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13"/>
  <workbookPr defaultThemeVersion="166925"/>
  <mc:AlternateContent xmlns:mc="http://schemas.openxmlformats.org/markup-compatibility/2006">
    <mc:Choice Requires="x15">
      <x15ac:absPath xmlns:x15ac="http://schemas.microsoft.com/office/spreadsheetml/2010/11/ac" url="C:\Users\mvanderkooy\Desktop\2020-08-31\01b - Mass Loading Files\"/>
    </mc:Choice>
  </mc:AlternateContent>
  <xr:revisionPtr revIDLastSave="0" documentId="8_{9D22CD20-BB67-4529-9780-7194C743CE77}" xr6:coauthVersionLast="45" xr6:coauthVersionMax="45" xr10:uidLastSave="{00000000-0000-0000-0000-000000000000}"/>
  <bookViews>
    <workbookView xWindow="-120" yWindow="-120" windowWidth="25440" windowHeight="15390" tabRatio="701" xr2:uid="{45D4EC94-54D6-4DEE-966D-5A84B93A39CA}"/>
  </bookViews>
  <sheets>
    <sheet name="ReadMe" sheetId="12" r:id="rId1"/>
    <sheet name="Table 11 Mass load calculations" sheetId="10" r:id="rId2"/>
    <sheet name="Table 13 - Summary Table" sheetId="3" r:id="rId3"/>
    <sheet name="USGS Data" sheetId="6" r:id="rId4"/>
    <sheet name="Travel Time to Tarheel" sheetId="8" r:id="rId5"/>
    <sheet name="Data" sheetId="9" r:id="rId6"/>
  </sheets>
  <definedNames>
    <definedName name="_xlnm._FilterDatabase" localSheetId="3" hidden="1">'USGS Data'!$A$1:$F$6913</definedName>
    <definedName name="dbo_USGS_CapeFear_Rainfall_Data">#REF!</definedName>
    <definedName name="_xlnm.Print_Area" localSheetId="1">'Table 11 Mass load calculations'!$A$1:$CV$36</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8" l="1"/>
  <c r="C5" i="8"/>
  <c r="C6" i="8"/>
  <c r="C7" i="8"/>
  <c r="C8" i="8"/>
  <c r="C9" i="8"/>
  <c r="C10" i="8"/>
  <c r="C11" i="8"/>
  <c r="C12" i="8"/>
  <c r="C3" i="8"/>
  <c r="F2" i="6" l="1"/>
  <c r="E6913" i="6"/>
  <c r="F6913" i="6" s="1"/>
  <c r="E6912" i="6"/>
  <c r="F6912" i="6" s="1"/>
  <c r="E6911" i="6"/>
  <c r="F6911" i="6" s="1"/>
  <c r="E6910" i="6"/>
  <c r="F6910" i="6" s="1"/>
  <c r="E6909" i="6"/>
  <c r="F6909" i="6" s="1"/>
  <c r="E6908" i="6"/>
  <c r="F6908" i="6" s="1"/>
  <c r="E6907" i="6"/>
  <c r="F6907" i="6" s="1"/>
  <c r="E6906" i="6"/>
  <c r="F6906" i="6" s="1"/>
  <c r="E6905" i="6"/>
  <c r="F6905" i="6" s="1"/>
  <c r="E6904" i="6"/>
  <c r="F6904" i="6" s="1"/>
  <c r="E6903" i="6"/>
  <c r="F6903" i="6" s="1"/>
  <c r="E6902" i="6"/>
  <c r="F6902" i="6" s="1"/>
  <c r="E6901" i="6"/>
  <c r="F6901" i="6" s="1"/>
  <c r="E6900" i="6"/>
  <c r="F6900" i="6" s="1"/>
  <c r="E6899" i="6"/>
  <c r="F6899" i="6" s="1"/>
  <c r="E6898" i="6"/>
  <c r="F6898" i="6" s="1"/>
  <c r="E6897" i="6"/>
  <c r="F6897" i="6" s="1"/>
  <c r="E6896" i="6"/>
  <c r="F6896" i="6" s="1"/>
  <c r="E6895" i="6"/>
  <c r="F6895" i="6" s="1"/>
  <c r="E6894" i="6"/>
  <c r="F6894" i="6" s="1"/>
  <c r="E6893" i="6"/>
  <c r="F6893" i="6" s="1"/>
  <c r="E6892" i="6"/>
  <c r="F6892" i="6" s="1"/>
  <c r="E6891" i="6"/>
  <c r="F6891" i="6" s="1"/>
  <c r="E6890" i="6"/>
  <c r="F6890" i="6" s="1"/>
  <c r="E6889" i="6"/>
  <c r="F6889" i="6" s="1"/>
  <c r="E6888" i="6"/>
  <c r="F6888" i="6" s="1"/>
  <c r="E6887" i="6"/>
  <c r="F6887" i="6" s="1"/>
  <c r="E6886" i="6"/>
  <c r="F6886" i="6" s="1"/>
  <c r="E6885" i="6"/>
  <c r="F6885" i="6" s="1"/>
  <c r="E6884" i="6"/>
  <c r="F6884" i="6" s="1"/>
  <c r="E6883" i="6"/>
  <c r="F6883" i="6" s="1"/>
  <c r="E6882" i="6"/>
  <c r="F6882" i="6" s="1"/>
  <c r="E6881" i="6"/>
  <c r="F6881" i="6" s="1"/>
  <c r="E6880" i="6"/>
  <c r="F6880" i="6" s="1"/>
  <c r="E6879" i="6"/>
  <c r="F6879" i="6" s="1"/>
  <c r="E6878" i="6"/>
  <c r="F6878" i="6" s="1"/>
  <c r="E6877" i="6"/>
  <c r="F6877" i="6" s="1"/>
  <c r="E6876" i="6"/>
  <c r="F6876" i="6" s="1"/>
  <c r="E6875" i="6"/>
  <c r="F6875" i="6" s="1"/>
  <c r="E6874" i="6"/>
  <c r="F6874" i="6" s="1"/>
  <c r="E6873" i="6"/>
  <c r="F6873" i="6" s="1"/>
  <c r="E6872" i="6"/>
  <c r="F6872" i="6" s="1"/>
  <c r="E6871" i="6"/>
  <c r="F6871" i="6" s="1"/>
  <c r="E6870" i="6"/>
  <c r="F6870" i="6" s="1"/>
  <c r="E6869" i="6"/>
  <c r="F6869" i="6" s="1"/>
  <c r="E6868" i="6"/>
  <c r="F6868" i="6" s="1"/>
  <c r="E6867" i="6"/>
  <c r="F6867" i="6" s="1"/>
  <c r="E6866" i="6"/>
  <c r="F6866" i="6" s="1"/>
  <c r="E6865" i="6"/>
  <c r="F6865" i="6" s="1"/>
  <c r="E6864" i="6"/>
  <c r="F6864" i="6" s="1"/>
  <c r="E6863" i="6"/>
  <c r="F6863" i="6" s="1"/>
  <c r="E6862" i="6"/>
  <c r="F6862" i="6" s="1"/>
  <c r="E6861" i="6"/>
  <c r="F6861" i="6" s="1"/>
  <c r="E6860" i="6"/>
  <c r="F6860" i="6" s="1"/>
  <c r="E6859" i="6"/>
  <c r="F6859" i="6" s="1"/>
  <c r="E6858" i="6"/>
  <c r="F6858" i="6" s="1"/>
  <c r="E6857" i="6"/>
  <c r="F6857" i="6" s="1"/>
  <c r="E6856" i="6"/>
  <c r="F6856" i="6" s="1"/>
  <c r="E6855" i="6"/>
  <c r="F6855" i="6" s="1"/>
  <c r="E6854" i="6"/>
  <c r="F6854" i="6" s="1"/>
  <c r="E6853" i="6"/>
  <c r="F6853" i="6" s="1"/>
  <c r="E6852" i="6"/>
  <c r="F6852" i="6" s="1"/>
  <c r="E6851" i="6"/>
  <c r="F6851" i="6" s="1"/>
  <c r="E6850" i="6"/>
  <c r="F6850" i="6" s="1"/>
  <c r="E6849" i="6"/>
  <c r="F6849" i="6" s="1"/>
  <c r="E6848" i="6"/>
  <c r="F6848" i="6" s="1"/>
  <c r="E6847" i="6"/>
  <c r="F6847" i="6" s="1"/>
  <c r="E6846" i="6"/>
  <c r="F6846" i="6" s="1"/>
  <c r="E6845" i="6"/>
  <c r="F6845" i="6" s="1"/>
  <c r="E6844" i="6"/>
  <c r="F6844" i="6" s="1"/>
  <c r="E6843" i="6"/>
  <c r="F6843" i="6" s="1"/>
  <c r="E6842" i="6"/>
  <c r="F6842" i="6" s="1"/>
  <c r="E6841" i="6"/>
  <c r="F6841" i="6" s="1"/>
  <c r="E6840" i="6"/>
  <c r="F6840" i="6" s="1"/>
  <c r="E6839" i="6"/>
  <c r="F6839" i="6" s="1"/>
  <c r="E6838" i="6"/>
  <c r="F6838" i="6" s="1"/>
  <c r="E6837" i="6"/>
  <c r="F6837" i="6" s="1"/>
  <c r="E6836" i="6"/>
  <c r="F6836" i="6" s="1"/>
  <c r="E6835" i="6"/>
  <c r="F6835" i="6" s="1"/>
  <c r="E6834" i="6"/>
  <c r="F6834" i="6" s="1"/>
  <c r="E6833" i="6"/>
  <c r="F6833" i="6" s="1"/>
  <c r="E6832" i="6"/>
  <c r="F6832" i="6" s="1"/>
  <c r="E6831" i="6"/>
  <c r="F6831" i="6" s="1"/>
  <c r="E6830" i="6"/>
  <c r="F6830" i="6" s="1"/>
  <c r="E6829" i="6"/>
  <c r="F6829" i="6" s="1"/>
  <c r="E6828" i="6"/>
  <c r="F6828" i="6" s="1"/>
  <c r="E6827" i="6"/>
  <c r="F6827" i="6" s="1"/>
  <c r="E6826" i="6"/>
  <c r="F6826" i="6" s="1"/>
  <c r="E6825" i="6"/>
  <c r="F6825" i="6" s="1"/>
  <c r="E6824" i="6"/>
  <c r="F6824" i="6" s="1"/>
  <c r="E6823" i="6"/>
  <c r="F6823" i="6" s="1"/>
  <c r="E6822" i="6"/>
  <c r="F6822" i="6" s="1"/>
  <c r="E6821" i="6"/>
  <c r="F6821" i="6" s="1"/>
  <c r="E6820" i="6"/>
  <c r="F6820" i="6" s="1"/>
  <c r="E6819" i="6"/>
  <c r="F6819" i="6" s="1"/>
  <c r="E6818" i="6"/>
  <c r="F6818" i="6" s="1"/>
  <c r="E6817" i="6"/>
  <c r="F6817" i="6" s="1"/>
  <c r="E6816" i="6"/>
  <c r="F6816" i="6" s="1"/>
  <c r="E6815" i="6"/>
  <c r="F6815" i="6" s="1"/>
  <c r="E6814" i="6"/>
  <c r="F6814" i="6" s="1"/>
  <c r="E6813" i="6"/>
  <c r="F6813" i="6" s="1"/>
  <c r="E6812" i="6"/>
  <c r="F6812" i="6" s="1"/>
  <c r="E6811" i="6"/>
  <c r="F6811" i="6" s="1"/>
  <c r="E6810" i="6"/>
  <c r="F6810" i="6" s="1"/>
  <c r="E6809" i="6"/>
  <c r="F6809" i="6" s="1"/>
  <c r="E6808" i="6"/>
  <c r="F6808" i="6" s="1"/>
  <c r="E6807" i="6"/>
  <c r="F6807" i="6" s="1"/>
  <c r="E6806" i="6"/>
  <c r="F6806" i="6" s="1"/>
  <c r="E6805" i="6"/>
  <c r="F6805" i="6" s="1"/>
  <c r="E6804" i="6"/>
  <c r="F6804" i="6" s="1"/>
  <c r="E6803" i="6"/>
  <c r="F6803" i="6" s="1"/>
  <c r="E6802" i="6"/>
  <c r="F6802" i="6" s="1"/>
  <c r="E6801" i="6"/>
  <c r="F6801" i="6" s="1"/>
  <c r="E6800" i="6"/>
  <c r="F6800" i="6" s="1"/>
  <c r="E6799" i="6"/>
  <c r="F6799" i="6" s="1"/>
  <c r="E6798" i="6"/>
  <c r="F6798" i="6" s="1"/>
  <c r="E6797" i="6"/>
  <c r="F6797" i="6" s="1"/>
  <c r="E6796" i="6"/>
  <c r="F6796" i="6" s="1"/>
  <c r="E6795" i="6"/>
  <c r="F6795" i="6" s="1"/>
  <c r="E6794" i="6"/>
  <c r="F6794" i="6" s="1"/>
  <c r="E6793" i="6"/>
  <c r="F6793" i="6" s="1"/>
  <c r="E6792" i="6"/>
  <c r="F6792" i="6" s="1"/>
  <c r="E6791" i="6"/>
  <c r="F6791" i="6" s="1"/>
  <c r="E6790" i="6"/>
  <c r="F6790" i="6" s="1"/>
  <c r="E6789" i="6"/>
  <c r="F6789" i="6" s="1"/>
  <c r="E6788" i="6"/>
  <c r="F6788" i="6" s="1"/>
  <c r="E6787" i="6"/>
  <c r="F6787" i="6" s="1"/>
  <c r="E6786" i="6"/>
  <c r="F6786" i="6" s="1"/>
  <c r="E6785" i="6"/>
  <c r="F6785" i="6" s="1"/>
  <c r="E6784" i="6"/>
  <c r="F6784" i="6" s="1"/>
  <c r="E6783" i="6"/>
  <c r="F6783" i="6" s="1"/>
  <c r="E6782" i="6"/>
  <c r="F6782" i="6" s="1"/>
  <c r="E6781" i="6"/>
  <c r="F6781" i="6" s="1"/>
  <c r="E6780" i="6"/>
  <c r="F6780" i="6" s="1"/>
  <c r="E6779" i="6"/>
  <c r="F6779" i="6" s="1"/>
  <c r="E6778" i="6"/>
  <c r="F6778" i="6" s="1"/>
  <c r="E6777" i="6"/>
  <c r="F6777" i="6" s="1"/>
  <c r="E6776" i="6"/>
  <c r="F6776" i="6" s="1"/>
  <c r="E6775" i="6"/>
  <c r="F6775" i="6" s="1"/>
  <c r="E6774" i="6"/>
  <c r="F6774" i="6" s="1"/>
  <c r="E6773" i="6"/>
  <c r="F6773" i="6" s="1"/>
  <c r="E6772" i="6"/>
  <c r="F6772" i="6" s="1"/>
  <c r="E6771" i="6"/>
  <c r="F6771" i="6" s="1"/>
  <c r="E6770" i="6"/>
  <c r="F6770" i="6" s="1"/>
  <c r="E6769" i="6"/>
  <c r="F6769" i="6" s="1"/>
  <c r="E6768" i="6"/>
  <c r="F6768" i="6" s="1"/>
  <c r="E6767" i="6"/>
  <c r="F6767" i="6" s="1"/>
  <c r="E6766" i="6"/>
  <c r="F6766" i="6" s="1"/>
  <c r="E6765" i="6"/>
  <c r="F6765" i="6" s="1"/>
  <c r="E6764" i="6"/>
  <c r="F6764" i="6" s="1"/>
  <c r="E6763" i="6"/>
  <c r="F6763" i="6" s="1"/>
  <c r="E6762" i="6"/>
  <c r="F6762" i="6" s="1"/>
  <c r="E6761" i="6"/>
  <c r="F6761" i="6" s="1"/>
  <c r="E6760" i="6"/>
  <c r="F6760" i="6" s="1"/>
  <c r="E6759" i="6"/>
  <c r="F6759" i="6" s="1"/>
  <c r="E6758" i="6"/>
  <c r="F6758" i="6" s="1"/>
  <c r="E6757" i="6"/>
  <c r="F6757" i="6" s="1"/>
  <c r="E6756" i="6"/>
  <c r="F6756" i="6" s="1"/>
  <c r="E6755" i="6"/>
  <c r="F6755" i="6" s="1"/>
  <c r="E6754" i="6"/>
  <c r="F6754" i="6" s="1"/>
  <c r="E6753" i="6"/>
  <c r="F6753" i="6" s="1"/>
  <c r="E6752" i="6"/>
  <c r="F6752" i="6" s="1"/>
  <c r="E6751" i="6"/>
  <c r="F6751" i="6" s="1"/>
  <c r="E6750" i="6"/>
  <c r="F6750" i="6" s="1"/>
  <c r="E6749" i="6"/>
  <c r="F6749" i="6" s="1"/>
  <c r="E6748" i="6"/>
  <c r="F6748" i="6" s="1"/>
  <c r="E6747" i="6"/>
  <c r="F6747" i="6" s="1"/>
  <c r="E6746" i="6"/>
  <c r="F6746" i="6" s="1"/>
  <c r="E6745" i="6"/>
  <c r="F6745" i="6" s="1"/>
  <c r="E6744" i="6"/>
  <c r="F6744" i="6" s="1"/>
  <c r="E6743" i="6"/>
  <c r="F6743" i="6" s="1"/>
  <c r="E6742" i="6"/>
  <c r="F6742" i="6" s="1"/>
  <c r="E6741" i="6"/>
  <c r="F6741" i="6" s="1"/>
  <c r="E6740" i="6"/>
  <c r="F6740" i="6" s="1"/>
  <c r="E6739" i="6"/>
  <c r="F6739" i="6" s="1"/>
  <c r="E6738" i="6"/>
  <c r="F6738" i="6" s="1"/>
  <c r="E6737" i="6"/>
  <c r="F6737" i="6" s="1"/>
  <c r="E6736" i="6"/>
  <c r="F6736" i="6" s="1"/>
  <c r="E6735" i="6"/>
  <c r="F6735" i="6" s="1"/>
  <c r="E6734" i="6"/>
  <c r="F6734" i="6" s="1"/>
  <c r="E6733" i="6"/>
  <c r="F6733" i="6" s="1"/>
  <c r="E6732" i="6"/>
  <c r="F6732" i="6" s="1"/>
  <c r="E6731" i="6"/>
  <c r="F6731" i="6" s="1"/>
  <c r="E6730" i="6"/>
  <c r="F6730" i="6" s="1"/>
  <c r="E6729" i="6"/>
  <c r="F6729" i="6" s="1"/>
  <c r="E6728" i="6"/>
  <c r="F6728" i="6" s="1"/>
  <c r="E6727" i="6"/>
  <c r="F6727" i="6" s="1"/>
  <c r="E6726" i="6"/>
  <c r="F6726" i="6" s="1"/>
  <c r="E6725" i="6"/>
  <c r="F6725" i="6" s="1"/>
  <c r="E6724" i="6"/>
  <c r="F6724" i="6" s="1"/>
  <c r="E6723" i="6"/>
  <c r="F6723" i="6" s="1"/>
  <c r="E6722" i="6"/>
  <c r="F6722" i="6" s="1"/>
  <c r="E6721" i="6"/>
  <c r="F6721" i="6" s="1"/>
  <c r="E6720" i="6"/>
  <c r="F6720" i="6" s="1"/>
  <c r="E6719" i="6"/>
  <c r="F6719" i="6" s="1"/>
  <c r="E6718" i="6"/>
  <c r="F6718" i="6" s="1"/>
  <c r="E6717" i="6"/>
  <c r="F6717" i="6" s="1"/>
  <c r="E6716" i="6"/>
  <c r="F6716" i="6" s="1"/>
  <c r="E6715" i="6"/>
  <c r="F6715" i="6" s="1"/>
  <c r="E6714" i="6"/>
  <c r="F6714" i="6" s="1"/>
  <c r="E6713" i="6"/>
  <c r="F6713" i="6" s="1"/>
  <c r="E6712" i="6"/>
  <c r="F6712" i="6" s="1"/>
  <c r="E6711" i="6"/>
  <c r="F6711" i="6" s="1"/>
  <c r="E6710" i="6"/>
  <c r="F6710" i="6" s="1"/>
  <c r="E6709" i="6"/>
  <c r="F6709" i="6" s="1"/>
  <c r="E6708" i="6"/>
  <c r="F6708" i="6" s="1"/>
  <c r="E6707" i="6"/>
  <c r="F6707" i="6" s="1"/>
  <c r="E6706" i="6"/>
  <c r="F6706" i="6" s="1"/>
  <c r="E6705" i="6"/>
  <c r="F6705" i="6" s="1"/>
  <c r="E6704" i="6"/>
  <c r="F6704" i="6" s="1"/>
  <c r="E6703" i="6"/>
  <c r="F6703" i="6" s="1"/>
  <c r="E6702" i="6"/>
  <c r="F6702" i="6" s="1"/>
  <c r="E6701" i="6"/>
  <c r="F6701" i="6" s="1"/>
  <c r="E6700" i="6"/>
  <c r="F6700" i="6" s="1"/>
  <c r="E6699" i="6"/>
  <c r="F6699" i="6" s="1"/>
  <c r="E6698" i="6"/>
  <c r="F6698" i="6" s="1"/>
  <c r="E6697" i="6"/>
  <c r="F6697" i="6" s="1"/>
  <c r="E6696" i="6"/>
  <c r="F6696" i="6" s="1"/>
  <c r="E6695" i="6"/>
  <c r="F6695" i="6" s="1"/>
  <c r="E6694" i="6"/>
  <c r="F6694" i="6" s="1"/>
  <c r="E6693" i="6"/>
  <c r="F6693" i="6" s="1"/>
  <c r="E6692" i="6"/>
  <c r="F6692" i="6" s="1"/>
  <c r="E6691" i="6"/>
  <c r="F6691" i="6" s="1"/>
  <c r="E6690" i="6"/>
  <c r="F6690" i="6" s="1"/>
  <c r="E6689" i="6"/>
  <c r="F6689" i="6" s="1"/>
  <c r="E6688" i="6"/>
  <c r="F6688" i="6" s="1"/>
  <c r="E6687" i="6"/>
  <c r="F6687" i="6" s="1"/>
  <c r="E6686" i="6"/>
  <c r="F6686" i="6" s="1"/>
  <c r="E6685" i="6"/>
  <c r="F6685" i="6" s="1"/>
  <c r="E6684" i="6"/>
  <c r="F6684" i="6" s="1"/>
  <c r="E6683" i="6"/>
  <c r="F6683" i="6" s="1"/>
  <c r="E6682" i="6"/>
  <c r="F6682" i="6" s="1"/>
  <c r="E6681" i="6"/>
  <c r="F6681" i="6" s="1"/>
  <c r="E6680" i="6"/>
  <c r="F6680" i="6" s="1"/>
  <c r="E6679" i="6"/>
  <c r="F6679" i="6" s="1"/>
  <c r="E6678" i="6"/>
  <c r="F6678" i="6" s="1"/>
  <c r="E6677" i="6"/>
  <c r="F6677" i="6" s="1"/>
  <c r="E6676" i="6"/>
  <c r="F6676" i="6" s="1"/>
  <c r="E6675" i="6"/>
  <c r="F6675" i="6" s="1"/>
  <c r="E6674" i="6"/>
  <c r="F6674" i="6" s="1"/>
  <c r="E6673" i="6"/>
  <c r="F6673" i="6" s="1"/>
  <c r="E6672" i="6"/>
  <c r="F6672" i="6" s="1"/>
  <c r="E6671" i="6"/>
  <c r="F6671" i="6" s="1"/>
  <c r="E6670" i="6"/>
  <c r="F6670" i="6" s="1"/>
  <c r="E6669" i="6"/>
  <c r="F6669" i="6" s="1"/>
  <c r="E6668" i="6"/>
  <c r="F6668" i="6" s="1"/>
  <c r="E6667" i="6"/>
  <c r="F6667" i="6" s="1"/>
  <c r="E6666" i="6"/>
  <c r="F6666" i="6" s="1"/>
  <c r="E6665" i="6"/>
  <c r="F6665" i="6" s="1"/>
  <c r="E6664" i="6"/>
  <c r="F6664" i="6" s="1"/>
  <c r="E6663" i="6"/>
  <c r="F6663" i="6" s="1"/>
  <c r="E6662" i="6"/>
  <c r="F6662" i="6" s="1"/>
  <c r="E6661" i="6"/>
  <c r="F6661" i="6" s="1"/>
  <c r="E6660" i="6"/>
  <c r="F6660" i="6" s="1"/>
  <c r="E6659" i="6"/>
  <c r="F6659" i="6" s="1"/>
  <c r="E6658" i="6"/>
  <c r="F6658" i="6" s="1"/>
  <c r="E6657" i="6"/>
  <c r="F6657" i="6" s="1"/>
  <c r="E6656" i="6"/>
  <c r="F6656" i="6" s="1"/>
  <c r="E6655" i="6"/>
  <c r="F6655" i="6" s="1"/>
  <c r="E6654" i="6"/>
  <c r="F6654" i="6" s="1"/>
  <c r="E6653" i="6"/>
  <c r="F6653" i="6" s="1"/>
  <c r="E6652" i="6"/>
  <c r="F6652" i="6" s="1"/>
  <c r="E6651" i="6"/>
  <c r="F6651" i="6" s="1"/>
  <c r="E6650" i="6"/>
  <c r="F6650" i="6" s="1"/>
  <c r="E6649" i="6"/>
  <c r="F6649" i="6" s="1"/>
  <c r="E6648" i="6"/>
  <c r="F6648" i="6" s="1"/>
  <c r="E6647" i="6"/>
  <c r="F6647" i="6" s="1"/>
  <c r="E6646" i="6"/>
  <c r="F6646" i="6" s="1"/>
  <c r="E6645" i="6"/>
  <c r="F6645" i="6" s="1"/>
  <c r="E6644" i="6"/>
  <c r="F6644" i="6" s="1"/>
  <c r="E6643" i="6"/>
  <c r="F6643" i="6" s="1"/>
  <c r="E6642" i="6"/>
  <c r="F6642" i="6" s="1"/>
  <c r="E6641" i="6"/>
  <c r="F6641" i="6" s="1"/>
  <c r="E6640" i="6"/>
  <c r="F6640" i="6" s="1"/>
  <c r="E6639" i="6"/>
  <c r="F6639" i="6" s="1"/>
  <c r="E6638" i="6"/>
  <c r="F6638" i="6" s="1"/>
  <c r="E6637" i="6"/>
  <c r="F6637" i="6" s="1"/>
  <c r="E6636" i="6"/>
  <c r="F6636" i="6" s="1"/>
  <c r="E6635" i="6"/>
  <c r="F6635" i="6" s="1"/>
  <c r="E6634" i="6"/>
  <c r="F6634" i="6" s="1"/>
  <c r="E6633" i="6"/>
  <c r="F6633" i="6" s="1"/>
  <c r="E6632" i="6"/>
  <c r="F6632" i="6" s="1"/>
  <c r="E6631" i="6"/>
  <c r="F6631" i="6" s="1"/>
  <c r="E6630" i="6"/>
  <c r="F6630" i="6" s="1"/>
  <c r="E6629" i="6"/>
  <c r="F6629" i="6" s="1"/>
  <c r="E6628" i="6"/>
  <c r="F6628" i="6" s="1"/>
  <c r="E6627" i="6"/>
  <c r="F6627" i="6" s="1"/>
  <c r="E6626" i="6"/>
  <c r="F6626" i="6" s="1"/>
  <c r="E6625" i="6"/>
  <c r="F6625" i="6" s="1"/>
  <c r="E6624" i="6"/>
  <c r="F6624" i="6" s="1"/>
  <c r="E6623" i="6"/>
  <c r="F6623" i="6" s="1"/>
  <c r="E6622" i="6"/>
  <c r="F6622" i="6" s="1"/>
  <c r="E6621" i="6"/>
  <c r="F6621" i="6" s="1"/>
  <c r="E6620" i="6"/>
  <c r="F6620" i="6" s="1"/>
  <c r="E6619" i="6"/>
  <c r="F6619" i="6" s="1"/>
  <c r="E6618" i="6"/>
  <c r="F6618" i="6" s="1"/>
  <c r="E6617" i="6"/>
  <c r="F6617" i="6" s="1"/>
  <c r="E6616" i="6"/>
  <c r="F6616" i="6" s="1"/>
  <c r="E6615" i="6"/>
  <c r="F6615" i="6" s="1"/>
  <c r="E6614" i="6"/>
  <c r="F6614" i="6" s="1"/>
  <c r="E6613" i="6"/>
  <c r="F6613" i="6" s="1"/>
  <c r="E6612" i="6"/>
  <c r="F6612" i="6" s="1"/>
  <c r="E6611" i="6"/>
  <c r="F6611" i="6" s="1"/>
  <c r="E6610" i="6"/>
  <c r="F6610" i="6" s="1"/>
  <c r="E6609" i="6"/>
  <c r="F6609" i="6" s="1"/>
  <c r="E6608" i="6"/>
  <c r="F6608" i="6" s="1"/>
  <c r="E6607" i="6"/>
  <c r="F6607" i="6" s="1"/>
  <c r="E6606" i="6"/>
  <c r="F6606" i="6" s="1"/>
  <c r="E6605" i="6"/>
  <c r="F6605" i="6" s="1"/>
  <c r="E6604" i="6"/>
  <c r="F6604" i="6" s="1"/>
  <c r="E6603" i="6"/>
  <c r="F6603" i="6" s="1"/>
  <c r="E6602" i="6"/>
  <c r="F6602" i="6" s="1"/>
  <c r="E6601" i="6"/>
  <c r="F6601" i="6" s="1"/>
  <c r="E6600" i="6"/>
  <c r="F6600" i="6" s="1"/>
  <c r="E6599" i="6"/>
  <c r="F6599" i="6" s="1"/>
  <c r="E6598" i="6"/>
  <c r="F6598" i="6" s="1"/>
  <c r="E6597" i="6"/>
  <c r="F6597" i="6" s="1"/>
  <c r="E6596" i="6"/>
  <c r="F6596" i="6" s="1"/>
  <c r="E6595" i="6"/>
  <c r="F6595" i="6" s="1"/>
  <c r="E6594" i="6"/>
  <c r="F6594" i="6" s="1"/>
  <c r="E6593" i="6"/>
  <c r="F6593" i="6" s="1"/>
  <c r="E6592" i="6"/>
  <c r="F6592" i="6" s="1"/>
  <c r="E6591" i="6"/>
  <c r="F6591" i="6" s="1"/>
  <c r="E6590" i="6"/>
  <c r="F6590" i="6" s="1"/>
  <c r="E6589" i="6"/>
  <c r="F6589" i="6" s="1"/>
  <c r="E6588" i="6"/>
  <c r="F6588" i="6" s="1"/>
  <c r="E6587" i="6"/>
  <c r="F6587" i="6" s="1"/>
  <c r="E6586" i="6"/>
  <c r="F6586" i="6" s="1"/>
  <c r="E6585" i="6"/>
  <c r="F6585" i="6" s="1"/>
  <c r="E6584" i="6"/>
  <c r="F6584" i="6" s="1"/>
  <c r="E6583" i="6"/>
  <c r="F6583" i="6" s="1"/>
  <c r="E6582" i="6"/>
  <c r="F6582" i="6" s="1"/>
  <c r="E6581" i="6"/>
  <c r="F6581" i="6" s="1"/>
  <c r="E6580" i="6"/>
  <c r="F6580" i="6" s="1"/>
  <c r="E6579" i="6"/>
  <c r="F6579" i="6" s="1"/>
  <c r="E6578" i="6"/>
  <c r="F6578" i="6" s="1"/>
  <c r="E6577" i="6"/>
  <c r="F6577" i="6" s="1"/>
  <c r="E6576" i="6"/>
  <c r="F6576" i="6" s="1"/>
  <c r="E6575" i="6"/>
  <c r="F6575" i="6" s="1"/>
  <c r="E6574" i="6"/>
  <c r="F6574" i="6" s="1"/>
  <c r="E6573" i="6"/>
  <c r="F6573" i="6" s="1"/>
  <c r="E6572" i="6"/>
  <c r="F6572" i="6" s="1"/>
  <c r="E6571" i="6"/>
  <c r="F6571" i="6" s="1"/>
  <c r="E6570" i="6"/>
  <c r="F6570" i="6" s="1"/>
  <c r="E6569" i="6"/>
  <c r="F6569" i="6" s="1"/>
  <c r="E6568" i="6"/>
  <c r="F6568" i="6" s="1"/>
  <c r="E6567" i="6"/>
  <c r="F6567" i="6" s="1"/>
  <c r="E6566" i="6"/>
  <c r="F6566" i="6" s="1"/>
  <c r="E6565" i="6"/>
  <c r="F6565" i="6" s="1"/>
  <c r="E6564" i="6"/>
  <c r="F6564" i="6" s="1"/>
  <c r="E6563" i="6"/>
  <c r="F6563" i="6" s="1"/>
  <c r="E6562" i="6"/>
  <c r="F6562" i="6" s="1"/>
  <c r="E6561" i="6"/>
  <c r="F6561" i="6" s="1"/>
  <c r="E6560" i="6"/>
  <c r="F6560" i="6" s="1"/>
  <c r="E6559" i="6"/>
  <c r="F6559" i="6" s="1"/>
  <c r="E6558" i="6"/>
  <c r="F6558" i="6" s="1"/>
  <c r="E6557" i="6"/>
  <c r="F6557" i="6" s="1"/>
  <c r="E6556" i="6"/>
  <c r="F6556" i="6" s="1"/>
  <c r="E6555" i="6"/>
  <c r="F6555" i="6" s="1"/>
  <c r="E6554" i="6"/>
  <c r="F6554" i="6" s="1"/>
  <c r="E6553" i="6"/>
  <c r="F6553" i="6" s="1"/>
  <c r="E6552" i="6"/>
  <c r="F6552" i="6" s="1"/>
  <c r="E6551" i="6"/>
  <c r="F6551" i="6" s="1"/>
  <c r="E6550" i="6"/>
  <c r="F6550" i="6" s="1"/>
  <c r="E6549" i="6"/>
  <c r="F6549" i="6" s="1"/>
  <c r="E6548" i="6"/>
  <c r="F6548" i="6" s="1"/>
  <c r="E6547" i="6"/>
  <c r="F6547" i="6" s="1"/>
  <c r="E6546" i="6"/>
  <c r="F6546" i="6" s="1"/>
  <c r="E6545" i="6"/>
  <c r="F6545" i="6" s="1"/>
  <c r="E6544" i="6"/>
  <c r="F6544" i="6" s="1"/>
  <c r="E6543" i="6"/>
  <c r="F6543" i="6" s="1"/>
  <c r="E6542" i="6"/>
  <c r="F6542" i="6" s="1"/>
  <c r="E6541" i="6"/>
  <c r="F6541" i="6" s="1"/>
  <c r="E6540" i="6"/>
  <c r="F6540" i="6" s="1"/>
  <c r="E6539" i="6"/>
  <c r="F6539" i="6" s="1"/>
  <c r="E6538" i="6"/>
  <c r="F6538" i="6" s="1"/>
  <c r="E6537" i="6"/>
  <c r="F6537" i="6" s="1"/>
  <c r="E6536" i="6"/>
  <c r="F6536" i="6" s="1"/>
  <c r="E6535" i="6"/>
  <c r="F6535" i="6" s="1"/>
  <c r="E6534" i="6"/>
  <c r="F6534" i="6" s="1"/>
  <c r="E6533" i="6"/>
  <c r="F6533" i="6" s="1"/>
  <c r="E6532" i="6"/>
  <c r="F6532" i="6" s="1"/>
  <c r="E6531" i="6"/>
  <c r="F6531" i="6" s="1"/>
  <c r="E6530" i="6"/>
  <c r="F6530" i="6" s="1"/>
  <c r="E6529" i="6"/>
  <c r="F6529" i="6" s="1"/>
  <c r="E6528" i="6"/>
  <c r="F6528" i="6" s="1"/>
  <c r="E6527" i="6"/>
  <c r="F6527" i="6" s="1"/>
  <c r="E6526" i="6"/>
  <c r="F6526" i="6" s="1"/>
  <c r="E6525" i="6"/>
  <c r="F6525" i="6" s="1"/>
  <c r="E6524" i="6"/>
  <c r="F6524" i="6" s="1"/>
  <c r="E6523" i="6"/>
  <c r="F6523" i="6" s="1"/>
  <c r="E6522" i="6"/>
  <c r="F6522" i="6" s="1"/>
  <c r="E6521" i="6"/>
  <c r="F6521" i="6" s="1"/>
  <c r="E6520" i="6"/>
  <c r="F6520" i="6" s="1"/>
  <c r="E6519" i="6"/>
  <c r="F6519" i="6" s="1"/>
  <c r="E6518" i="6"/>
  <c r="F6518" i="6" s="1"/>
  <c r="E6517" i="6"/>
  <c r="F6517" i="6" s="1"/>
  <c r="E6516" i="6"/>
  <c r="F6516" i="6" s="1"/>
  <c r="E6515" i="6"/>
  <c r="F6515" i="6" s="1"/>
  <c r="E6514" i="6"/>
  <c r="F6514" i="6" s="1"/>
  <c r="E6513" i="6"/>
  <c r="F6513" i="6" s="1"/>
  <c r="E6512" i="6"/>
  <c r="F6512" i="6" s="1"/>
  <c r="E6511" i="6"/>
  <c r="F6511" i="6" s="1"/>
  <c r="E6510" i="6"/>
  <c r="F6510" i="6" s="1"/>
  <c r="E6509" i="6"/>
  <c r="F6509" i="6" s="1"/>
  <c r="E6508" i="6"/>
  <c r="F6508" i="6" s="1"/>
  <c r="E6507" i="6"/>
  <c r="F6507" i="6" s="1"/>
  <c r="E6506" i="6"/>
  <c r="F6506" i="6" s="1"/>
  <c r="E6505" i="6"/>
  <c r="F6505" i="6" s="1"/>
  <c r="E6504" i="6"/>
  <c r="F6504" i="6" s="1"/>
  <c r="E6503" i="6"/>
  <c r="F6503" i="6" s="1"/>
  <c r="E6502" i="6"/>
  <c r="F6502" i="6" s="1"/>
  <c r="E6501" i="6"/>
  <c r="F6501" i="6" s="1"/>
  <c r="E6500" i="6"/>
  <c r="F6500" i="6" s="1"/>
  <c r="E6499" i="6"/>
  <c r="F6499" i="6" s="1"/>
  <c r="E6498" i="6"/>
  <c r="F6498" i="6" s="1"/>
  <c r="E6497" i="6"/>
  <c r="F6497" i="6" s="1"/>
  <c r="E6496" i="6"/>
  <c r="F6496" i="6" s="1"/>
  <c r="E6495" i="6"/>
  <c r="F6495" i="6" s="1"/>
  <c r="E6494" i="6"/>
  <c r="F6494" i="6" s="1"/>
  <c r="E6493" i="6"/>
  <c r="F6493" i="6" s="1"/>
  <c r="E6492" i="6"/>
  <c r="F6492" i="6" s="1"/>
  <c r="E6491" i="6"/>
  <c r="F6491" i="6" s="1"/>
  <c r="E6490" i="6"/>
  <c r="F6490" i="6" s="1"/>
  <c r="E6489" i="6"/>
  <c r="F6489" i="6" s="1"/>
  <c r="E6488" i="6"/>
  <c r="F6488" i="6" s="1"/>
  <c r="E6487" i="6"/>
  <c r="F6487" i="6" s="1"/>
  <c r="E6486" i="6"/>
  <c r="F6486" i="6" s="1"/>
  <c r="E6485" i="6"/>
  <c r="F6485" i="6" s="1"/>
  <c r="E6484" i="6"/>
  <c r="F6484" i="6" s="1"/>
  <c r="E6483" i="6"/>
  <c r="F6483" i="6" s="1"/>
  <c r="E6482" i="6"/>
  <c r="F6482" i="6" s="1"/>
  <c r="E6481" i="6"/>
  <c r="F6481" i="6" s="1"/>
  <c r="E6480" i="6"/>
  <c r="F6480" i="6" s="1"/>
  <c r="E6479" i="6"/>
  <c r="F6479" i="6" s="1"/>
  <c r="E6478" i="6"/>
  <c r="F6478" i="6" s="1"/>
  <c r="E6477" i="6"/>
  <c r="F6477" i="6" s="1"/>
  <c r="E6476" i="6"/>
  <c r="F6476" i="6" s="1"/>
  <c r="E6475" i="6"/>
  <c r="F6475" i="6" s="1"/>
  <c r="E6474" i="6"/>
  <c r="F6474" i="6" s="1"/>
  <c r="E6473" i="6"/>
  <c r="F6473" i="6" s="1"/>
  <c r="E6472" i="6"/>
  <c r="F6472" i="6" s="1"/>
  <c r="E6471" i="6"/>
  <c r="F6471" i="6" s="1"/>
  <c r="E6470" i="6"/>
  <c r="F6470" i="6" s="1"/>
  <c r="E6469" i="6"/>
  <c r="F6469" i="6" s="1"/>
  <c r="E6468" i="6"/>
  <c r="F6468" i="6" s="1"/>
  <c r="E6467" i="6"/>
  <c r="F6467" i="6" s="1"/>
  <c r="E6466" i="6"/>
  <c r="F6466" i="6" s="1"/>
  <c r="E6465" i="6"/>
  <c r="F6465" i="6" s="1"/>
  <c r="E6464" i="6"/>
  <c r="F6464" i="6" s="1"/>
  <c r="E6463" i="6"/>
  <c r="F6463" i="6" s="1"/>
  <c r="E6462" i="6"/>
  <c r="F6462" i="6" s="1"/>
  <c r="E6461" i="6"/>
  <c r="F6461" i="6" s="1"/>
  <c r="E6460" i="6"/>
  <c r="F6460" i="6" s="1"/>
  <c r="E6459" i="6"/>
  <c r="F6459" i="6" s="1"/>
  <c r="E6458" i="6"/>
  <c r="F6458" i="6" s="1"/>
  <c r="E6457" i="6"/>
  <c r="F6457" i="6" s="1"/>
  <c r="E6456" i="6"/>
  <c r="F6456" i="6" s="1"/>
  <c r="E6455" i="6"/>
  <c r="F6455" i="6" s="1"/>
  <c r="E6454" i="6"/>
  <c r="F6454" i="6" s="1"/>
  <c r="E6453" i="6"/>
  <c r="F6453" i="6" s="1"/>
  <c r="E6452" i="6"/>
  <c r="F6452" i="6" s="1"/>
  <c r="E6451" i="6"/>
  <c r="F6451" i="6" s="1"/>
  <c r="E6450" i="6"/>
  <c r="F6450" i="6" s="1"/>
  <c r="E6449" i="6"/>
  <c r="F6449" i="6" s="1"/>
  <c r="E6448" i="6"/>
  <c r="F6448" i="6" s="1"/>
  <c r="E6447" i="6"/>
  <c r="F6447" i="6" s="1"/>
  <c r="E6446" i="6"/>
  <c r="F6446" i="6" s="1"/>
  <c r="E6445" i="6"/>
  <c r="F6445" i="6" s="1"/>
  <c r="E6444" i="6"/>
  <c r="F6444" i="6" s="1"/>
  <c r="E6443" i="6"/>
  <c r="F6443" i="6" s="1"/>
  <c r="E6442" i="6"/>
  <c r="F6442" i="6" s="1"/>
  <c r="E6441" i="6"/>
  <c r="F6441" i="6" s="1"/>
  <c r="E6440" i="6"/>
  <c r="F6440" i="6" s="1"/>
  <c r="E6439" i="6"/>
  <c r="F6439" i="6" s="1"/>
  <c r="E6438" i="6"/>
  <c r="F6438" i="6" s="1"/>
  <c r="E6437" i="6"/>
  <c r="F6437" i="6" s="1"/>
  <c r="E6436" i="6"/>
  <c r="F6436" i="6" s="1"/>
  <c r="E6435" i="6"/>
  <c r="F6435" i="6" s="1"/>
  <c r="E6434" i="6"/>
  <c r="F6434" i="6" s="1"/>
  <c r="E6433" i="6"/>
  <c r="F6433" i="6" s="1"/>
  <c r="E6432" i="6"/>
  <c r="F6432" i="6" s="1"/>
  <c r="E6431" i="6"/>
  <c r="F6431" i="6" s="1"/>
  <c r="E6430" i="6"/>
  <c r="F6430" i="6" s="1"/>
  <c r="E6429" i="6"/>
  <c r="F6429" i="6" s="1"/>
  <c r="E6428" i="6"/>
  <c r="F6428" i="6" s="1"/>
  <c r="E6427" i="6"/>
  <c r="F6427" i="6" s="1"/>
  <c r="E6426" i="6"/>
  <c r="F6426" i="6" s="1"/>
  <c r="E6425" i="6"/>
  <c r="F6425" i="6" s="1"/>
  <c r="E6424" i="6"/>
  <c r="F6424" i="6" s="1"/>
  <c r="E6423" i="6"/>
  <c r="F6423" i="6" s="1"/>
  <c r="E6422" i="6"/>
  <c r="F6422" i="6" s="1"/>
  <c r="E6421" i="6"/>
  <c r="F6421" i="6" s="1"/>
  <c r="E6420" i="6"/>
  <c r="F6420" i="6" s="1"/>
  <c r="E6419" i="6"/>
  <c r="F6419" i="6" s="1"/>
  <c r="E6418" i="6"/>
  <c r="F6418" i="6" s="1"/>
  <c r="E6417" i="6"/>
  <c r="F6417" i="6" s="1"/>
  <c r="E6416" i="6"/>
  <c r="F6416" i="6" s="1"/>
  <c r="E6415" i="6"/>
  <c r="F6415" i="6" s="1"/>
  <c r="E6414" i="6"/>
  <c r="F6414" i="6" s="1"/>
  <c r="E6413" i="6"/>
  <c r="F6413" i="6" s="1"/>
  <c r="E6412" i="6"/>
  <c r="F6412" i="6" s="1"/>
  <c r="E6411" i="6"/>
  <c r="F6411" i="6" s="1"/>
  <c r="E6410" i="6"/>
  <c r="F6410" i="6" s="1"/>
  <c r="E6409" i="6"/>
  <c r="F6409" i="6" s="1"/>
  <c r="E6408" i="6"/>
  <c r="F6408" i="6" s="1"/>
  <c r="E6407" i="6"/>
  <c r="F6407" i="6" s="1"/>
  <c r="E6406" i="6"/>
  <c r="F6406" i="6" s="1"/>
  <c r="E6405" i="6"/>
  <c r="F6405" i="6" s="1"/>
  <c r="E6404" i="6"/>
  <c r="F6404" i="6" s="1"/>
  <c r="E6403" i="6"/>
  <c r="F6403" i="6" s="1"/>
  <c r="E6402" i="6"/>
  <c r="F6402" i="6" s="1"/>
  <c r="E6401" i="6"/>
  <c r="F6401" i="6" s="1"/>
  <c r="E6400" i="6"/>
  <c r="F6400" i="6" s="1"/>
  <c r="E6399" i="6"/>
  <c r="F6399" i="6" s="1"/>
  <c r="E6398" i="6"/>
  <c r="F6398" i="6" s="1"/>
  <c r="E6397" i="6"/>
  <c r="F6397" i="6" s="1"/>
  <c r="E6396" i="6"/>
  <c r="F6396" i="6" s="1"/>
  <c r="E6395" i="6"/>
  <c r="F6395" i="6" s="1"/>
  <c r="E6394" i="6"/>
  <c r="F6394" i="6" s="1"/>
  <c r="E6393" i="6"/>
  <c r="F6393" i="6" s="1"/>
  <c r="E6392" i="6"/>
  <c r="F6392" i="6" s="1"/>
  <c r="E6391" i="6"/>
  <c r="F6391" i="6" s="1"/>
  <c r="E6390" i="6"/>
  <c r="F6390" i="6" s="1"/>
  <c r="E6389" i="6"/>
  <c r="F6389" i="6" s="1"/>
  <c r="E6388" i="6"/>
  <c r="F6388" i="6" s="1"/>
  <c r="E6387" i="6"/>
  <c r="F6387" i="6" s="1"/>
  <c r="E6386" i="6"/>
  <c r="F6386" i="6" s="1"/>
  <c r="E6385" i="6"/>
  <c r="F6385" i="6" s="1"/>
  <c r="E6384" i="6"/>
  <c r="F6384" i="6" s="1"/>
  <c r="E6383" i="6"/>
  <c r="F6383" i="6" s="1"/>
  <c r="E6382" i="6"/>
  <c r="F6382" i="6" s="1"/>
  <c r="E6381" i="6"/>
  <c r="F6381" i="6" s="1"/>
  <c r="E6380" i="6"/>
  <c r="F6380" i="6" s="1"/>
  <c r="E6379" i="6"/>
  <c r="F6379" i="6" s="1"/>
  <c r="E6378" i="6"/>
  <c r="F6378" i="6" s="1"/>
  <c r="E6377" i="6"/>
  <c r="F6377" i="6" s="1"/>
  <c r="E6376" i="6"/>
  <c r="F6376" i="6" s="1"/>
  <c r="E6375" i="6"/>
  <c r="F6375" i="6" s="1"/>
  <c r="E6374" i="6"/>
  <c r="F6374" i="6" s="1"/>
  <c r="E6373" i="6"/>
  <c r="F6373" i="6" s="1"/>
  <c r="E6372" i="6"/>
  <c r="F6372" i="6" s="1"/>
  <c r="E6371" i="6"/>
  <c r="F6371" i="6" s="1"/>
  <c r="E6370" i="6"/>
  <c r="F6370" i="6" s="1"/>
  <c r="E6369" i="6"/>
  <c r="F6369" i="6" s="1"/>
  <c r="E6368" i="6"/>
  <c r="F6368" i="6" s="1"/>
  <c r="E6367" i="6"/>
  <c r="F6367" i="6" s="1"/>
  <c r="E6366" i="6"/>
  <c r="F6366" i="6" s="1"/>
  <c r="E6365" i="6"/>
  <c r="F6365" i="6" s="1"/>
  <c r="E6364" i="6"/>
  <c r="F6364" i="6" s="1"/>
  <c r="E6363" i="6"/>
  <c r="F6363" i="6" s="1"/>
  <c r="E6362" i="6"/>
  <c r="F6362" i="6" s="1"/>
  <c r="E6361" i="6"/>
  <c r="F6361" i="6" s="1"/>
  <c r="E6360" i="6"/>
  <c r="F6360" i="6" s="1"/>
  <c r="E6359" i="6"/>
  <c r="F6359" i="6" s="1"/>
  <c r="E6358" i="6"/>
  <c r="F6358" i="6" s="1"/>
  <c r="E6357" i="6"/>
  <c r="F6357" i="6" s="1"/>
  <c r="E6356" i="6"/>
  <c r="F6356" i="6" s="1"/>
  <c r="E6355" i="6"/>
  <c r="F6355" i="6" s="1"/>
  <c r="E6354" i="6"/>
  <c r="F6354" i="6" s="1"/>
  <c r="E6353" i="6"/>
  <c r="F6353" i="6" s="1"/>
  <c r="E6352" i="6"/>
  <c r="F6352" i="6" s="1"/>
  <c r="E6351" i="6"/>
  <c r="F6351" i="6" s="1"/>
  <c r="E6350" i="6"/>
  <c r="F6350" i="6" s="1"/>
  <c r="E6349" i="6"/>
  <c r="F6349" i="6" s="1"/>
  <c r="E6348" i="6"/>
  <c r="F6348" i="6" s="1"/>
  <c r="E6347" i="6"/>
  <c r="F6347" i="6" s="1"/>
  <c r="E6346" i="6"/>
  <c r="F6346" i="6" s="1"/>
  <c r="E6345" i="6"/>
  <c r="F6345" i="6" s="1"/>
  <c r="E6344" i="6"/>
  <c r="F6344" i="6" s="1"/>
  <c r="E6343" i="6"/>
  <c r="F6343" i="6" s="1"/>
  <c r="E6342" i="6"/>
  <c r="F6342" i="6" s="1"/>
  <c r="E6341" i="6"/>
  <c r="F6341" i="6" s="1"/>
  <c r="E6340" i="6"/>
  <c r="F6340" i="6" s="1"/>
  <c r="E6339" i="6"/>
  <c r="F6339" i="6" s="1"/>
  <c r="E6338" i="6"/>
  <c r="F6338" i="6" s="1"/>
  <c r="E6337" i="6"/>
  <c r="F6337" i="6" s="1"/>
  <c r="E6336" i="6"/>
  <c r="F6336" i="6" s="1"/>
  <c r="E6335" i="6"/>
  <c r="F6335" i="6" s="1"/>
  <c r="E6334" i="6"/>
  <c r="F6334" i="6" s="1"/>
  <c r="E6333" i="6"/>
  <c r="F6333" i="6" s="1"/>
  <c r="E6332" i="6"/>
  <c r="F6332" i="6" s="1"/>
  <c r="E6331" i="6"/>
  <c r="F6331" i="6" s="1"/>
  <c r="E6330" i="6"/>
  <c r="F6330" i="6" s="1"/>
  <c r="E6329" i="6"/>
  <c r="F6329" i="6" s="1"/>
  <c r="E6328" i="6"/>
  <c r="F6328" i="6" s="1"/>
  <c r="E6327" i="6"/>
  <c r="F6327" i="6" s="1"/>
  <c r="E6326" i="6"/>
  <c r="F6326" i="6" s="1"/>
  <c r="E6325" i="6"/>
  <c r="F6325" i="6" s="1"/>
  <c r="E6324" i="6"/>
  <c r="F6324" i="6" s="1"/>
  <c r="E6323" i="6"/>
  <c r="F6323" i="6" s="1"/>
  <c r="E6322" i="6"/>
  <c r="F6322" i="6" s="1"/>
  <c r="E6321" i="6"/>
  <c r="F6321" i="6" s="1"/>
  <c r="E6320" i="6"/>
  <c r="F6320" i="6" s="1"/>
  <c r="E6319" i="6"/>
  <c r="F6319" i="6" s="1"/>
  <c r="E6318" i="6"/>
  <c r="F6318" i="6" s="1"/>
  <c r="E6317" i="6"/>
  <c r="F6317" i="6" s="1"/>
  <c r="E6316" i="6"/>
  <c r="F6316" i="6" s="1"/>
  <c r="E6315" i="6"/>
  <c r="F6315" i="6" s="1"/>
  <c r="E6314" i="6"/>
  <c r="F6314" i="6" s="1"/>
  <c r="E6313" i="6"/>
  <c r="F6313" i="6" s="1"/>
  <c r="E6312" i="6"/>
  <c r="F6312" i="6" s="1"/>
  <c r="E6311" i="6"/>
  <c r="F6311" i="6" s="1"/>
  <c r="E6310" i="6"/>
  <c r="F6310" i="6" s="1"/>
  <c r="E6309" i="6"/>
  <c r="F6309" i="6" s="1"/>
  <c r="E6308" i="6"/>
  <c r="F6308" i="6" s="1"/>
  <c r="E6307" i="6"/>
  <c r="F6307" i="6" s="1"/>
  <c r="E6306" i="6"/>
  <c r="F6306" i="6" s="1"/>
  <c r="E6305" i="6"/>
  <c r="F6305" i="6" s="1"/>
  <c r="E6304" i="6"/>
  <c r="F6304" i="6" s="1"/>
  <c r="E6303" i="6"/>
  <c r="F6303" i="6" s="1"/>
  <c r="E6302" i="6"/>
  <c r="F6302" i="6" s="1"/>
  <c r="E6301" i="6"/>
  <c r="F6301" i="6" s="1"/>
  <c r="E6300" i="6"/>
  <c r="F6300" i="6" s="1"/>
  <c r="E6299" i="6"/>
  <c r="F6299" i="6" s="1"/>
  <c r="E6298" i="6"/>
  <c r="F6298" i="6" s="1"/>
  <c r="E6297" i="6"/>
  <c r="F6297" i="6" s="1"/>
  <c r="E6296" i="6"/>
  <c r="F6296" i="6" s="1"/>
  <c r="E6295" i="6"/>
  <c r="F6295" i="6" s="1"/>
  <c r="E6294" i="6"/>
  <c r="F6294" i="6" s="1"/>
  <c r="E6293" i="6"/>
  <c r="F6293" i="6" s="1"/>
  <c r="E6292" i="6"/>
  <c r="F6292" i="6" s="1"/>
  <c r="E6291" i="6"/>
  <c r="F6291" i="6" s="1"/>
  <c r="E6290" i="6"/>
  <c r="F6290" i="6" s="1"/>
  <c r="E6289" i="6"/>
  <c r="F6289" i="6" s="1"/>
  <c r="E6288" i="6"/>
  <c r="F6288" i="6" s="1"/>
  <c r="E6287" i="6"/>
  <c r="F6287" i="6" s="1"/>
  <c r="E6286" i="6"/>
  <c r="F6286" i="6" s="1"/>
  <c r="E6285" i="6"/>
  <c r="F6285" i="6" s="1"/>
  <c r="E6284" i="6"/>
  <c r="F6284" i="6" s="1"/>
  <c r="E6283" i="6"/>
  <c r="F6283" i="6" s="1"/>
  <c r="E6282" i="6"/>
  <c r="F6282" i="6" s="1"/>
  <c r="E6281" i="6"/>
  <c r="F6281" i="6" s="1"/>
  <c r="E6280" i="6"/>
  <c r="F6280" i="6" s="1"/>
  <c r="E6279" i="6"/>
  <c r="F6279" i="6" s="1"/>
  <c r="E6278" i="6"/>
  <c r="F6278" i="6" s="1"/>
  <c r="E6277" i="6"/>
  <c r="F6277" i="6" s="1"/>
  <c r="E6276" i="6"/>
  <c r="F6276" i="6" s="1"/>
  <c r="E6275" i="6"/>
  <c r="F6275" i="6" s="1"/>
  <c r="E6274" i="6"/>
  <c r="F6274" i="6" s="1"/>
  <c r="E6273" i="6"/>
  <c r="F6273" i="6" s="1"/>
  <c r="E6272" i="6"/>
  <c r="F6272" i="6" s="1"/>
  <c r="E6271" i="6"/>
  <c r="F6271" i="6" s="1"/>
  <c r="E6270" i="6"/>
  <c r="F6270" i="6" s="1"/>
  <c r="E6269" i="6"/>
  <c r="F6269" i="6" s="1"/>
  <c r="E6268" i="6"/>
  <c r="F6268" i="6" s="1"/>
  <c r="E6267" i="6"/>
  <c r="F6267" i="6" s="1"/>
  <c r="E6266" i="6"/>
  <c r="F6266" i="6" s="1"/>
  <c r="E6265" i="6"/>
  <c r="F6265" i="6" s="1"/>
  <c r="E6264" i="6"/>
  <c r="F6264" i="6" s="1"/>
  <c r="E6263" i="6"/>
  <c r="F6263" i="6" s="1"/>
  <c r="E6262" i="6"/>
  <c r="F6262" i="6" s="1"/>
  <c r="E6261" i="6"/>
  <c r="F6261" i="6" s="1"/>
  <c r="E6260" i="6"/>
  <c r="F6260" i="6" s="1"/>
  <c r="E6259" i="6"/>
  <c r="F6259" i="6" s="1"/>
  <c r="E6258" i="6"/>
  <c r="F6258" i="6" s="1"/>
  <c r="E6257" i="6"/>
  <c r="F6257" i="6" s="1"/>
  <c r="E6256" i="6"/>
  <c r="F6256" i="6" s="1"/>
  <c r="E6255" i="6"/>
  <c r="F6255" i="6" s="1"/>
  <c r="E6254" i="6"/>
  <c r="F6254" i="6" s="1"/>
  <c r="E6253" i="6"/>
  <c r="F6253" i="6" s="1"/>
  <c r="E6252" i="6"/>
  <c r="F6252" i="6" s="1"/>
  <c r="E6251" i="6"/>
  <c r="F6251" i="6" s="1"/>
  <c r="E6250" i="6"/>
  <c r="F6250" i="6" s="1"/>
  <c r="E6249" i="6"/>
  <c r="F6249" i="6" s="1"/>
  <c r="E6248" i="6"/>
  <c r="F6248" i="6" s="1"/>
  <c r="E6247" i="6"/>
  <c r="F6247" i="6" s="1"/>
  <c r="E6246" i="6"/>
  <c r="F6246" i="6" s="1"/>
  <c r="E6245" i="6"/>
  <c r="F6245" i="6" s="1"/>
  <c r="E6244" i="6"/>
  <c r="F6244" i="6" s="1"/>
  <c r="E6243" i="6"/>
  <c r="F6243" i="6" s="1"/>
  <c r="E6242" i="6"/>
  <c r="F6242" i="6" s="1"/>
  <c r="E6241" i="6"/>
  <c r="F6241" i="6" s="1"/>
  <c r="E6240" i="6"/>
  <c r="F6240" i="6" s="1"/>
  <c r="E6239" i="6"/>
  <c r="F6239" i="6" s="1"/>
  <c r="E6238" i="6"/>
  <c r="F6238" i="6" s="1"/>
  <c r="E6237" i="6"/>
  <c r="F6237" i="6" s="1"/>
  <c r="E6236" i="6"/>
  <c r="F6236" i="6" s="1"/>
  <c r="E6235" i="6"/>
  <c r="F6235" i="6" s="1"/>
  <c r="E6234" i="6"/>
  <c r="F6234" i="6" s="1"/>
  <c r="E6233" i="6"/>
  <c r="F6233" i="6" s="1"/>
  <c r="E6232" i="6"/>
  <c r="F6232" i="6" s="1"/>
  <c r="E6231" i="6"/>
  <c r="F6231" i="6" s="1"/>
  <c r="E6230" i="6"/>
  <c r="F6230" i="6" s="1"/>
  <c r="E6229" i="6"/>
  <c r="F6229" i="6" s="1"/>
  <c r="E6228" i="6"/>
  <c r="F6228" i="6" s="1"/>
  <c r="E6227" i="6"/>
  <c r="F6227" i="6" s="1"/>
  <c r="E6226" i="6"/>
  <c r="F6226" i="6" s="1"/>
  <c r="E6225" i="6"/>
  <c r="F6225" i="6" s="1"/>
  <c r="E6224" i="6"/>
  <c r="F6224" i="6" s="1"/>
  <c r="E6223" i="6"/>
  <c r="F6223" i="6" s="1"/>
  <c r="E6222" i="6"/>
  <c r="F6222" i="6" s="1"/>
  <c r="E6221" i="6"/>
  <c r="F6221" i="6" s="1"/>
  <c r="E6220" i="6"/>
  <c r="F6220" i="6" s="1"/>
  <c r="E6219" i="6"/>
  <c r="F6219" i="6" s="1"/>
  <c r="E6218" i="6"/>
  <c r="F6218" i="6" s="1"/>
  <c r="E6217" i="6"/>
  <c r="F6217" i="6" s="1"/>
  <c r="E6216" i="6"/>
  <c r="F6216" i="6" s="1"/>
  <c r="E6215" i="6"/>
  <c r="F6215" i="6" s="1"/>
  <c r="E6214" i="6"/>
  <c r="F6214" i="6" s="1"/>
  <c r="E6213" i="6"/>
  <c r="F6213" i="6" s="1"/>
  <c r="E6212" i="6"/>
  <c r="F6212" i="6" s="1"/>
  <c r="E6211" i="6"/>
  <c r="F6211" i="6" s="1"/>
  <c r="E6210" i="6"/>
  <c r="F6210" i="6" s="1"/>
  <c r="E6209" i="6"/>
  <c r="F6209" i="6" s="1"/>
  <c r="E6208" i="6"/>
  <c r="F6208" i="6" s="1"/>
  <c r="E6207" i="6"/>
  <c r="F6207" i="6" s="1"/>
  <c r="E6206" i="6"/>
  <c r="F6206" i="6" s="1"/>
  <c r="E6205" i="6"/>
  <c r="F6205" i="6" s="1"/>
  <c r="E6204" i="6"/>
  <c r="F6204" i="6" s="1"/>
  <c r="E6203" i="6"/>
  <c r="F6203" i="6" s="1"/>
  <c r="E6202" i="6"/>
  <c r="F6202" i="6" s="1"/>
  <c r="E6201" i="6"/>
  <c r="F6201" i="6" s="1"/>
  <c r="E6200" i="6"/>
  <c r="F6200" i="6" s="1"/>
  <c r="E6199" i="6"/>
  <c r="F6199" i="6" s="1"/>
  <c r="E6198" i="6"/>
  <c r="F6198" i="6" s="1"/>
  <c r="E6197" i="6"/>
  <c r="F6197" i="6" s="1"/>
  <c r="E6196" i="6"/>
  <c r="F6196" i="6" s="1"/>
  <c r="E6195" i="6"/>
  <c r="F6195" i="6" s="1"/>
  <c r="E6194" i="6"/>
  <c r="F6194" i="6" s="1"/>
  <c r="E6193" i="6"/>
  <c r="F6193" i="6" s="1"/>
  <c r="E6192" i="6"/>
  <c r="F6192" i="6" s="1"/>
  <c r="E6191" i="6"/>
  <c r="F6191" i="6" s="1"/>
  <c r="E6190" i="6"/>
  <c r="F6190" i="6" s="1"/>
  <c r="E6189" i="6"/>
  <c r="F6189" i="6" s="1"/>
  <c r="E6188" i="6"/>
  <c r="F6188" i="6" s="1"/>
  <c r="E6187" i="6"/>
  <c r="F6187" i="6" s="1"/>
  <c r="E6186" i="6"/>
  <c r="F6186" i="6" s="1"/>
  <c r="E6185" i="6"/>
  <c r="F6185" i="6" s="1"/>
  <c r="E6184" i="6"/>
  <c r="F6184" i="6" s="1"/>
  <c r="E6183" i="6"/>
  <c r="F6183" i="6" s="1"/>
  <c r="E6182" i="6"/>
  <c r="F6182" i="6" s="1"/>
  <c r="E6181" i="6"/>
  <c r="F6181" i="6" s="1"/>
  <c r="E6180" i="6"/>
  <c r="F6180" i="6" s="1"/>
  <c r="E6179" i="6"/>
  <c r="F6179" i="6" s="1"/>
  <c r="E6178" i="6"/>
  <c r="F6178" i="6" s="1"/>
  <c r="E6177" i="6"/>
  <c r="F6177" i="6" s="1"/>
  <c r="E6176" i="6"/>
  <c r="F6176" i="6" s="1"/>
  <c r="E6175" i="6"/>
  <c r="F6175" i="6" s="1"/>
  <c r="E6174" i="6"/>
  <c r="F6174" i="6" s="1"/>
  <c r="E6173" i="6"/>
  <c r="F6173" i="6" s="1"/>
  <c r="E6172" i="6"/>
  <c r="F6172" i="6" s="1"/>
  <c r="E6171" i="6"/>
  <c r="F6171" i="6" s="1"/>
  <c r="E6170" i="6"/>
  <c r="F6170" i="6" s="1"/>
  <c r="E6169" i="6"/>
  <c r="F6169" i="6" s="1"/>
  <c r="E6168" i="6"/>
  <c r="F6168" i="6" s="1"/>
  <c r="E6167" i="6"/>
  <c r="F6167" i="6" s="1"/>
  <c r="E6166" i="6"/>
  <c r="F6166" i="6" s="1"/>
  <c r="E6165" i="6"/>
  <c r="F6165" i="6" s="1"/>
  <c r="E6164" i="6"/>
  <c r="F6164" i="6" s="1"/>
  <c r="E6163" i="6"/>
  <c r="F6163" i="6" s="1"/>
  <c r="E6162" i="6"/>
  <c r="F6162" i="6" s="1"/>
  <c r="E6161" i="6"/>
  <c r="F6161" i="6" s="1"/>
  <c r="E6160" i="6"/>
  <c r="F6160" i="6" s="1"/>
  <c r="E6159" i="6"/>
  <c r="F6159" i="6" s="1"/>
  <c r="E6158" i="6"/>
  <c r="F6158" i="6" s="1"/>
  <c r="E6157" i="6"/>
  <c r="F6157" i="6" s="1"/>
  <c r="E6156" i="6"/>
  <c r="F6156" i="6" s="1"/>
  <c r="E6155" i="6"/>
  <c r="F6155" i="6" s="1"/>
  <c r="E6154" i="6"/>
  <c r="F6154" i="6" s="1"/>
  <c r="E6153" i="6"/>
  <c r="F6153" i="6" s="1"/>
  <c r="E6152" i="6"/>
  <c r="F6152" i="6" s="1"/>
  <c r="E6151" i="6"/>
  <c r="F6151" i="6" s="1"/>
  <c r="E6150" i="6"/>
  <c r="F6150" i="6" s="1"/>
  <c r="E6149" i="6"/>
  <c r="F6149" i="6" s="1"/>
  <c r="E6148" i="6"/>
  <c r="F6148" i="6" s="1"/>
  <c r="E6147" i="6"/>
  <c r="F6147" i="6" s="1"/>
  <c r="E6146" i="6"/>
  <c r="F6146" i="6" s="1"/>
  <c r="E6145" i="6"/>
  <c r="F6145" i="6" s="1"/>
  <c r="E6144" i="6"/>
  <c r="F6144" i="6" s="1"/>
  <c r="E6143" i="6"/>
  <c r="F6143" i="6" s="1"/>
  <c r="E6142" i="6"/>
  <c r="F6142" i="6" s="1"/>
  <c r="E6141" i="6"/>
  <c r="F6141" i="6" s="1"/>
  <c r="E6140" i="6"/>
  <c r="F6140" i="6" s="1"/>
  <c r="E6139" i="6"/>
  <c r="F6139" i="6" s="1"/>
  <c r="E6138" i="6"/>
  <c r="F6138" i="6" s="1"/>
  <c r="E6137" i="6"/>
  <c r="F6137" i="6" s="1"/>
  <c r="E6136" i="6"/>
  <c r="F6136" i="6" s="1"/>
  <c r="E6135" i="6"/>
  <c r="F6135" i="6" s="1"/>
  <c r="E6134" i="6"/>
  <c r="F6134" i="6" s="1"/>
  <c r="E6133" i="6"/>
  <c r="F6133" i="6" s="1"/>
  <c r="E6132" i="6"/>
  <c r="F6132" i="6" s="1"/>
  <c r="E6131" i="6"/>
  <c r="F6131" i="6" s="1"/>
  <c r="E6130" i="6"/>
  <c r="F6130" i="6" s="1"/>
  <c r="E6129" i="6"/>
  <c r="F6129" i="6" s="1"/>
  <c r="E6128" i="6"/>
  <c r="F6128" i="6" s="1"/>
  <c r="E6127" i="6"/>
  <c r="F6127" i="6" s="1"/>
  <c r="E6126" i="6"/>
  <c r="F6126" i="6" s="1"/>
  <c r="E6125" i="6"/>
  <c r="F6125" i="6" s="1"/>
  <c r="E6124" i="6"/>
  <c r="F6124" i="6" s="1"/>
  <c r="E6123" i="6"/>
  <c r="F6123" i="6" s="1"/>
  <c r="E6122" i="6"/>
  <c r="F6122" i="6" s="1"/>
  <c r="E6121" i="6"/>
  <c r="F6121" i="6" s="1"/>
  <c r="E6120" i="6"/>
  <c r="F6120" i="6" s="1"/>
  <c r="E6119" i="6"/>
  <c r="F6119" i="6" s="1"/>
  <c r="E6118" i="6"/>
  <c r="F6118" i="6" s="1"/>
  <c r="E6117" i="6"/>
  <c r="F6117" i="6" s="1"/>
  <c r="E6116" i="6"/>
  <c r="F6116" i="6" s="1"/>
  <c r="E6115" i="6"/>
  <c r="F6115" i="6" s="1"/>
  <c r="E6114" i="6"/>
  <c r="F6114" i="6" s="1"/>
  <c r="E6113" i="6"/>
  <c r="F6113" i="6" s="1"/>
  <c r="E6112" i="6"/>
  <c r="F6112" i="6" s="1"/>
  <c r="E6111" i="6"/>
  <c r="F6111" i="6" s="1"/>
  <c r="E6110" i="6"/>
  <c r="F6110" i="6" s="1"/>
  <c r="E6109" i="6"/>
  <c r="F6109" i="6" s="1"/>
  <c r="E6108" i="6"/>
  <c r="F6108" i="6" s="1"/>
  <c r="E6107" i="6"/>
  <c r="F6107" i="6" s="1"/>
  <c r="E6106" i="6"/>
  <c r="F6106" i="6" s="1"/>
  <c r="E6105" i="6"/>
  <c r="F6105" i="6" s="1"/>
  <c r="E6104" i="6"/>
  <c r="F6104" i="6" s="1"/>
  <c r="E6103" i="6"/>
  <c r="F6103" i="6" s="1"/>
  <c r="E6102" i="6"/>
  <c r="F6102" i="6" s="1"/>
  <c r="E6101" i="6"/>
  <c r="F6101" i="6" s="1"/>
  <c r="E6100" i="6"/>
  <c r="F6100" i="6" s="1"/>
  <c r="E6099" i="6"/>
  <c r="F6099" i="6" s="1"/>
  <c r="E6098" i="6"/>
  <c r="F6098" i="6" s="1"/>
  <c r="E6097" i="6"/>
  <c r="F6097" i="6" s="1"/>
  <c r="E6096" i="6"/>
  <c r="F6096" i="6" s="1"/>
  <c r="E6095" i="6"/>
  <c r="F6095" i="6" s="1"/>
  <c r="E6094" i="6"/>
  <c r="F6094" i="6" s="1"/>
  <c r="E6093" i="6"/>
  <c r="F6093" i="6" s="1"/>
  <c r="E6092" i="6"/>
  <c r="F6092" i="6" s="1"/>
  <c r="E6091" i="6"/>
  <c r="F6091" i="6" s="1"/>
  <c r="E6090" i="6"/>
  <c r="F6090" i="6" s="1"/>
  <c r="E6089" i="6"/>
  <c r="F6089" i="6" s="1"/>
  <c r="E6088" i="6"/>
  <c r="F6088" i="6" s="1"/>
  <c r="E6087" i="6"/>
  <c r="F6087" i="6" s="1"/>
  <c r="E6086" i="6"/>
  <c r="F6086" i="6" s="1"/>
  <c r="E6085" i="6"/>
  <c r="F6085" i="6" s="1"/>
  <c r="E6084" i="6"/>
  <c r="F6084" i="6" s="1"/>
  <c r="E6083" i="6"/>
  <c r="F6083" i="6" s="1"/>
  <c r="E6082" i="6"/>
  <c r="F6082" i="6" s="1"/>
  <c r="E6081" i="6"/>
  <c r="F6081" i="6" s="1"/>
  <c r="E6080" i="6"/>
  <c r="F6080" i="6" s="1"/>
  <c r="E6079" i="6"/>
  <c r="F6079" i="6" s="1"/>
  <c r="E6078" i="6"/>
  <c r="F6078" i="6" s="1"/>
  <c r="E6077" i="6"/>
  <c r="F6077" i="6" s="1"/>
  <c r="E6076" i="6"/>
  <c r="F6076" i="6" s="1"/>
  <c r="E6075" i="6"/>
  <c r="F6075" i="6" s="1"/>
  <c r="E6074" i="6"/>
  <c r="F6074" i="6" s="1"/>
  <c r="E6073" i="6"/>
  <c r="F6073" i="6" s="1"/>
  <c r="E6072" i="6"/>
  <c r="F6072" i="6" s="1"/>
  <c r="E6071" i="6"/>
  <c r="F6071" i="6" s="1"/>
  <c r="E6070" i="6"/>
  <c r="F6070" i="6" s="1"/>
  <c r="E6069" i="6"/>
  <c r="F6069" i="6" s="1"/>
  <c r="E6068" i="6"/>
  <c r="F6068" i="6" s="1"/>
  <c r="E6067" i="6"/>
  <c r="F6067" i="6" s="1"/>
  <c r="E6066" i="6"/>
  <c r="F6066" i="6" s="1"/>
  <c r="E6065" i="6"/>
  <c r="F6065" i="6" s="1"/>
  <c r="E6064" i="6"/>
  <c r="F6064" i="6" s="1"/>
  <c r="E6063" i="6"/>
  <c r="F6063" i="6" s="1"/>
  <c r="E6062" i="6"/>
  <c r="F6062" i="6" s="1"/>
  <c r="E6061" i="6"/>
  <c r="F6061" i="6" s="1"/>
  <c r="E6060" i="6"/>
  <c r="F6060" i="6" s="1"/>
  <c r="E6059" i="6"/>
  <c r="F6059" i="6" s="1"/>
  <c r="E6058" i="6"/>
  <c r="F6058" i="6" s="1"/>
  <c r="E6057" i="6"/>
  <c r="F6057" i="6" s="1"/>
  <c r="E6056" i="6"/>
  <c r="F6056" i="6" s="1"/>
  <c r="E6055" i="6"/>
  <c r="F6055" i="6" s="1"/>
  <c r="E6054" i="6"/>
  <c r="F6054" i="6" s="1"/>
  <c r="E6053" i="6"/>
  <c r="F6053" i="6" s="1"/>
  <c r="E6052" i="6"/>
  <c r="F6052" i="6" s="1"/>
  <c r="E6051" i="6"/>
  <c r="F6051" i="6" s="1"/>
  <c r="E6050" i="6"/>
  <c r="F6050" i="6" s="1"/>
  <c r="E6049" i="6"/>
  <c r="F6049" i="6" s="1"/>
  <c r="E6048" i="6"/>
  <c r="F6048" i="6" s="1"/>
  <c r="E6047" i="6"/>
  <c r="F6047" i="6" s="1"/>
  <c r="E6046" i="6"/>
  <c r="F6046" i="6" s="1"/>
  <c r="E6045" i="6"/>
  <c r="F6045" i="6" s="1"/>
  <c r="E6044" i="6"/>
  <c r="F6044" i="6" s="1"/>
  <c r="E6043" i="6"/>
  <c r="F6043" i="6" s="1"/>
  <c r="E6042" i="6"/>
  <c r="F6042" i="6" s="1"/>
  <c r="E6041" i="6"/>
  <c r="F6041" i="6" s="1"/>
  <c r="E6040" i="6"/>
  <c r="F6040" i="6" s="1"/>
  <c r="E6039" i="6"/>
  <c r="F6039" i="6" s="1"/>
  <c r="E6038" i="6"/>
  <c r="F6038" i="6" s="1"/>
  <c r="E6037" i="6"/>
  <c r="F6037" i="6" s="1"/>
  <c r="E6036" i="6"/>
  <c r="F6036" i="6" s="1"/>
  <c r="E6035" i="6"/>
  <c r="F6035" i="6" s="1"/>
  <c r="E6034" i="6"/>
  <c r="F6034" i="6" s="1"/>
  <c r="E6033" i="6"/>
  <c r="F6033" i="6" s="1"/>
  <c r="E6032" i="6"/>
  <c r="F6032" i="6" s="1"/>
  <c r="E6031" i="6"/>
  <c r="F6031" i="6" s="1"/>
  <c r="E6030" i="6"/>
  <c r="F6030" i="6" s="1"/>
  <c r="E6029" i="6"/>
  <c r="F6029" i="6" s="1"/>
  <c r="E6028" i="6"/>
  <c r="F6028" i="6" s="1"/>
  <c r="E6027" i="6"/>
  <c r="F6027" i="6" s="1"/>
  <c r="E6026" i="6"/>
  <c r="F6026" i="6" s="1"/>
  <c r="E6025" i="6"/>
  <c r="F6025" i="6" s="1"/>
  <c r="E6024" i="6"/>
  <c r="F6024" i="6" s="1"/>
  <c r="E6023" i="6"/>
  <c r="F6023" i="6" s="1"/>
  <c r="E6022" i="6"/>
  <c r="F6022" i="6" s="1"/>
  <c r="E6021" i="6"/>
  <c r="F6021" i="6" s="1"/>
  <c r="E6020" i="6"/>
  <c r="F6020" i="6" s="1"/>
  <c r="E6019" i="6"/>
  <c r="F6019" i="6" s="1"/>
  <c r="E6018" i="6"/>
  <c r="F6018" i="6" s="1"/>
  <c r="E6017" i="6"/>
  <c r="F6017" i="6" s="1"/>
  <c r="E6016" i="6"/>
  <c r="F6016" i="6" s="1"/>
  <c r="E6015" i="6"/>
  <c r="F6015" i="6" s="1"/>
  <c r="E6014" i="6"/>
  <c r="F6014" i="6" s="1"/>
  <c r="E6013" i="6"/>
  <c r="F6013" i="6" s="1"/>
  <c r="E6012" i="6"/>
  <c r="F6012" i="6" s="1"/>
  <c r="E6011" i="6"/>
  <c r="F6011" i="6" s="1"/>
  <c r="E6010" i="6"/>
  <c r="F6010" i="6" s="1"/>
  <c r="E6009" i="6"/>
  <c r="F6009" i="6" s="1"/>
  <c r="E6008" i="6"/>
  <c r="F6008" i="6" s="1"/>
  <c r="E6007" i="6"/>
  <c r="F6007" i="6" s="1"/>
  <c r="E6006" i="6"/>
  <c r="F6006" i="6" s="1"/>
  <c r="E6005" i="6"/>
  <c r="F6005" i="6" s="1"/>
  <c r="E6004" i="6"/>
  <c r="F6004" i="6" s="1"/>
  <c r="E6003" i="6"/>
  <c r="F6003" i="6" s="1"/>
  <c r="E6002" i="6"/>
  <c r="F6002" i="6" s="1"/>
  <c r="E6001" i="6"/>
  <c r="F6001" i="6" s="1"/>
  <c r="E6000" i="6"/>
  <c r="F6000" i="6" s="1"/>
  <c r="E5999" i="6"/>
  <c r="F5999" i="6" s="1"/>
  <c r="E5998" i="6"/>
  <c r="F5998" i="6" s="1"/>
  <c r="E5997" i="6"/>
  <c r="F5997" i="6" s="1"/>
  <c r="E5996" i="6"/>
  <c r="F5996" i="6" s="1"/>
  <c r="E5995" i="6"/>
  <c r="F5995" i="6" s="1"/>
  <c r="E5994" i="6"/>
  <c r="F5994" i="6" s="1"/>
  <c r="E5993" i="6"/>
  <c r="F5993" i="6" s="1"/>
  <c r="E5992" i="6"/>
  <c r="F5992" i="6" s="1"/>
  <c r="E5991" i="6"/>
  <c r="F5991" i="6" s="1"/>
  <c r="E5990" i="6"/>
  <c r="F5990" i="6" s="1"/>
  <c r="E5989" i="6"/>
  <c r="F5989" i="6" s="1"/>
  <c r="E5988" i="6"/>
  <c r="F5988" i="6" s="1"/>
  <c r="E5987" i="6"/>
  <c r="F5987" i="6" s="1"/>
  <c r="E5986" i="6"/>
  <c r="F5986" i="6" s="1"/>
  <c r="E5985" i="6"/>
  <c r="F5985" i="6" s="1"/>
  <c r="E5984" i="6"/>
  <c r="F5984" i="6" s="1"/>
  <c r="E5983" i="6"/>
  <c r="F5983" i="6" s="1"/>
  <c r="E5982" i="6"/>
  <c r="F5982" i="6" s="1"/>
  <c r="E5981" i="6"/>
  <c r="F5981" i="6" s="1"/>
  <c r="E5980" i="6"/>
  <c r="F5980" i="6" s="1"/>
  <c r="E5979" i="6"/>
  <c r="F5979" i="6" s="1"/>
  <c r="E5978" i="6"/>
  <c r="F5978" i="6" s="1"/>
  <c r="E5977" i="6"/>
  <c r="F5977" i="6" s="1"/>
  <c r="E5976" i="6"/>
  <c r="F5976" i="6" s="1"/>
  <c r="E5975" i="6"/>
  <c r="F5975" i="6" s="1"/>
  <c r="E5974" i="6"/>
  <c r="F5974" i="6" s="1"/>
  <c r="E5973" i="6"/>
  <c r="F5973" i="6" s="1"/>
  <c r="E5972" i="6"/>
  <c r="F5972" i="6" s="1"/>
  <c r="E5971" i="6"/>
  <c r="F5971" i="6" s="1"/>
  <c r="E5970" i="6"/>
  <c r="F5970" i="6" s="1"/>
  <c r="E5969" i="6"/>
  <c r="F5969" i="6" s="1"/>
  <c r="E5968" i="6"/>
  <c r="F5968" i="6" s="1"/>
  <c r="E5967" i="6"/>
  <c r="F5967" i="6" s="1"/>
  <c r="E5966" i="6"/>
  <c r="F5966" i="6" s="1"/>
  <c r="E5965" i="6"/>
  <c r="F5965" i="6" s="1"/>
  <c r="E5964" i="6"/>
  <c r="F5964" i="6" s="1"/>
  <c r="E5963" i="6"/>
  <c r="F5963" i="6" s="1"/>
  <c r="E5962" i="6"/>
  <c r="F5962" i="6" s="1"/>
  <c r="E5961" i="6"/>
  <c r="F5961" i="6" s="1"/>
  <c r="E5960" i="6"/>
  <c r="F5960" i="6" s="1"/>
  <c r="E5959" i="6"/>
  <c r="F5959" i="6" s="1"/>
  <c r="E5958" i="6"/>
  <c r="F5958" i="6" s="1"/>
  <c r="E5957" i="6"/>
  <c r="F5957" i="6" s="1"/>
  <c r="E5956" i="6"/>
  <c r="F5956" i="6" s="1"/>
  <c r="E5955" i="6"/>
  <c r="F5955" i="6" s="1"/>
  <c r="E5954" i="6"/>
  <c r="F5954" i="6" s="1"/>
  <c r="E5953" i="6"/>
  <c r="F5953" i="6" s="1"/>
  <c r="E5952" i="6"/>
  <c r="F5952" i="6" s="1"/>
  <c r="E5951" i="6"/>
  <c r="F5951" i="6" s="1"/>
  <c r="E5950" i="6"/>
  <c r="F5950" i="6" s="1"/>
  <c r="E5949" i="6"/>
  <c r="F5949" i="6" s="1"/>
  <c r="E5948" i="6"/>
  <c r="F5948" i="6" s="1"/>
  <c r="E5947" i="6"/>
  <c r="F5947" i="6" s="1"/>
  <c r="E5946" i="6"/>
  <c r="F5946" i="6" s="1"/>
  <c r="E5945" i="6"/>
  <c r="F5945" i="6" s="1"/>
  <c r="E5944" i="6"/>
  <c r="F5944" i="6" s="1"/>
  <c r="E5943" i="6"/>
  <c r="F5943" i="6" s="1"/>
  <c r="E5942" i="6"/>
  <c r="F5942" i="6" s="1"/>
  <c r="E5941" i="6"/>
  <c r="F5941" i="6" s="1"/>
  <c r="E5940" i="6"/>
  <c r="F5940" i="6" s="1"/>
  <c r="E5939" i="6"/>
  <c r="F5939" i="6" s="1"/>
  <c r="E5938" i="6"/>
  <c r="F5938" i="6" s="1"/>
  <c r="E5937" i="6"/>
  <c r="F5937" i="6" s="1"/>
  <c r="E5936" i="6"/>
  <c r="F5936" i="6" s="1"/>
  <c r="E5935" i="6"/>
  <c r="F5935" i="6" s="1"/>
  <c r="E5934" i="6"/>
  <c r="F5934" i="6" s="1"/>
  <c r="E5933" i="6"/>
  <c r="F5933" i="6" s="1"/>
  <c r="E5932" i="6"/>
  <c r="F5932" i="6" s="1"/>
  <c r="E5931" i="6"/>
  <c r="F5931" i="6" s="1"/>
  <c r="E5930" i="6"/>
  <c r="F5930" i="6" s="1"/>
  <c r="E5929" i="6"/>
  <c r="F5929" i="6" s="1"/>
  <c r="E5928" i="6"/>
  <c r="F5928" i="6" s="1"/>
  <c r="E5927" i="6"/>
  <c r="F5927" i="6" s="1"/>
  <c r="E5926" i="6"/>
  <c r="F5926" i="6" s="1"/>
  <c r="E5925" i="6"/>
  <c r="F5925" i="6" s="1"/>
  <c r="E5924" i="6"/>
  <c r="F5924" i="6" s="1"/>
  <c r="E5923" i="6"/>
  <c r="F5923" i="6" s="1"/>
  <c r="E5922" i="6"/>
  <c r="F5922" i="6" s="1"/>
  <c r="E5921" i="6"/>
  <c r="F5921" i="6" s="1"/>
  <c r="E5920" i="6"/>
  <c r="F5920" i="6" s="1"/>
  <c r="E5919" i="6"/>
  <c r="F5919" i="6" s="1"/>
  <c r="E5918" i="6"/>
  <c r="F5918" i="6" s="1"/>
  <c r="E5917" i="6"/>
  <c r="F5917" i="6" s="1"/>
  <c r="E5916" i="6"/>
  <c r="F5916" i="6" s="1"/>
  <c r="E5915" i="6"/>
  <c r="F5915" i="6" s="1"/>
  <c r="E5914" i="6"/>
  <c r="F5914" i="6" s="1"/>
  <c r="E5913" i="6"/>
  <c r="F5913" i="6" s="1"/>
  <c r="E5912" i="6"/>
  <c r="F5912" i="6" s="1"/>
  <c r="E5911" i="6"/>
  <c r="F5911" i="6" s="1"/>
  <c r="E5910" i="6"/>
  <c r="F5910" i="6" s="1"/>
  <c r="E5909" i="6"/>
  <c r="F5909" i="6" s="1"/>
  <c r="E5908" i="6"/>
  <c r="F5908" i="6" s="1"/>
  <c r="E5907" i="6"/>
  <c r="F5907" i="6" s="1"/>
  <c r="E5906" i="6"/>
  <c r="F5906" i="6" s="1"/>
  <c r="E5905" i="6"/>
  <c r="F5905" i="6" s="1"/>
  <c r="E5904" i="6"/>
  <c r="F5904" i="6" s="1"/>
  <c r="E5903" i="6"/>
  <c r="F5903" i="6" s="1"/>
  <c r="E5902" i="6"/>
  <c r="F5902" i="6" s="1"/>
  <c r="E5901" i="6"/>
  <c r="F5901" i="6" s="1"/>
  <c r="E5900" i="6"/>
  <c r="F5900" i="6" s="1"/>
  <c r="E5899" i="6"/>
  <c r="F5899" i="6" s="1"/>
  <c r="E5898" i="6"/>
  <c r="F5898" i="6" s="1"/>
  <c r="E5897" i="6"/>
  <c r="F5897" i="6" s="1"/>
  <c r="E5896" i="6"/>
  <c r="F5896" i="6" s="1"/>
  <c r="E5895" i="6"/>
  <c r="F5895" i="6" s="1"/>
  <c r="E5894" i="6"/>
  <c r="F5894" i="6" s="1"/>
  <c r="E5893" i="6"/>
  <c r="F5893" i="6" s="1"/>
  <c r="E5892" i="6"/>
  <c r="F5892" i="6" s="1"/>
  <c r="E5891" i="6"/>
  <c r="F5891" i="6" s="1"/>
  <c r="E5890" i="6"/>
  <c r="F5890" i="6" s="1"/>
  <c r="E5889" i="6"/>
  <c r="F5889" i="6" s="1"/>
  <c r="E5888" i="6"/>
  <c r="F5888" i="6" s="1"/>
  <c r="E5887" i="6"/>
  <c r="F5887" i="6" s="1"/>
  <c r="E5886" i="6"/>
  <c r="F5886" i="6" s="1"/>
  <c r="E5885" i="6"/>
  <c r="F5885" i="6" s="1"/>
  <c r="E5884" i="6"/>
  <c r="F5884" i="6" s="1"/>
  <c r="E5883" i="6"/>
  <c r="F5883" i="6" s="1"/>
  <c r="E5882" i="6"/>
  <c r="F5882" i="6" s="1"/>
  <c r="E5881" i="6"/>
  <c r="F5881" i="6" s="1"/>
  <c r="E5880" i="6"/>
  <c r="F5880" i="6" s="1"/>
  <c r="E5879" i="6"/>
  <c r="F5879" i="6" s="1"/>
  <c r="E5878" i="6"/>
  <c r="F5878" i="6" s="1"/>
  <c r="E5877" i="6"/>
  <c r="F5877" i="6" s="1"/>
  <c r="E5876" i="6"/>
  <c r="F5876" i="6" s="1"/>
  <c r="E5875" i="6"/>
  <c r="F5875" i="6" s="1"/>
  <c r="E5874" i="6"/>
  <c r="F5874" i="6" s="1"/>
  <c r="E5873" i="6"/>
  <c r="F5873" i="6" s="1"/>
  <c r="E5872" i="6"/>
  <c r="F5872" i="6" s="1"/>
  <c r="E5871" i="6"/>
  <c r="F5871" i="6" s="1"/>
  <c r="E5870" i="6"/>
  <c r="F5870" i="6" s="1"/>
  <c r="E5869" i="6"/>
  <c r="F5869" i="6" s="1"/>
  <c r="E5868" i="6"/>
  <c r="F5868" i="6" s="1"/>
  <c r="E5867" i="6"/>
  <c r="F5867" i="6" s="1"/>
  <c r="E5866" i="6"/>
  <c r="F5866" i="6" s="1"/>
  <c r="E5865" i="6"/>
  <c r="F5865" i="6" s="1"/>
  <c r="E5864" i="6"/>
  <c r="F5864" i="6" s="1"/>
  <c r="E5863" i="6"/>
  <c r="F5863" i="6" s="1"/>
  <c r="E5862" i="6"/>
  <c r="F5862" i="6" s="1"/>
  <c r="E5861" i="6"/>
  <c r="F5861" i="6" s="1"/>
  <c r="E5860" i="6"/>
  <c r="F5860" i="6" s="1"/>
  <c r="E5859" i="6"/>
  <c r="F5859" i="6" s="1"/>
  <c r="E5858" i="6"/>
  <c r="F5858" i="6" s="1"/>
  <c r="E5857" i="6"/>
  <c r="F5857" i="6" s="1"/>
  <c r="E5856" i="6"/>
  <c r="F5856" i="6" s="1"/>
  <c r="E5855" i="6"/>
  <c r="F5855" i="6" s="1"/>
  <c r="E5854" i="6"/>
  <c r="F5854" i="6" s="1"/>
  <c r="E5853" i="6"/>
  <c r="F5853" i="6" s="1"/>
  <c r="E5852" i="6"/>
  <c r="F5852" i="6" s="1"/>
  <c r="E5851" i="6"/>
  <c r="F5851" i="6" s="1"/>
  <c r="E5850" i="6"/>
  <c r="F5850" i="6" s="1"/>
  <c r="E5849" i="6"/>
  <c r="F5849" i="6" s="1"/>
  <c r="E5848" i="6"/>
  <c r="F5848" i="6" s="1"/>
  <c r="E5847" i="6"/>
  <c r="F5847" i="6" s="1"/>
  <c r="E5846" i="6"/>
  <c r="F5846" i="6" s="1"/>
  <c r="E5845" i="6"/>
  <c r="F5845" i="6" s="1"/>
  <c r="E5844" i="6"/>
  <c r="F5844" i="6" s="1"/>
  <c r="E5843" i="6"/>
  <c r="F5843" i="6" s="1"/>
  <c r="E5842" i="6"/>
  <c r="F5842" i="6" s="1"/>
  <c r="E5841" i="6"/>
  <c r="F5841" i="6" s="1"/>
  <c r="E5840" i="6"/>
  <c r="F5840" i="6" s="1"/>
  <c r="E5839" i="6"/>
  <c r="F5839" i="6" s="1"/>
  <c r="E5838" i="6"/>
  <c r="F5838" i="6" s="1"/>
  <c r="E5837" i="6"/>
  <c r="F5837" i="6" s="1"/>
  <c r="E5836" i="6"/>
  <c r="F5836" i="6" s="1"/>
  <c r="E5835" i="6"/>
  <c r="F5835" i="6" s="1"/>
  <c r="E5834" i="6"/>
  <c r="F5834" i="6" s="1"/>
  <c r="E5833" i="6"/>
  <c r="F5833" i="6" s="1"/>
  <c r="E5832" i="6"/>
  <c r="F5832" i="6" s="1"/>
  <c r="E5831" i="6"/>
  <c r="F5831" i="6" s="1"/>
  <c r="E5830" i="6"/>
  <c r="F5830" i="6" s="1"/>
  <c r="E5829" i="6"/>
  <c r="F5829" i="6" s="1"/>
  <c r="E5828" i="6"/>
  <c r="F5828" i="6" s="1"/>
  <c r="E5827" i="6"/>
  <c r="F5827" i="6" s="1"/>
  <c r="E5826" i="6"/>
  <c r="F5826" i="6" s="1"/>
  <c r="E5825" i="6"/>
  <c r="F5825" i="6" s="1"/>
  <c r="E5824" i="6"/>
  <c r="F5824" i="6" s="1"/>
  <c r="E5823" i="6"/>
  <c r="F5823" i="6" s="1"/>
  <c r="E5822" i="6"/>
  <c r="F5822" i="6" s="1"/>
  <c r="E5821" i="6"/>
  <c r="F5821" i="6" s="1"/>
  <c r="E5820" i="6"/>
  <c r="F5820" i="6" s="1"/>
  <c r="E5819" i="6"/>
  <c r="F5819" i="6" s="1"/>
  <c r="E5818" i="6"/>
  <c r="F5818" i="6" s="1"/>
  <c r="E5817" i="6"/>
  <c r="F5817" i="6" s="1"/>
  <c r="E5816" i="6"/>
  <c r="F5816" i="6" s="1"/>
  <c r="E5815" i="6"/>
  <c r="F5815" i="6" s="1"/>
  <c r="E5814" i="6"/>
  <c r="F5814" i="6" s="1"/>
  <c r="E5813" i="6"/>
  <c r="F5813" i="6" s="1"/>
  <c r="E5812" i="6"/>
  <c r="F5812" i="6" s="1"/>
  <c r="E5811" i="6"/>
  <c r="F5811" i="6" s="1"/>
  <c r="E5810" i="6"/>
  <c r="F5810" i="6" s="1"/>
  <c r="E5809" i="6"/>
  <c r="F5809" i="6" s="1"/>
  <c r="E5808" i="6"/>
  <c r="F5808" i="6" s="1"/>
  <c r="E5807" i="6"/>
  <c r="F5807" i="6" s="1"/>
  <c r="E5806" i="6"/>
  <c r="F5806" i="6" s="1"/>
  <c r="E5805" i="6"/>
  <c r="F5805" i="6" s="1"/>
  <c r="E5804" i="6"/>
  <c r="F5804" i="6" s="1"/>
  <c r="E5803" i="6"/>
  <c r="F5803" i="6" s="1"/>
  <c r="E5802" i="6"/>
  <c r="F5802" i="6" s="1"/>
  <c r="E5801" i="6"/>
  <c r="F5801" i="6" s="1"/>
  <c r="E5800" i="6"/>
  <c r="F5800" i="6" s="1"/>
  <c r="E5799" i="6"/>
  <c r="F5799" i="6" s="1"/>
  <c r="E5798" i="6"/>
  <c r="F5798" i="6" s="1"/>
  <c r="E5797" i="6"/>
  <c r="F5797" i="6" s="1"/>
  <c r="E5796" i="6"/>
  <c r="F5796" i="6" s="1"/>
  <c r="E5795" i="6"/>
  <c r="F5795" i="6" s="1"/>
  <c r="E5794" i="6"/>
  <c r="F5794" i="6" s="1"/>
  <c r="E5793" i="6"/>
  <c r="F5793" i="6" s="1"/>
  <c r="E5792" i="6"/>
  <c r="F5792" i="6" s="1"/>
  <c r="E5791" i="6"/>
  <c r="F5791" i="6" s="1"/>
  <c r="E5790" i="6"/>
  <c r="F5790" i="6" s="1"/>
  <c r="E5789" i="6"/>
  <c r="F5789" i="6" s="1"/>
  <c r="E5788" i="6"/>
  <c r="F5788" i="6" s="1"/>
  <c r="E5787" i="6"/>
  <c r="F5787" i="6" s="1"/>
  <c r="E5786" i="6"/>
  <c r="F5786" i="6" s="1"/>
  <c r="E5785" i="6"/>
  <c r="F5785" i="6" s="1"/>
  <c r="E5784" i="6"/>
  <c r="F5784" i="6" s="1"/>
  <c r="E5783" i="6"/>
  <c r="F5783" i="6" s="1"/>
  <c r="E5782" i="6"/>
  <c r="F5782" i="6" s="1"/>
  <c r="E5781" i="6"/>
  <c r="F5781" i="6" s="1"/>
  <c r="E5780" i="6"/>
  <c r="F5780" i="6" s="1"/>
  <c r="E5779" i="6"/>
  <c r="F5779" i="6" s="1"/>
  <c r="E5778" i="6"/>
  <c r="F5778" i="6" s="1"/>
  <c r="E5777" i="6"/>
  <c r="F5777" i="6" s="1"/>
  <c r="E5776" i="6"/>
  <c r="F5776" i="6" s="1"/>
  <c r="E5775" i="6"/>
  <c r="F5775" i="6" s="1"/>
  <c r="E5774" i="6"/>
  <c r="F5774" i="6" s="1"/>
  <c r="E5773" i="6"/>
  <c r="F5773" i="6" s="1"/>
  <c r="E5772" i="6"/>
  <c r="F5772" i="6" s="1"/>
  <c r="E5771" i="6"/>
  <c r="F5771" i="6" s="1"/>
  <c r="E5770" i="6"/>
  <c r="F5770" i="6" s="1"/>
  <c r="E5769" i="6"/>
  <c r="F5769" i="6" s="1"/>
  <c r="E5768" i="6"/>
  <c r="F5768" i="6" s="1"/>
  <c r="E5767" i="6"/>
  <c r="F5767" i="6" s="1"/>
  <c r="E5766" i="6"/>
  <c r="F5766" i="6" s="1"/>
  <c r="E5765" i="6"/>
  <c r="F5765" i="6" s="1"/>
  <c r="E5764" i="6"/>
  <c r="F5764" i="6" s="1"/>
  <c r="E5763" i="6"/>
  <c r="F5763" i="6" s="1"/>
  <c r="E5762" i="6"/>
  <c r="F5762" i="6" s="1"/>
  <c r="E5761" i="6"/>
  <c r="F5761" i="6" s="1"/>
  <c r="E5760" i="6"/>
  <c r="F5760" i="6" s="1"/>
  <c r="E5759" i="6"/>
  <c r="F5759" i="6" s="1"/>
  <c r="E5758" i="6"/>
  <c r="F5758" i="6" s="1"/>
  <c r="E5757" i="6"/>
  <c r="F5757" i="6" s="1"/>
  <c r="E5756" i="6"/>
  <c r="F5756" i="6" s="1"/>
  <c r="E5755" i="6"/>
  <c r="F5755" i="6" s="1"/>
  <c r="E5754" i="6"/>
  <c r="F5754" i="6" s="1"/>
  <c r="E5753" i="6"/>
  <c r="F5753" i="6" s="1"/>
  <c r="E5752" i="6"/>
  <c r="F5752" i="6" s="1"/>
  <c r="E5751" i="6"/>
  <c r="F5751" i="6" s="1"/>
  <c r="E5750" i="6"/>
  <c r="F5750" i="6" s="1"/>
  <c r="E5749" i="6"/>
  <c r="F5749" i="6" s="1"/>
  <c r="E5748" i="6"/>
  <c r="F5748" i="6" s="1"/>
  <c r="E5747" i="6"/>
  <c r="F5747" i="6" s="1"/>
  <c r="E5746" i="6"/>
  <c r="F5746" i="6" s="1"/>
  <c r="E5745" i="6"/>
  <c r="F5745" i="6" s="1"/>
  <c r="E5744" i="6"/>
  <c r="F5744" i="6" s="1"/>
  <c r="E5743" i="6"/>
  <c r="F5743" i="6" s="1"/>
  <c r="E5742" i="6"/>
  <c r="F5742" i="6" s="1"/>
  <c r="E5741" i="6"/>
  <c r="F5741" i="6" s="1"/>
  <c r="E5740" i="6"/>
  <c r="F5740" i="6" s="1"/>
  <c r="E5739" i="6"/>
  <c r="F5739" i="6" s="1"/>
  <c r="E5738" i="6"/>
  <c r="F5738" i="6" s="1"/>
  <c r="E5737" i="6"/>
  <c r="F5737" i="6" s="1"/>
  <c r="E5736" i="6"/>
  <c r="F5736" i="6" s="1"/>
  <c r="E5735" i="6"/>
  <c r="F5735" i="6" s="1"/>
  <c r="E5734" i="6"/>
  <c r="F5734" i="6" s="1"/>
  <c r="E5733" i="6"/>
  <c r="F5733" i="6" s="1"/>
  <c r="E5732" i="6"/>
  <c r="F5732" i="6" s="1"/>
  <c r="E5731" i="6"/>
  <c r="F5731" i="6" s="1"/>
  <c r="E5730" i="6"/>
  <c r="F5730" i="6" s="1"/>
  <c r="E5729" i="6"/>
  <c r="F5729" i="6" s="1"/>
  <c r="E5728" i="6"/>
  <c r="F5728" i="6" s="1"/>
  <c r="E5727" i="6"/>
  <c r="F5727" i="6" s="1"/>
  <c r="E5726" i="6"/>
  <c r="F5726" i="6" s="1"/>
  <c r="E5725" i="6"/>
  <c r="F5725" i="6" s="1"/>
  <c r="E5724" i="6"/>
  <c r="F5724" i="6" s="1"/>
  <c r="E5723" i="6"/>
  <c r="F5723" i="6" s="1"/>
  <c r="E5722" i="6"/>
  <c r="F5722" i="6" s="1"/>
  <c r="E5721" i="6"/>
  <c r="F5721" i="6" s="1"/>
  <c r="E5720" i="6"/>
  <c r="F5720" i="6" s="1"/>
  <c r="E5719" i="6"/>
  <c r="F5719" i="6" s="1"/>
  <c r="E5718" i="6"/>
  <c r="F5718" i="6" s="1"/>
  <c r="E5717" i="6"/>
  <c r="F5717" i="6" s="1"/>
  <c r="E5716" i="6"/>
  <c r="F5716" i="6" s="1"/>
  <c r="E5715" i="6"/>
  <c r="F5715" i="6" s="1"/>
  <c r="E5714" i="6"/>
  <c r="F5714" i="6" s="1"/>
  <c r="E5713" i="6"/>
  <c r="F5713" i="6" s="1"/>
  <c r="E5712" i="6"/>
  <c r="F5712" i="6" s="1"/>
  <c r="E5711" i="6"/>
  <c r="F5711" i="6" s="1"/>
  <c r="E5710" i="6"/>
  <c r="F5710" i="6" s="1"/>
  <c r="E5709" i="6"/>
  <c r="F5709" i="6" s="1"/>
  <c r="E5708" i="6"/>
  <c r="F5708" i="6" s="1"/>
  <c r="E5707" i="6"/>
  <c r="F5707" i="6" s="1"/>
  <c r="E5706" i="6"/>
  <c r="F5706" i="6" s="1"/>
  <c r="E5705" i="6"/>
  <c r="F5705" i="6" s="1"/>
  <c r="E5704" i="6"/>
  <c r="F5704" i="6" s="1"/>
  <c r="E5703" i="6"/>
  <c r="F5703" i="6" s="1"/>
  <c r="E5702" i="6"/>
  <c r="F5702" i="6" s="1"/>
  <c r="E5701" i="6"/>
  <c r="F5701" i="6" s="1"/>
  <c r="E5700" i="6"/>
  <c r="F5700" i="6" s="1"/>
  <c r="E5699" i="6"/>
  <c r="F5699" i="6" s="1"/>
  <c r="E5698" i="6"/>
  <c r="F5698" i="6" s="1"/>
  <c r="E5697" i="6"/>
  <c r="F5697" i="6" s="1"/>
  <c r="E5696" i="6"/>
  <c r="F5696" i="6" s="1"/>
  <c r="E5695" i="6"/>
  <c r="F5695" i="6" s="1"/>
  <c r="E5694" i="6"/>
  <c r="F5694" i="6" s="1"/>
  <c r="E5693" i="6"/>
  <c r="F5693" i="6" s="1"/>
  <c r="E5692" i="6"/>
  <c r="F5692" i="6" s="1"/>
  <c r="E5691" i="6"/>
  <c r="F5691" i="6" s="1"/>
  <c r="E5690" i="6"/>
  <c r="F5690" i="6" s="1"/>
  <c r="E5689" i="6"/>
  <c r="F5689" i="6" s="1"/>
  <c r="E5688" i="6"/>
  <c r="F5688" i="6" s="1"/>
  <c r="E5687" i="6"/>
  <c r="F5687" i="6" s="1"/>
  <c r="E5686" i="6"/>
  <c r="F5686" i="6" s="1"/>
  <c r="E5685" i="6"/>
  <c r="F5685" i="6" s="1"/>
  <c r="E5684" i="6"/>
  <c r="F5684" i="6" s="1"/>
  <c r="E5683" i="6"/>
  <c r="F5683" i="6" s="1"/>
  <c r="E5682" i="6"/>
  <c r="F5682" i="6" s="1"/>
  <c r="E5681" i="6"/>
  <c r="F5681" i="6" s="1"/>
  <c r="E5680" i="6"/>
  <c r="F5680" i="6" s="1"/>
  <c r="E5679" i="6"/>
  <c r="F5679" i="6" s="1"/>
  <c r="E5678" i="6"/>
  <c r="F5678" i="6" s="1"/>
  <c r="E5677" i="6"/>
  <c r="F5677" i="6" s="1"/>
  <c r="E5676" i="6"/>
  <c r="F5676" i="6" s="1"/>
  <c r="E5675" i="6"/>
  <c r="F5675" i="6" s="1"/>
  <c r="E5674" i="6"/>
  <c r="F5674" i="6" s="1"/>
  <c r="E5673" i="6"/>
  <c r="F5673" i="6" s="1"/>
  <c r="E5672" i="6"/>
  <c r="F5672" i="6" s="1"/>
  <c r="E5671" i="6"/>
  <c r="F5671" i="6" s="1"/>
  <c r="E5670" i="6"/>
  <c r="F5670" i="6" s="1"/>
  <c r="E5669" i="6"/>
  <c r="F5669" i="6" s="1"/>
  <c r="E5668" i="6"/>
  <c r="F5668" i="6" s="1"/>
  <c r="E5667" i="6"/>
  <c r="F5667" i="6" s="1"/>
  <c r="E5666" i="6"/>
  <c r="F5666" i="6" s="1"/>
  <c r="E5665" i="6"/>
  <c r="F5665" i="6" s="1"/>
  <c r="E5664" i="6"/>
  <c r="F5664" i="6" s="1"/>
  <c r="E5663" i="6"/>
  <c r="F5663" i="6" s="1"/>
  <c r="E5662" i="6"/>
  <c r="F5662" i="6" s="1"/>
  <c r="E5661" i="6"/>
  <c r="F5661" i="6" s="1"/>
  <c r="E5660" i="6"/>
  <c r="F5660" i="6" s="1"/>
  <c r="E5659" i="6"/>
  <c r="F5659" i="6" s="1"/>
  <c r="E5658" i="6"/>
  <c r="F5658" i="6" s="1"/>
  <c r="E5657" i="6"/>
  <c r="F5657" i="6" s="1"/>
  <c r="E5656" i="6"/>
  <c r="F5656" i="6" s="1"/>
  <c r="E5655" i="6"/>
  <c r="F5655" i="6" s="1"/>
  <c r="E5654" i="6"/>
  <c r="F5654" i="6" s="1"/>
  <c r="E5653" i="6"/>
  <c r="F5653" i="6" s="1"/>
  <c r="E5652" i="6"/>
  <c r="F5652" i="6" s="1"/>
  <c r="E5651" i="6"/>
  <c r="F5651" i="6" s="1"/>
  <c r="E5650" i="6"/>
  <c r="F5650" i="6" s="1"/>
  <c r="E5649" i="6"/>
  <c r="F5649" i="6" s="1"/>
  <c r="E5648" i="6"/>
  <c r="F5648" i="6" s="1"/>
  <c r="E5647" i="6"/>
  <c r="F5647" i="6" s="1"/>
  <c r="E5646" i="6"/>
  <c r="F5646" i="6" s="1"/>
  <c r="E5645" i="6"/>
  <c r="F5645" i="6" s="1"/>
  <c r="E5644" i="6"/>
  <c r="F5644" i="6" s="1"/>
  <c r="E5643" i="6"/>
  <c r="F5643" i="6" s="1"/>
  <c r="E5642" i="6"/>
  <c r="F5642" i="6" s="1"/>
  <c r="E5641" i="6"/>
  <c r="F5641" i="6" s="1"/>
  <c r="E5640" i="6"/>
  <c r="F5640" i="6" s="1"/>
  <c r="E5639" i="6"/>
  <c r="F5639" i="6" s="1"/>
  <c r="E5638" i="6"/>
  <c r="F5638" i="6" s="1"/>
  <c r="E5637" i="6"/>
  <c r="F5637" i="6" s="1"/>
  <c r="E5636" i="6"/>
  <c r="F5636" i="6" s="1"/>
  <c r="E5635" i="6"/>
  <c r="F5635" i="6" s="1"/>
  <c r="E5634" i="6"/>
  <c r="F5634" i="6" s="1"/>
  <c r="E5633" i="6"/>
  <c r="F5633" i="6" s="1"/>
  <c r="E5632" i="6"/>
  <c r="F5632" i="6" s="1"/>
  <c r="E5631" i="6"/>
  <c r="F5631" i="6" s="1"/>
  <c r="E5630" i="6"/>
  <c r="F5630" i="6" s="1"/>
  <c r="E5629" i="6"/>
  <c r="F5629" i="6" s="1"/>
  <c r="E5628" i="6"/>
  <c r="F5628" i="6" s="1"/>
  <c r="E5627" i="6"/>
  <c r="F5627" i="6" s="1"/>
  <c r="E5626" i="6"/>
  <c r="F5626" i="6" s="1"/>
  <c r="E5625" i="6"/>
  <c r="F5625" i="6" s="1"/>
  <c r="E5624" i="6"/>
  <c r="F5624" i="6" s="1"/>
  <c r="E5623" i="6"/>
  <c r="F5623" i="6" s="1"/>
  <c r="E5622" i="6"/>
  <c r="F5622" i="6" s="1"/>
  <c r="E5621" i="6"/>
  <c r="F5621" i="6" s="1"/>
  <c r="E5620" i="6"/>
  <c r="F5620" i="6" s="1"/>
  <c r="E5619" i="6"/>
  <c r="F5619" i="6" s="1"/>
  <c r="E5618" i="6"/>
  <c r="F5618" i="6" s="1"/>
  <c r="E5617" i="6"/>
  <c r="F5617" i="6" s="1"/>
  <c r="E5616" i="6"/>
  <c r="F5616" i="6" s="1"/>
  <c r="E5615" i="6"/>
  <c r="F5615" i="6" s="1"/>
  <c r="E5614" i="6"/>
  <c r="F5614" i="6" s="1"/>
  <c r="E5613" i="6"/>
  <c r="F5613" i="6" s="1"/>
  <c r="E5612" i="6"/>
  <c r="F5612" i="6" s="1"/>
  <c r="E5611" i="6"/>
  <c r="F5611" i="6" s="1"/>
  <c r="E5610" i="6"/>
  <c r="F5610" i="6" s="1"/>
  <c r="E5609" i="6"/>
  <c r="F5609" i="6" s="1"/>
  <c r="E5608" i="6"/>
  <c r="F5608" i="6" s="1"/>
  <c r="E5607" i="6"/>
  <c r="F5607" i="6" s="1"/>
  <c r="E5606" i="6"/>
  <c r="F5606" i="6" s="1"/>
  <c r="E5605" i="6"/>
  <c r="F5605" i="6" s="1"/>
  <c r="E5604" i="6"/>
  <c r="F5604" i="6" s="1"/>
  <c r="E5603" i="6"/>
  <c r="F5603" i="6" s="1"/>
  <c r="E5602" i="6"/>
  <c r="F5602" i="6" s="1"/>
  <c r="E5601" i="6"/>
  <c r="F5601" i="6" s="1"/>
  <c r="E5600" i="6"/>
  <c r="F5600" i="6" s="1"/>
  <c r="E5599" i="6"/>
  <c r="F5599" i="6" s="1"/>
  <c r="E5598" i="6"/>
  <c r="F5598" i="6" s="1"/>
  <c r="E5597" i="6"/>
  <c r="F5597" i="6" s="1"/>
  <c r="E5596" i="6"/>
  <c r="F5596" i="6" s="1"/>
  <c r="E5595" i="6"/>
  <c r="F5595" i="6" s="1"/>
  <c r="E5594" i="6"/>
  <c r="F5594" i="6" s="1"/>
  <c r="E5593" i="6"/>
  <c r="F5593" i="6" s="1"/>
  <c r="E5592" i="6"/>
  <c r="F5592" i="6" s="1"/>
  <c r="E5591" i="6"/>
  <c r="F5591" i="6" s="1"/>
  <c r="E5590" i="6"/>
  <c r="F5590" i="6" s="1"/>
  <c r="E5589" i="6"/>
  <c r="F5589" i="6" s="1"/>
  <c r="E5588" i="6"/>
  <c r="F5588" i="6" s="1"/>
  <c r="E5587" i="6"/>
  <c r="F5587" i="6" s="1"/>
  <c r="E5586" i="6"/>
  <c r="F5586" i="6" s="1"/>
  <c r="E5585" i="6"/>
  <c r="F5585" i="6" s="1"/>
  <c r="E5584" i="6"/>
  <c r="F5584" i="6" s="1"/>
  <c r="E5583" i="6"/>
  <c r="F5583" i="6" s="1"/>
  <c r="E5582" i="6"/>
  <c r="F5582" i="6" s="1"/>
  <c r="E5581" i="6"/>
  <c r="F5581" i="6" s="1"/>
  <c r="E5580" i="6"/>
  <c r="F5580" i="6" s="1"/>
  <c r="E5579" i="6"/>
  <c r="F5579" i="6" s="1"/>
  <c r="E5578" i="6"/>
  <c r="F5578" i="6" s="1"/>
  <c r="E5577" i="6"/>
  <c r="F5577" i="6" s="1"/>
  <c r="E5576" i="6"/>
  <c r="F5576" i="6" s="1"/>
  <c r="E5575" i="6"/>
  <c r="F5575" i="6" s="1"/>
  <c r="E5574" i="6"/>
  <c r="F5574" i="6" s="1"/>
  <c r="E5573" i="6"/>
  <c r="F5573" i="6" s="1"/>
  <c r="E5572" i="6"/>
  <c r="F5572" i="6" s="1"/>
  <c r="E5571" i="6"/>
  <c r="F5571" i="6" s="1"/>
  <c r="E5570" i="6"/>
  <c r="F5570" i="6" s="1"/>
  <c r="E5569" i="6"/>
  <c r="F5569" i="6" s="1"/>
  <c r="E5568" i="6"/>
  <c r="F5568" i="6" s="1"/>
  <c r="E5567" i="6"/>
  <c r="F5567" i="6" s="1"/>
  <c r="E5566" i="6"/>
  <c r="F5566" i="6" s="1"/>
  <c r="E5565" i="6"/>
  <c r="F5565" i="6" s="1"/>
  <c r="E5564" i="6"/>
  <c r="F5564" i="6" s="1"/>
  <c r="E5563" i="6"/>
  <c r="F5563" i="6" s="1"/>
  <c r="E5562" i="6"/>
  <c r="F5562" i="6" s="1"/>
  <c r="E5561" i="6"/>
  <c r="F5561" i="6" s="1"/>
  <c r="E5560" i="6"/>
  <c r="F5560" i="6" s="1"/>
  <c r="E5559" i="6"/>
  <c r="F5559" i="6" s="1"/>
  <c r="E5558" i="6"/>
  <c r="F5558" i="6" s="1"/>
  <c r="E5557" i="6"/>
  <c r="F5557" i="6" s="1"/>
  <c r="E5556" i="6"/>
  <c r="F5556" i="6" s="1"/>
  <c r="E5555" i="6"/>
  <c r="F5555" i="6" s="1"/>
  <c r="E5554" i="6"/>
  <c r="F5554" i="6" s="1"/>
  <c r="E5553" i="6"/>
  <c r="F5553" i="6" s="1"/>
  <c r="E5552" i="6"/>
  <c r="F5552" i="6" s="1"/>
  <c r="E5551" i="6"/>
  <c r="F5551" i="6" s="1"/>
  <c r="E5550" i="6"/>
  <c r="F5550" i="6" s="1"/>
  <c r="E5549" i="6"/>
  <c r="F5549" i="6" s="1"/>
  <c r="E5548" i="6"/>
  <c r="F5548" i="6" s="1"/>
  <c r="E5547" i="6"/>
  <c r="F5547" i="6" s="1"/>
  <c r="E5546" i="6"/>
  <c r="F5546" i="6" s="1"/>
  <c r="E5545" i="6"/>
  <c r="F5545" i="6" s="1"/>
  <c r="E5544" i="6"/>
  <c r="F5544" i="6" s="1"/>
  <c r="E5543" i="6"/>
  <c r="F5543" i="6" s="1"/>
  <c r="E5542" i="6"/>
  <c r="F5542" i="6" s="1"/>
  <c r="E5541" i="6"/>
  <c r="F5541" i="6" s="1"/>
  <c r="E5540" i="6"/>
  <c r="F5540" i="6" s="1"/>
  <c r="E5539" i="6"/>
  <c r="F5539" i="6" s="1"/>
  <c r="E5538" i="6"/>
  <c r="F5538" i="6" s="1"/>
  <c r="E5537" i="6"/>
  <c r="F5537" i="6" s="1"/>
  <c r="E5536" i="6"/>
  <c r="F5536" i="6" s="1"/>
  <c r="E5535" i="6"/>
  <c r="F5535" i="6" s="1"/>
  <c r="E5534" i="6"/>
  <c r="F5534" i="6" s="1"/>
  <c r="E5533" i="6"/>
  <c r="F5533" i="6" s="1"/>
  <c r="E5532" i="6"/>
  <c r="F5532" i="6" s="1"/>
  <c r="E5531" i="6"/>
  <c r="F5531" i="6" s="1"/>
  <c r="E5530" i="6"/>
  <c r="F5530" i="6" s="1"/>
  <c r="E5529" i="6"/>
  <c r="F5529" i="6" s="1"/>
  <c r="E5528" i="6"/>
  <c r="F5528" i="6" s="1"/>
  <c r="E5527" i="6"/>
  <c r="F5527" i="6" s="1"/>
  <c r="E5526" i="6"/>
  <c r="F5526" i="6" s="1"/>
  <c r="E5525" i="6"/>
  <c r="F5525" i="6" s="1"/>
  <c r="E5524" i="6"/>
  <c r="F5524" i="6" s="1"/>
  <c r="E5523" i="6"/>
  <c r="F5523" i="6" s="1"/>
  <c r="E5522" i="6"/>
  <c r="F5522" i="6" s="1"/>
  <c r="E5521" i="6"/>
  <c r="F5521" i="6" s="1"/>
  <c r="E5520" i="6"/>
  <c r="F5520" i="6" s="1"/>
  <c r="E5519" i="6"/>
  <c r="F5519" i="6" s="1"/>
  <c r="E5518" i="6"/>
  <c r="F5518" i="6" s="1"/>
  <c r="E5517" i="6"/>
  <c r="F5517" i="6" s="1"/>
  <c r="E5516" i="6"/>
  <c r="F5516" i="6" s="1"/>
  <c r="E5515" i="6"/>
  <c r="F5515" i="6" s="1"/>
  <c r="E5514" i="6"/>
  <c r="F5514" i="6" s="1"/>
  <c r="E5513" i="6"/>
  <c r="F5513" i="6" s="1"/>
  <c r="E5512" i="6"/>
  <c r="F5512" i="6" s="1"/>
  <c r="E5511" i="6"/>
  <c r="F5511" i="6" s="1"/>
  <c r="E5510" i="6"/>
  <c r="F5510" i="6" s="1"/>
  <c r="E5509" i="6"/>
  <c r="F5509" i="6" s="1"/>
  <c r="E5508" i="6"/>
  <c r="F5508" i="6" s="1"/>
  <c r="E5507" i="6"/>
  <c r="F5507" i="6" s="1"/>
  <c r="E5506" i="6"/>
  <c r="F5506" i="6" s="1"/>
  <c r="E5505" i="6"/>
  <c r="F5505" i="6" s="1"/>
  <c r="E5504" i="6"/>
  <c r="F5504" i="6" s="1"/>
  <c r="E5503" i="6"/>
  <c r="F5503" i="6" s="1"/>
  <c r="E5502" i="6"/>
  <c r="F5502" i="6" s="1"/>
  <c r="E5501" i="6"/>
  <c r="F5501" i="6" s="1"/>
  <c r="E5500" i="6"/>
  <c r="F5500" i="6" s="1"/>
  <c r="E5499" i="6"/>
  <c r="F5499" i="6" s="1"/>
  <c r="E5498" i="6"/>
  <c r="F5498" i="6" s="1"/>
  <c r="E5497" i="6"/>
  <c r="F5497" i="6" s="1"/>
  <c r="E5496" i="6"/>
  <c r="F5496" i="6" s="1"/>
  <c r="E5495" i="6"/>
  <c r="F5495" i="6" s="1"/>
  <c r="E5494" i="6"/>
  <c r="F5494" i="6" s="1"/>
  <c r="E5493" i="6"/>
  <c r="F5493" i="6" s="1"/>
  <c r="E5492" i="6"/>
  <c r="F5492" i="6" s="1"/>
  <c r="E5491" i="6"/>
  <c r="F5491" i="6" s="1"/>
  <c r="E5490" i="6"/>
  <c r="F5490" i="6" s="1"/>
  <c r="E5489" i="6"/>
  <c r="F5489" i="6" s="1"/>
  <c r="E5488" i="6"/>
  <c r="F5488" i="6" s="1"/>
  <c r="E5487" i="6"/>
  <c r="F5487" i="6" s="1"/>
  <c r="E5486" i="6"/>
  <c r="F5486" i="6" s="1"/>
  <c r="E5485" i="6"/>
  <c r="F5485" i="6" s="1"/>
  <c r="E5484" i="6"/>
  <c r="F5484" i="6" s="1"/>
  <c r="E5483" i="6"/>
  <c r="F5483" i="6" s="1"/>
  <c r="E5482" i="6"/>
  <c r="F5482" i="6" s="1"/>
  <c r="E5481" i="6"/>
  <c r="F5481" i="6" s="1"/>
  <c r="E5480" i="6"/>
  <c r="F5480" i="6" s="1"/>
  <c r="E5479" i="6"/>
  <c r="F5479" i="6" s="1"/>
  <c r="E5478" i="6"/>
  <c r="F5478" i="6" s="1"/>
  <c r="E5477" i="6"/>
  <c r="F5477" i="6" s="1"/>
  <c r="E5476" i="6"/>
  <c r="F5476" i="6" s="1"/>
  <c r="E5475" i="6"/>
  <c r="F5475" i="6" s="1"/>
  <c r="E5474" i="6"/>
  <c r="F5474" i="6" s="1"/>
  <c r="E5473" i="6"/>
  <c r="F5473" i="6" s="1"/>
  <c r="E5472" i="6"/>
  <c r="F5472" i="6" s="1"/>
  <c r="E5471" i="6"/>
  <c r="F5471" i="6" s="1"/>
  <c r="E5470" i="6"/>
  <c r="F5470" i="6" s="1"/>
  <c r="E5469" i="6"/>
  <c r="F5469" i="6" s="1"/>
  <c r="E5468" i="6"/>
  <c r="F5468" i="6" s="1"/>
  <c r="E5467" i="6"/>
  <c r="F5467" i="6" s="1"/>
  <c r="E5466" i="6"/>
  <c r="F5466" i="6" s="1"/>
  <c r="E5465" i="6"/>
  <c r="F5465" i="6" s="1"/>
  <c r="E5464" i="6"/>
  <c r="F5464" i="6" s="1"/>
  <c r="E5463" i="6"/>
  <c r="F5463" i="6" s="1"/>
  <c r="E5462" i="6"/>
  <c r="F5462" i="6" s="1"/>
  <c r="E5461" i="6"/>
  <c r="F5461" i="6" s="1"/>
  <c r="E5460" i="6"/>
  <c r="F5460" i="6" s="1"/>
  <c r="E5459" i="6"/>
  <c r="F5459" i="6" s="1"/>
  <c r="E5458" i="6"/>
  <c r="F5458" i="6" s="1"/>
  <c r="E5457" i="6"/>
  <c r="F5457" i="6" s="1"/>
  <c r="E5456" i="6"/>
  <c r="F5456" i="6" s="1"/>
  <c r="E5455" i="6"/>
  <c r="F5455" i="6" s="1"/>
  <c r="E5454" i="6"/>
  <c r="F5454" i="6" s="1"/>
  <c r="E5453" i="6"/>
  <c r="F5453" i="6" s="1"/>
  <c r="E5452" i="6"/>
  <c r="F5452" i="6" s="1"/>
  <c r="E5451" i="6"/>
  <c r="F5451" i="6" s="1"/>
  <c r="E5450" i="6"/>
  <c r="F5450" i="6" s="1"/>
  <c r="E5449" i="6"/>
  <c r="F5449" i="6" s="1"/>
  <c r="E5448" i="6"/>
  <c r="F5448" i="6" s="1"/>
  <c r="E5447" i="6"/>
  <c r="F5447" i="6" s="1"/>
  <c r="E5446" i="6"/>
  <c r="F5446" i="6" s="1"/>
  <c r="E5445" i="6"/>
  <c r="F5445" i="6" s="1"/>
  <c r="E5444" i="6"/>
  <c r="F5444" i="6" s="1"/>
  <c r="E5443" i="6"/>
  <c r="F5443" i="6" s="1"/>
  <c r="E5442" i="6"/>
  <c r="F5442" i="6" s="1"/>
  <c r="E5441" i="6"/>
  <c r="F5441" i="6" s="1"/>
  <c r="E5440" i="6"/>
  <c r="F5440" i="6" s="1"/>
  <c r="E5439" i="6"/>
  <c r="F5439" i="6" s="1"/>
  <c r="E5438" i="6"/>
  <c r="F5438" i="6" s="1"/>
  <c r="E5437" i="6"/>
  <c r="F5437" i="6" s="1"/>
  <c r="E5436" i="6"/>
  <c r="F5436" i="6" s="1"/>
  <c r="E5435" i="6"/>
  <c r="F5435" i="6" s="1"/>
  <c r="E5434" i="6"/>
  <c r="F5434" i="6" s="1"/>
  <c r="E5433" i="6"/>
  <c r="F5433" i="6" s="1"/>
  <c r="E5432" i="6"/>
  <c r="F5432" i="6" s="1"/>
  <c r="E5431" i="6"/>
  <c r="F5431" i="6" s="1"/>
  <c r="E5430" i="6"/>
  <c r="F5430" i="6" s="1"/>
  <c r="E5429" i="6"/>
  <c r="F5429" i="6" s="1"/>
  <c r="E5428" i="6"/>
  <c r="F5428" i="6" s="1"/>
  <c r="E5427" i="6"/>
  <c r="F5427" i="6" s="1"/>
  <c r="E5426" i="6"/>
  <c r="F5426" i="6" s="1"/>
  <c r="E5425" i="6"/>
  <c r="F5425" i="6" s="1"/>
  <c r="E5424" i="6"/>
  <c r="F5424" i="6" s="1"/>
  <c r="E5423" i="6"/>
  <c r="F5423" i="6" s="1"/>
  <c r="E5422" i="6"/>
  <c r="F5422" i="6" s="1"/>
  <c r="E5421" i="6"/>
  <c r="F5421" i="6" s="1"/>
  <c r="E5420" i="6"/>
  <c r="F5420" i="6" s="1"/>
  <c r="E5419" i="6"/>
  <c r="F5419" i="6" s="1"/>
  <c r="E5418" i="6"/>
  <c r="F5418" i="6" s="1"/>
  <c r="E5417" i="6"/>
  <c r="F5417" i="6" s="1"/>
  <c r="E5416" i="6"/>
  <c r="F5416" i="6" s="1"/>
  <c r="E5415" i="6"/>
  <c r="F5415" i="6" s="1"/>
  <c r="E5414" i="6"/>
  <c r="F5414" i="6" s="1"/>
  <c r="E5413" i="6"/>
  <c r="F5413" i="6" s="1"/>
  <c r="E5412" i="6"/>
  <c r="F5412" i="6" s="1"/>
  <c r="E5411" i="6"/>
  <c r="F5411" i="6" s="1"/>
  <c r="E5410" i="6"/>
  <c r="F5410" i="6" s="1"/>
  <c r="E5409" i="6"/>
  <c r="F5409" i="6" s="1"/>
  <c r="E5408" i="6"/>
  <c r="F5408" i="6" s="1"/>
  <c r="E5407" i="6"/>
  <c r="F5407" i="6" s="1"/>
  <c r="E5406" i="6"/>
  <c r="F5406" i="6" s="1"/>
  <c r="E5405" i="6"/>
  <c r="F5405" i="6" s="1"/>
  <c r="E5404" i="6"/>
  <c r="F5404" i="6" s="1"/>
  <c r="E5403" i="6"/>
  <c r="F5403" i="6" s="1"/>
  <c r="E5402" i="6"/>
  <c r="F5402" i="6" s="1"/>
  <c r="E5401" i="6"/>
  <c r="F5401" i="6" s="1"/>
  <c r="E5400" i="6"/>
  <c r="F5400" i="6" s="1"/>
  <c r="E5399" i="6"/>
  <c r="F5399" i="6" s="1"/>
  <c r="E5398" i="6"/>
  <c r="F5398" i="6" s="1"/>
  <c r="E5397" i="6"/>
  <c r="F5397" i="6" s="1"/>
  <c r="E5396" i="6"/>
  <c r="F5396" i="6" s="1"/>
  <c r="E5395" i="6"/>
  <c r="F5395" i="6" s="1"/>
  <c r="E5394" i="6"/>
  <c r="F5394" i="6" s="1"/>
  <c r="E5393" i="6"/>
  <c r="F5393" i="6" s="1"/>
  <c r="E5392" i="6"/>
  <c r="F5392" i="6" s="1"/>
  <c r="E5391" i="6"/>
  <c r="F5391" i="6" s="1"/>
  <c r="E5390" i="6"/>
  <c r="F5390" i="6" s="1"/>
  <c r="E5389" i="6"/>
  <c r="F5389" i="6" s="1"/>
  <c r="E5388" i="6"/>
  <c r="F5388" i="6" s="1"/>
  <c r="E5387" i="6"/>
  <c r="F5387" i="6" s="1"/>
  <c r="E5386" i="6"/>
  <c r="F5386" i="6" s="1"/>
  <c r="E5385" i="6"/>
  <c r="F5385" i="6" s="1"/>
  <c r="E5384" i="6"/>
  <c r="F5384" i="6" s="1"/>
  <c r="E5383" i="6"/>
  <c r="F5383" i="6" s="1"/>
  <c r="E5382" i="6"/>
  <c r="F5382" i="6" s="1"/>
  <c r="E5381" i="6"/>
  <c r="F5381" i="6" s="1"/>
  <c r="E5380" i="6"/>
  <c r="F5380" i="6" s="1"/>
  <c r="E5379" i="6"/>
  <c r="F5379" i="6" s="1"/>
  <c r="E5378" i="6"/>
  <c r="F5378" i="6" s="1"/>
  <c r="E5377" i="6"/>
  <c r="F5377" i="6" s="1"/>
  <c r="E5376" i="6"/>
  <c r="F5376" i="6" s="1"/>
  <c r="E5375" i="6"/>
  <c r="F5375" i="6" s="1"/>
  <c r="E5374" i="6"/>
  <c r="F5374" i="6" s="1"/>
  <c r="E5373" i="6"/>
  <c r="F5373" i="6" s="1"/>
  <c r="E5372" i="6"/>
  <c r="F5372" i="6" s="1"/>
  <c r="E5371" i="6"/>
  <c r="F5371" i="6" s="1"/>
  <c r="E5370" i="6"/>
  <c r="F5370" i="6" s="1"/>
  <c r="E5369" i="6"/>
  <c r="F5369" i="6" s="1"/>
  <c r="E5368" i="6"/>
  <c r="F5368" i="6" s="1"/>
  <c r="E5367" i="6"/>
  <c r="F5367" i="6" s="1"/>
  <c r="E5366" i="6"/>
  <c r="F5366" i="6" s="1"/>
  <c r="E5365" i="6"/>
  <c r="F5365" i="6" s="1"/>
  <c r="E5364" i="6"/>
  <c r="F5364" i="6" s="1"/>
  <c r="E5363" i="6"/>
  <c r="F5363" i="6" s="1"/>
  <c r="E5362" i="6"/>
  <c r="F5362" i="6" s="1"/>
  <c r="E5361" i="6"/>
  <c r="F5361" i="6" s="1"/>
  <c r="E5360" i="6"/>
  <c r="F5360" i="6" s="1"/>
  <c r="E5359" i="6"/>
  <c r="F5359" i="6" s="1"/>
  <c r="E5358" i="6"/>
  <c r="F5358" i="6" s="1"/>
  <c r="E5357" i="6"/>
  <c r="F5357" i="6" s="1"/>
  <c r="E5356" i="6"/>
  <c r="F5356" i="6" s="1"/>
  <c r="E5355" i="6"/>
  <c r="F5355" i="6" s="1"/>
  <c r="E5354" i="6"/>
  <c r="F5354" i="6" s="1"/>
  <c r="E5353" i="6"/>
  <c r="F5353" i="6" s="1"/>
  <c r="E5352" i="6"/>
  <c r="F5352" i="6" s="1"/>
  <c r="E5351" i="6"/>
  <c r="F5351" i="6" s="1"/>
  <c r="E5350" i="6"/>
  <c r="F5350" i="6" s="1"/>
  <c r="E5349" i="6"/>
  <c r="F5349" i="6" s="1"/>
  <c r="E5348" i="6"/>
  <c r="F5348" i="6" s="1"/>
  <c r="E5347" i="6"/>
  <c r="F5347" i="6" s="1"/>
  <c r="E5346" i="6"/>
  <c r="F5346" i="6" s="1"/>
  <c r="E5345" i="6"/>
  <c r="F5345" i="6" s="1"/>
  <c r="E5344" i="6"/>
  <c r="F5344" i="6" s="1"/>
  <c r="E5343" i="6"/>
  <c r="F5343" i="6" s="1"/>
  <c r="E5342" i="6"/>
  <c r="F5342" i="6" s="1"/>
  <c r="E5341" i="6"/>
  <c r="F5341" i="6" s="1"/>
  <c r="E5340" i="6"/>
  <c r="F5340" i="6" s="1"/>
  <c r="E5339" i="6"/>
  <c r="F5339" i="6" s="1"/>
  <c r="E5338" i="6"/>
  <c r="F5338" i="6" s="1"/>
  <c r="E5337" i="6"/>
  <c r="F5337" i="6" s="1"/>
  <c r="E5336" i="6"/>
  <c r="F5336" i="6" s="1"/>
  <c r="E5335" i="6"/>
  <c r="F5335" i="6" s="1"/>
  <c r="E5334" i="6"/>
  <c r="F5334" i="6" s="1"/>
  <c r="E5333" i="6"/>
  <c r="F5333" i="6" s="1"/>
  <c r="E5332" i="6"/>
  <c r="F5332" i="6" s="1"/>
  <c r="E5331" i="6"/>
  <c r="F5331" i="6" s="1"/>
  <c r="E5330" i="6"/>
  <c r="F5330" i="6" s="1"/>
  <c r="E5329" i="6"/>
  <c r="F5329" i="6" s="1"/>
  <c r="E5328" i="6"/>
  <c r="F5328" i="6" s="1"/>
  <c r="E5327" i="6"/>
  <c r="F5327" i="6" s="1"/>
  <c r="E5326" i="6"/>
  <c r="F5326" i="6" s="1"/>
  <c r="E5325" i="6"/>
  <c r="F5325" i="6" s="1"/>
  <c r="E5324" i="6"/>
  <c r="F5324" i="6" s="1"/>
  <c r="E5323" i="6"/>
  <c r="F5323" i="6" s="1"/>
  <c r="E5322" i="6"/>
  <c r="F5322" i="6" s="1"/>
  <c r="E5321" i="6"/>
  <c r="F5321" i="6" s="1"/>
  <c r="E5320" i="6"/>
  <c r="F5320" i="6" s="1"/>
  <c r="E5319" i="6"/>
  <c r="F5319" i="6" s="1"/>
  <c r="E5318" i="6"/>
  <c r="F5318" i="6" s="1"/>
  <c r="E5317" i="6"/>
  <c r="F5317" i="6" s="1"/>
  <c r="E5316" i="6"/>
  <c r="F5316" i="6" s="1"/>
  <c r="E5315" i="6"/>
  <c r="F5315" i="6" s="1"/>
  <c r="E5314" i="6"/>
  <c r="F5314" i="6" s="1"/>
  <c r="E5313" i="6"/>
  <c r="F5313" i="6" s="1"/>
  <c r="E5312" i="6"/>
  <c r="F5312" i="6" s="1"/>
  <c r="E5311" i="6"/>
  <c r="F5311" i="6" s="1"/>
  <c r="E5310" i="6"/>
  <c r="F5310" i="6" s="1"/>
  <c r="E5309" i="6"/>
  <c r="F5309" i="6" s="1"/>
  <c r="E5308" i="6"/>
  <c r="F5308" i="6" s="1"/>
  <c r="E5307" i="6"/>
  <c r="F5307" i="6" s="1"/>
  <c r="E5306" i="6"/>
  <c r="F5306" i="6" s="1"/>
  <c r="E5305" i="6"/>
  <c r="F5305" i="6" s="1"/>
  <c r="E5304" i="6"/>
  <c r="F5304" i="6" s="1"/>
  <c r="E5303" i="6"/>
  <c r="F5303" i="6" s="1"/>
  <c r="E5302" i="6"/>
  <c r="F5302" i="6" s="1"/>
  <c r="E5301" i="6"/>
  <c r="F5301" i="6" s="1"/>
  <c r="E5300" i="6"/>
  <c r="F5300" i="6" s="1"/>
  <c r="E5299" i="6"/>
  <c r="F5299" i="6" s="1"/>
  <c r="E5298" i="6"/>
  <c r="F5298" i="6" s="1"/>
  <c r="E5297" i="6"/>
  <c r="F5297" i="6" s="1"/>
  <c r="E5296" i="6"/>
  <c r="F5296" i="6" s="1"/>
  <c r="E5295" i="6"/>
  <c r="F5295" i="6" s="1"/>
  <c r="E5294" i="6"/>
  <c r="F5294" i="6" s="1"/>
  <c r="E5293" i="6"/>
  <c r="F5293" i="6" s="1"/>
  <c r="E5292" i="6"/>
  <c r="F5292" i="6" s="1"/>
  <c r="E5291" i="6"/>
  <c r="F5291" i="6" s="1"/>
  <c r="E5290" i="6"/>
  <c r="F5290" i="6" s="1"/>
  <c r="E5289" i="6"/>
  <c r="F5289" i="6" s="1"/>
  <c r="E5288" i="6"/>
  <c r="F5288" i="6" s="1"/>
  <c r="E5287" i="6"/>
  <c r="F5287" i="6" s="1"/>
  <c r="E5286" i="6"/>
  <c r="F5286" i="6" s="1"/>
  <c r="E5285" i="6"/>
  <c r="F5285" i="6" s="1"/>
  <c r="E5284" i="6"/>
  <c r="F5284" i="6" s="1"/>
  <c r="E5283" i="6"/>
  <c r="F5283" i="6" s="1"/>
  <c r="E5282" i="6"/>
  <c r="F5282" i="6" s="1"/>
  <c r="E5281" i="6"/>
  <c r="F5281" i="6" s="1"/>
  <c r="E5280" i="6"/>
  <c r="F5280" i="6" s="1"/>
  <c r="E5279" i="6"/>
  <c r="F5279" i="6" s="1"/>
  <c r="E5278" i="6"/>
  <c r="F5278" i="6" s="1"/>
  <c r="E5277" i="6"/>
  <c r="F5277" i="6" s="1"/>
  <c r="E5276" i="6"/>
  <c r="F5276" i="6" s="1"/>
  <c r="E5275" i="6"/>
  <c r="F5275" i="6" s="1"/>
  <c r="E5274" i="6"/>
  <c r="F5274" i="6" s="1"/>
  <c r="E5273" i="6"/>
  <c r="F5273" i="6" s="1"/>
  <c r="E5272" i="6"/>
  <c r="F5272" i="6" s="1"/>
  <c r="E5271" i="6"/>
  <c r="F5271" i="6" s="1"/>
  <c r="E5270" i="6"/>
  <c r="F5270" i="6" s="1"/>
  <c r="E5269" i="6"/>
  <c r="F5269" i="6" s="1"/>
  <c r="E5268" i="6"/>
  <c r="F5268" i="6" s="1"/>
  <c r="E5267" i="6"/>
  <c r="F5267" i="6" s="1"/>
  <c r="E5266" i="6"/>
  <c r="F5266" i="6" s="1"/>
  <c r="E5265" i="6"/>
  <c r="F5265" i="6" s="1"/>
  <c r="E5264" i="6"/>
  <c r="F5264" i="6" s="1"/>
  <c r="E5263" i="6"/>
  <c r="F5263" i="6" s="1"/>
  <c r="E5262" i="6"/>
  <c r="F5262" i="6" s="1"/>
  <c r="E5261" i="6"/>
  <c r="F5261" i="6" s="1"/>
  <c r="E5260" i="6"/>
  <c r="F5260" i="6" s="1"/>
  <c r="E5259" i="6"/>
  <c r="F5259" i="6" s="1"/>
  <c r="E5258" i="6"/>
  <c r="F5258" i="6" s="1"/>
  <c r="E5257" i="6"/>
  <c r="F5257" i="6" s="1"/>
  <c r="E5256" i="6"/>
  <c r="F5256" i="6" s="1"/>
  <c r="E5255" i="6"/>
  <c r="F5255" i="6" s="1"/>
  <c r="E5254" i="6"/>
  <c r="F5254" i="6" s="1"/>
  <c r="E5253" i="6"/>
  <c r="F5253" i="6" s="1"/>
  <c r="E5252" i="6"/>
  <c r="F5252" i="6" s="1"/>
  <c r="E5251" i="6"/>
  <c r="F5251" i="6" s="1"/>
  <c r="E5250" i="6"/>
  <c r="F5250" i="6" s="1"/>
  <c r="E5249" i="6"/>
  <c r="F5249" i="6" s="1"/>
  <c r="E5248" i="6"/>
  <c r="F5248" i="6" s="1"/>
  <c r="E5247" i="6"/>
  <c r="F5247" i="6" s="1"/>
  <c r="E5246" i="6"/>
  <c r="F5246" i="6" s="1"/>
  <c r="E5245" i="6"/>
  <c r="F5245" i="6" s="1"/>
  <c r="E5244" i="6"/>
  <c r="F5244" i="6" s="1"/>
  <c r="E5243" i="6"/>
  <c r="F5243" i="6" s="1"/>
  <c r="E5242" i="6"/>
  <c r="F5242" i="6" s="1"/>
  <c r="E5241" i="6"/>
  <c r="F5241" i="6" s="1"/>
  <c r="E5240" i="6"/>
  <c r="F5240" i="6" s="1"/>
  <c r="E5239" i="6"/>
  <c r="F5239" i="6" s="1"/>
  <c r="E5238" i="6"/>
  <c r="F5238" i="6" s="1"/>
  <c r="E5237" i="6"/>
  <c r="F5237" i="6" s="1"/>
  <c r="E5236" i="6"/>
  <c r="F5236" i="6" s="1"/>
  <c r="E5235" i="6"/>
  <c r="F5235" i="6" s="1"/>
  <c r="E5234" i="6"/>
  <c r="F5234" i="6" s="1"/>
  <c r="E5233" i="6"/>
  <c r="F5233" i="6" s="1"/>
  <c r="E5232" i="6"/>
  <c r="F5232" i="6" s="1"/>
  <c r="E5231" i="6"/>
  <c r="F5231" i="6" s="1"/>
  <c r="E5230" i="6"/>
  <c r="F5230" i="6" s="1"/>
  <c r="E5229" i="6"/>
  <c r="F5229" i="6" s="1"/>
  <c r="E5228" i="6"/>
  <c r="F5228" i="6" s="1"/>
  <c r="E5227" i="6"/>
  <c r="F5227" i="6" s="1"/>
  <c r="E5226" i="6"/>
  <c r="F5226" i="6" s="1"/>
  <c r="E5225" i="6"/>
  <c r="F5225" i="6" s="1"/>
  <c r="E5224" i="6"/>
  <c r="F5224" i="6" s="1"/>
  <c r="E5223" i="6"/>
  <c r="F5223" i="6" s="1"/>
  <c r="E5222" i="6"/>
  <c r="F5222" i="6" s="1"/>
  <c r="E5221" i="6"/>
  <c r="F5221" i="6" s="1"/>
  <c r="E5220" i="6"/>
  <c r="F5220" i="6" s="1"/>
  <c r="E5219" i="6"/>
  <c r="F5219" i="6" s="1"/>
  <c r="E5218" i="6"/>
  <c r="F5218" i="6" s="1"/>
  <c r="E5217" i="6"/>
  <c r="F5217" i="6" s="1"/>
  <c r="E5216" i="6"/>
  <c r="F5216" i="6" s="1"/>
  <c r="E5215" i="6"/>
  <c r="F5215" i="6" s="1"/>
  <c r="E5214" i="6"/>
  <c r="F5214" i="6" s="1"/>
  <c r="E5213" i="6"/>
  <c r="F5213" i="6" s="1"/>
  <c r="E5212" i="6"/>
  <c r="F5212" i="6" s="1"/>
  <c r="E5211" i="6"/>
  <c r="F5211" i="6" s="1"/>
  <c r="E5210" i="6"/>
  <c r="F5210" i="6" s="1"/>
  <c r="E5209" i="6"/>
  <c r="F5209" i="6" s="1"/>
  <c r="E5208" i="6"/>
  <c r="F5208" i="6" s="1"/>
  <c r="E5207" i="6"/>
  <c r="F5207" i="6" s="1"/>
  <c r="E5206" i="6"/>
  <c r="F5206" i="6" s="1"/>
  <c r="E5205" i="6"/>
  <c r="F5205" i="6" s="1"/>
  <c r="E5204" i="6"/>
  <c r="F5204" i="6" s="1"/>
  <c r="E5203" i="6"/>
  <c r="F5203" i="6" s="1"/>
  <c r="E5202" i="6"/>
  <c r="F5202" i="6" s="1"/>
  <c r="E5201" i="6"/>
  <c r="F5201" i="6" s="1"/>
  <c r="E5200" i="6"/>
  <c r="F5200" i="6" s="1"/>
  <c r="E5199" i="6"/>
  <c r="F5199" i="6" s="1"/>
  <c r="E5198" i="6"/>
  <c r="F5198" i="6" s="1"/>
  <c r="E5197" i="6"/>
  <c r="F5197" i="6" s="1"/>
  <c r="E5196" i="6"/>
  <c r="F5196" i="6" s="1"/>
  <c r="E5195" i="6"/>
  <c r="F5195" i="6" s="1"/>
  <c r="E5194" i="6"/>
  <c r="F5194" i="6" s="1"/>
  <c r="E5193" i="6"/>
  <c r="F5193" i="6" s="1"/>
  <c r="E5192" i="6"/>
  <c r="F5192" i="6" s="1"/>
  <c r="E5191" i="6"/>
  <c r="F5191" i="6" s="1"/>
  <c r="E5190" i="6"/>
  <c r="F5190" i="6" s="1"/>
  <c r="E5189" i="6"/>
  <c r="F5189" i="6" s="1"/>
  <c r="E5188" i="6"/>
  <c r="F5188" i="6" s="1"/>
  <c r="E5187" i="6"/>
  <c r="F5187" i="6" s="1"/>
  <c r="E5186" i="6"/>
  <c r="F5186" i="6" s="1"/>
  <c r="E5185" i="6"/>
  <c r="F5185" i="6" s="1"/>
  <c r="E5184" i="6"/>
  <c r="F5184" i="6" s="1"/>
  <c r="E5183" i="6"/>
  <c r="F5183" i="6" s="1"/>
  <c r="E5182" i="6"/>
  <c r="F5182" i="6" s="1"/>
  <c r="E5181" i="6"/>
  <c r="F5181" i="6" s="1"/>
  <c r="E5180" i="6"/>
  <c r="F5180" i="6" s="1"/>
  <c r="E5179" i="6"/>
  <c r="F5179" i="6" s="1"/>
  <c r="E5178" i="6"/>
  <c r="F5178" i="6" s="1"/>
  <c r="E5177" i="6"/>
  <c r="F5177" i="6" s="1"/>
  <c r="E5176" i="6"/>
  <c r="F5176" i="6" s="1"/>
  <c r="E5175" i="6"/>
  <c r="F5175" i="6" s="1"/>
  <c r="E5174" i="6"/>
  <c r="F5174" i="6" s="1"/>
  <c r="E5173" i="6"/>
  <c r="F5173" i="6" s="1"/>
  <c r="E5172" i="6"/>
  <c r="F5172" i="6" s="1"/>
  <c r="E5171" i="6"/>
  <c r="F5171" i="6" s="1"/>
  <c r="E5170" i="6"/>
  <c r="F5170" i="6" s="1"/>
  <c r="E5169" i="6"/>
  <c r="F5169" i="6" s="1"/>
  <c r="E5168" i="6"/>
  <c r="F5168" i="6" s="1"/>
  <c r="E5167" i="6"/>
  <c r="F5167" i="6" s="1"/>
  <c r="E5166" i="6"/>
  <c r="F5166" i="6" s="1"/>
  <c r="E5165" i="6"/>
  <c r="F5165" i="6" s="1"/>
  <c r="E5164" i="6"/>
  <c r="F5164" i="6" s="1"/>
  <c r="E5163" i="6"/>
  <c r="F5163" i="6" s="1"/>
  <c r="E5162" i="6"/>
  <c r="F5162" i="6" s="1"/>
  <c r="E5161" i="6"/>
  <c r="F5161" i="6" s="1"/>
  <c r="E5160" i="6"/>
  <c r="F5160" i="6" s="1"/>
  <c r="E5159" i="6"/>
  <c r="F5159" i="6" s="1"/>
  <c r="E5158" i="6"/>
  <c r="F5158" i="6" s="1"/>
  <c r="E5157" i="6"/>
  <c r="F5157" i="6" s="1"/>
  <c r="E5156" i="6"/>
  <c r="F5156" i="6" s="1"/>
  <c r="E5155" i="6"/>
  <c r="F5155" i="6" s="1"/>
  <c r="E5154" i="6"/>
  <c r="F5154" i="6" s="1"/>
  <c r="E5153" i="6"/>
  <c r="F5153" i="6" s="1"/>
  <c r="E5152" i="6"/>
  <c r="F5152" i="6" s="1"/>
  <c r="E5151" i="6"/>
  <c r="F5151" i="6" s="1"/>
  <c r="E5150" i="6"/>
  <c r="F5150" i="6" s="1"/>
  <c r="E5149" i="6"/>
  <c r="F5149" i="6" s="1"/>
  <c r="E5148" i="6"/>
  <c r="F5148" i="6" s="1"/>
  <c r="E5147" i="6"/>
  <c r="F5147" i="6" s="1"/>
  <c r="E5146" i="6"/>
  <c r="F5146" i="6" s="1"/>
  <c r="E5145" i="6"/>
  <c r="F5145" i="6" s="1"/>
  <c r="E5144" i="6"/>
  <c r="F5144" i="6" s="1"/>
  <c r="E5143" i="6"/>
  <c r="F5143" i="6" s="1"/>
  <c r="E5142" i="6"/>
  <c r="F5142" i="6" s="1"/>
  <c r="E5141" i="6"/>
  <c r="F5141" i="6" s="1"/>
  <c r="E5140" i="6"/>
  <c r="F5140" i="6" s="1"/>
  <c r="E5139" i="6"/>
  <c r="F5139" i="6" s="1"/>
  <c r="E5138" i="6"/>
  <c r="F5138" i="6" s="1"/>
  <c r="E5137" i="6"/>
  <c r="F5137" i="6" s="1"/>
  <c r="E5136" i="6"/>
  <c r="F5136" i="6" s="1"/>
  <c r="E5135" i="6"/>
  <c r="F5135" i="6" s="1"/>
  <c r="E5134" i="6"/>
  <c r="F5134" i="6" s="1"/>
  <c r="E5133" i="6"/>
  <c r="F5133" i="6" s="1"/>
  <c r="E5132" i="6"/>
  <c r="F5132" i="6" s="1"/>
  <c r="E5131" i="6"/>
  <c r="F5131" i="6" s="1"/>
  <c r="E5130" i="6"/>
  <c r="F5130" i="6" s="1"/>
  <c r="E5129" i="6"/>
  <c r="F5129" i="6" s="1"/>
  <c r="E5128" i="6"/>
  <c r="F5128" i="6" s="1"/>
  <c r="E5127" i="6"/>
  <c r="F5127" i="6" s="1"/>
  <c r="E5126" i="6"/>
  <c r="F5126" i="6" s="1"/>
  <c r="E5125" i="6"/>
  <c r="F5125" i="6" s="1"/>
  <c r="E5124" i="6"/>
  <c r="F5124" i="6" s="1"/>
  <c r="E5123" i="6"/>
  <c r="F5123" i="6" s="1"/>
  <c r="E5122" i="6"/>
  <c r="F5122" i="6" s="1"/>
  <c r="E5121" i="6"/>
  <c r="F5121" i="6" s="1"/>
  <c r="E5120" i="6"/>
  <c r="F5120" i="6" s="1"/>
  <c r="E5119" i="6"/>
  <c r="F5119" i="6" s="1"/>
  <c r="E5118" i="6"/>
  <c r="F5118" i="6" s="1"/>
  <c r="E5117" i="6"/>
  <c r="F5117" i="6" s="1"/>
  <c r="E5116" i="6"/>
  <c r="F5116" i="6" s="1"/>
  <c r="E5115" i="6"/>
  <c r="F5115" i="6" s="1"/>
  <c r="E5114" i="6"/>
  <c r="F5114" i="6" s="1"/>
  <c r="E5113" i="6"/>
  <c r="F5113" i="6" s="1"/>
  <c r="E5112" i="6"/>
  <c r="F5112" i="6" s="1"/>
  <c r="E5111" i="6"/>
  <c r="F5111" i="6" s="1"/>
  <c r="E5110" i="6"/>
  <c r="F5110" i="6" s="1"/>
  <c r="E5109" i="6"/>
  <c r="F5109" i="6" s="1"/>
  <c r="E5108" i="6"/>
  <c r="F5108" i="6" s="1"/>
  <c r="E5107" i="6"/>
  <c r="F5107" i="6" s="1"/>
  <c r="E5106" i="6"/>
  <c r="F5106" i="6" s="1"/>
  <c r="E5105" i="6"/>
  <c r="F5105" i="6" s="1"/>
  <c r="E5104" i="6"/>
  <c r="F5104" i="6" s="1"/>
  <c r="E5103" i="6"/>
  <c r="F5103" i="6" s="1"/>
  <c r="E5102" i="6"/>
  <c r="F5102" i="6" s="1"/>
  <c r="E5101" i="6"/>
  <c r="F5101" i="6" s="1"/>
  <c r="E5100" i="6"/>
  <c r="F5100" i="6" s="1"/>
  <c r="E5099" i="6"/>
  <c r="F5099" i="6" s="1"/>
  <c r="E5098" i="6"/>
  <c r="F5098" i="6" s="1"/>
  <c r="E5097" i="6"/>
  <c r="F5097" i="6" s="1"/>
  <c r="E5096" i="6"/>
  <c r="F5096" i="6" s="1"/>
  <c r="E5095" i="6"/>
  <c r="F5095" i="6" s="1"/>
  <c r="E5094" i="6"/>
  <c r="F5094" i="6" s="1"/>
  <c r="E5093" i="6"/>
  <c r="F5093" i="6" s="1"/>
  <c r="E5092" i="6"/>
  <c r="F5092" i="6" s="1"/>
  <c r="E5091" i="6"/>
  <c r="F5091" i="6" s="1"/>
  <c r="E5090" i="6"/>
  <c r="F5090" i="6" s="1"/>
  <c r="E5089" i="6"/>
  <c r="F5089" i="6" s="1"/>
  <c r="E5088" i="6"/>
  <c r="F5088" i="6" s="1"/>
  <c r="E5087" i="6"/>
  <c r="F5087" i="6" s="1"/>
  <c r="E5086" i="6"/>
  <c r="F5086" i="6" s="1"/>
  <c r="E5085" i="6"/>
  <c r="F5085" i="6" s="1"/>
  <c r="E5084" i="6"/>
  <c r="F5084" i="6" s="1"/>
  <c r="E5083" i="6"/>
  <c r="F5083" i="6" s="1"/>
  <c r="E5082" i="6"/>
  <c r="F5082" i="6" s="1"/>
  <c r="E5081" i="6"/>
  <c r="F5081" i="6" s="1"/>
  <c r="E5080" i="6"/>
  <c r="F5080" i="6" s="1"/>
  <c r="E5079" i="6"/>
  <c r="F5079" i="6" s="1"/>
  <c r="E5078" i="6"/>
  <c r="F5078" i="6" s="1"/>
  <c r="E5077" i="6"/>
  <c r="F5077" i="6" s="1"/>
  <c r="E5076" i="6"/>
  <c r="F5076" i="6" s="1"/>
  <c r="E5075" i="6"/>
  <c r="F5075" i="6" s="1"/>
  <c r="E5074" i="6"/>
  <c r="F5074" i="6" s="1"/>
  <c r="E5073" i="6"/>
  <c r="F5073" i="6" s="1"/>
  <c r="E5072" i="6"/>
  <c r="F5072" i="6" s="1"/>
  <c r="E5071" i="6"/>
  <c r="F5071" i="6" s="1"/>
  <c r="E5070" i="6"/>
  <c r="F5070" i="6" s="1"/>
  <c r="E5069" i="6"/>
  <c r="F5069" i="6" s="1"/>
  <c r="E5068" i="6"/>
  <c r="F5068" i="6" s="1"/>
  <c r="E5067" i="6"/>
  <c r="F5067" i="6" s="1"/>
  <c r="E5066" i="6"/>
  <c r="F5066" i="6" s="1"/>
  <c r="E5065" i="6"/>
  <c r="F5065" i="6" s="1"/>
  <c r="E5064" i="6"/>
  <c r="F5064" i="6" s="1"/>
  <c r="E5063" i="6"/>
  <c r="F5063" i="6" s="1"/>
  <c r="E5062" i="6"/>
  <c r="F5062" i="6" s="1"/>
  <c r="E5061" i="6"/>
  <c r="F5061" i="6" s="1"/>
  <c r="E5060" i="6"/>
  <c r="F5060" i="6" s="1"/>
  <c r="E5059" i="6"/>
  <c r="F5059" i="6" s="1"/>
  <c r="E5058" i="6"/>
  <c r="F5058" i="6" s="1"/>
  <c r="E5057" i="6"/>
  <c r="F5057" i="6" s="1"/>
  <c r="E5056" i="6"/>
  <c r="F5056" i="6" s="1"/>
  <c r="E5055" i="6"/>
  <c r="F5055" i="6" s="1"/>
  <c r="E5054" i="6"/>
  <c r="F5054" i="6" s="1"/>
  <c r="E5053" i="6"/>
  <c r="F5053" i="6" s="1"/>
  <c r="E5052" i="6"/>
  <c r="F5052" i="6" s="1"/>
  <c r="E5051" i="6"/>
  <c r="F5051" i="6" s="1"/>
  <c r="E5050" i="6"/>
  <c r="F5050" i="6" s="1"/>
  <c r="E5049" i="6"/>
  <c r="F5049" i="6" s="1"/>
  <c r="E5048" i="6"/>
  <c r="F5048" i="6" s="1"/>
  <c r="E5047" i="6"/>
  <c r="F5047" i="6" s="1"/>
  <c r="E5046" i="6"/>
  <c r="F5046" i="6" s="1"/>
  <c r="E5045" i="6"/>
  <c r="F5045" i="6" s="1"/>
  <c r="E5044" i="6"/>
  <c r="F5044" i="6" s="1"/>
  <c r="E5043" i="6"/>
  <c r="F5043" i="6" s="1"/>
  <c r="E5042" i="6"/>
  <c r="F5042" i="6" s="1"/>
  <c r="E5041" i="6"/>
  <c r="F5041" i="6" s="1"/>
  <c r="E5040" i="6"/>
  <c r="F5040" i="6" s="1"/>
  <c r="E5039" i="6"/>
  <c r="F5039" i="6" s="1"/>
  <c r="E5038" i="6"/>
  <c r="F5038" i="6" s="1"/>
  <c r="E5037" i="6"/>
  <c r="F5037" i="6" s="1"/>
  <c r="E5036" i="6"/>
  <c r="F5036" i="6" s="1"/>
  <c r="E5035" i="6"/>
  <c r="F5035" i="6" s="1"/>
  <c r="E5034" i="6"/>
  <c r="F5034" i="6" s="1"/>
  <c r="E5033" i="6"/>
  <c r="F5033" i="6" s="1"/>
  <c r="E5032" i="6"/>
  <c r="F5032" i="6" s="1"/>
  <c r="E5031" i="6"/>
  <c r="F5031" i="6" s="1"/>
  <c r="E5030" i="6"/>
  <c r="F5030" i="6" s="1"/>
  <c r="E5029" i="6"/>
  <c r="F5029" i="6" s="1"/>
  <c r="E5028" i="6"/>
  <c r="F5028" i="6" s="1"/>
  <c r="E5027" i="6"/>
  <c r="F5027" i="6" s="1"/>
  <c r="E5026" i="6"/>
  <c r="F5026" i="6" s="1"/>
  <c r="E5025" i="6"/>
  <c r="F5025" i="6" s="1"/>
  <c r="E5024" i="6"/>
  <c r="F5024" i="6" s="1"/>
  <c r="E5023" i="6"/>
  <c r="F5023" i="6" s="1"/>
  <c r="E5022" i="6"/>
  <c r="F5022" i="6" s="1"/>
  <c r="E5021" i="6"/>
  <c r="F5021" i="6" s="1"/>
  <c r="E5020" i="6"/>
  <c r="F5020" i="6" s="1"/>
  <c r="E5019" i="6"/>
  <c r="F5019" i="6" s="1"/>
  <c r="E5018" i="6"/>
  <c r="F5018" i="6" s="1"/>
  <c r="E5017" i="6"/>
  <c r="F5017" i="6" s="1"/>
  <c r="E5016" i="6"/>
  <c r="F5016" i="6" s="1"/>
  <c r="E5015" i="6"/>
  <c r="F5015" i="6" s="1"/>
  <c r="E5014" i="6"/>
  <c r="F5014" i="6" s="1"/>
  <c r="E5013" i="6"/>
  <c r="F5013" i="6" s="1"/>
  <c r="E5012" i="6"/>
  <c r="F5012" i="6" s="1"/>
  <c r="E5011" i="6"/>
  <c r="F5011" i="6" s="1"/>
  <c r="E5010" i="6"/>
  <c r="F5010" i="6" s="1"/>
  <c r="E5009" i="6"/>
  <c r="F5009" i="6" s="1"/>
  <c r="E5008" i="6"/>
  <c r="F5008" i="6" s="1"/>
  <c r="E5007" i="6"/>
  <c r="F5007" i="6" s="1"/>
  <c r="E5006" i="6"/>
  <c r="F5006" i="6" s="1"/>
  <c r="E5005" i="6"/>
  <c r="F5005" i="6" s="1"/>
  <c r="E5004" i="6"/>
  <c r="F5004" i="6" s="1"/>
  <c r="E5003" i="6"/>
  <c r="F5003" i="6" s="1"/>
  <c r="E5002" i="6"/>
  <c r="F5002" i="6" s="1"/>
  <c r="E5001" i="6"/>
  <c r="F5001" i="6" s="1"/>
  <c r="E5000" i="6"/>
  <c r="F5000" i="6" s="1"/>
  <c r="E4999" i="6"/>
  <c r="F4999" i="6" s="1"/>
  <c r="E4998" i="6"/>
  <c r="F4998" i="6" s="1"/>
  <c r="E4997" i="6"/>
  <c r="F4997" i="6" s="1"/>
  <c r="E4996" i="6"/>
  <c r="F4996" i="6" s="1"/>
  <c r="E4995" i="6"/>
  <c r="F4995" i="6" s="1"/>
  <c r="E4994" i="6"/>
  <c r="F4994" i="6" s="1"/>
  <c r="E4993" i="6"/>
  <c r="F4993" i="6" s="1"/>
  <c r="E4992" i="6"/>
  <c r="F4992" i="6" s="1"/>
  <c r="E4991" i="6"/>
  <c r="F4991" i="6" s="1"/>
  <c r="E4990" i="6"/>
  <c r="F4990" i="6" s="1"/>
  <c r="E4989" i="6"/>
  <c r="F4989" i="6" s="1"/>
  <c r="E4988" i="6"/>
  <c r="F4988" i="6" s="1"/>
  <c r="E4987" i="6"/>
  <c r="F4987" i="6" s="1"/>
  <c r="E4986" i="6"/>
  <c r="F4986" i="6" s="1"/>
  <c r="E4985" i="6"/>
  <c r="F4985" i="6" s="1"/>
  <c r="E4984" i="6"/>
  <c r="F4984" i="6" s="1"/>
  <c r="E4983" i="6"/>
  <c r="F4983" i="6" s="1"/>
  <c r="E4982" i="6"/>
  <c r="F4982" i="6" s="1"/>
  <c r="E4981" i="6"/>
  <c r="F4981" i="6" s="1"/>
  <c r="E4980" i="6"/>
  <c r="F4980" i="6" s="1"/>
  <c r="E4979" i="6"/>
  <c r="F4979" i="6" s="1"/>
  <c r="E4978" i="6"/>
  <c r="F4978" i="6" s="1"/>
  <c r="E4977" i="6"/>
  <c r="F4977" i="6" s="1"/>
  <c r="E4976" i="6"/>
  <c r="F4976" i="6" s="1"/>
  <c r="E4975" i="6"/>
  <c r="F4975" i="6" s="1"/>
  <c r="E4974" i="6"/>
  <c r="F4974" i="6" s="1"/>
  <c r="E4973" i="6"/>
  <c r="F4973" i="6" s="1"/>
  <c r="E4972" i="6"/>
  <c r="F4972" i="6" s="1"/>
  <c r="E4971" i="6"/>
  <c r="F4971" i="6" s="1"/>
  <c r="E4970" i="6"/>
  <c r="F4970" i="6" s="1"/>
  <c r="E4969" i="6"/>
  <c r="F4969" i="6" s="1"/>
  <c r="E4968" i="6"/>
  <c r="F4968" i="6" s="1"/>
  <c r="E4967" i="6"/>
  <c r="F4967" i="6" s="1"/>
  <c r="E4966" i="6"/>
  <c r="F4966" i="6" s="1"/>
  <c r="E4965" i="6"/>
  <c r="F4965" i="6" s="1"/>
  <c r="E4964" i="6"/>
  <c r="F4964" i="6" s="1"/>
  <c r="E4963" i="6"/>
  <c r="F4963" i="6" s="1"/>
  <c r="E4962" i="6"/>
  <c r="F4962" i="6" s="1"/>
  <c r="E4961" i="6"/>
  <c r="F4961" i="6" s="1"/>
  <c r="E4960" i="6"/>
  <c r="F4960" i="6" s="1"/>
  <c r="E4959" i="6"/>
  <c r="F4959" i="6" s="1"/>
  <c r="E4958" i="6"/>
  <c r="F4958" i="6" s="1"/>
  <c r="E4957" i="6"/>
  <c r="F4957" i="6" s="1"/>
  <c r="E4956" i="6"/>
  <c r="F4956" i="6" s="1"/>
  <c r="E4955" i="6"/>
  <c r="F4955" i="6" s="1"/>
  <c r="E4954" i="6"/>
  <c r="F4954" i="6" s="1"/>
  <c r="E4953" i="6"/>
  <c r="F4953" i="6" s="1"/>
  <c r="E4952" i="6"/>
  <c r="F4952" i="6" s="1"/>
  <c r="E4951" i="6"/>
  <c r="F4951" i="6" s="1"/>
  <c r="E4950" i="6"/>
  <c r="F4950" i="6" s="1"/>
  <c r="E4949" i="6"/>
  <c r="F4949" i="6" s="1"/>
  <c r="E4948" i="6"/>
  <c r="F4948" i="6" s="1"/>
  <c r="E4947" i="6"/>
  <c r="F4947" i="6" s="1"/>
  <c r="E4946" i="6"/>
  <c r="F4946" i="6" s="1"/>
  <c r="E4945" i="6"/>
  <c r="F4945" i="6" s="1"/>
  <c r="E4944" i="6"/>
  <c r="F4944" i="6" s="1"/>
  <c r="E4943" i="6"/>
  <c r="F4943" i="6" s="1"/>
  <c r="E4942" i="6"/>
  <c r="F4942" i="6" s="1"/>
  <c r="E4941" i="6"/>
  <c r="F4941" i="6" s="1"/>
  <c r="E4940" i="6"/>
  <c r="F4940" i="6" s="1"/>
  <c r="E4939" i="6"/>
  <c r="F4939" i="6" s="1"/>
  <c r="E4938" i="6"/>
  <c r="F4938" i="6" s="1"/>
  <c r="E4937" i="6"/>
  <c r="F4937" i="6" s="1"/>
  <c r="E4936" i="6"/>
  <c r="F4936" i="6" s="1"/>
  <c r="E4935" i="6"/>
  <c r="F4935" i="6" s="1"/>
  <c r="E4934" i="6"/>
  <c r="F4934" i="6" s="1"/>
  <c r="E4933" i="6"/>
  <c r="F4933" i="6" s="1"/>
  <c r="E4932" i="6"/>
  <c r="F4932" i="6" s="1"/>
  <c r="E4931" i="6"/>
  <c r="F4931" i="6" s="1"/>
  <c r="E4930" i="6"/>
  <c r="F4930" i="6" s="1"/>
  <c r="E4929" i="6"/>
  <c r="F4929" i="6" s="1"/>
  <c r="E4928" i="6"/>
  <c r="F4928" i="6" s="1"/>
  <c r="E4927" i="6"/>
  <c r="F4927" i="6" s="1"/>
  <c r="E4926" i="6"/>
  <c r="F4926" i="6" s="1"/>
  <c r="E4925" i="6"/>
  <c r="F4925" i="6" s="1"/>
  <c r="E4924" i="6"/>
  <c r="F4924" i="6" s="1"/>
  <c r="E4923" i="6"/>
  <c r="F4923" i="6" s="1"/>
  <c r="E4922" i="6"/>
  <c r="F4922" i="6" s="1"/>
  <c r="E4921" i="6"/>
  <c r="F4921" i="6" s="1"/>
  <c r="E4920" i="6"/>
  <c r="F4920" i="6" s="1"/>
  <c r="E4919" i="6"/>
  <c r="F4919" i="6" s="1"/>
  <c r="E4918" i="6"/>
  <c r="F4918" i="6" s="1"/>
  <c r="E4917" i="6"/>
  <c r="F4917" i="6" s="1"/>
  <c r="E4916" i="6"/>
  <c r="F4916" i="6" s="1"/>
  <c r="E4915" i="6"/>
  <c r="F4915" i="6" s="1"/>
  <c r="E4914" i="6"/>
  <c r="F4914" i="6" s="1"/>
  <c r="E4913" i="6"/>
  <c r="F4913" i="6" s="1"/>
  <c r="E4912" i="6"/>
  <c r="F4912" i="6" s="1"/>
  <c r="E4911" i="6"/>
  <c r="F4911" i="6" s="1"/>
  <c r="E4910" i="6"/>
  <c r="F4910" i="6" s="1"/>
  <c r="E4909" i="6"/>
  <c r="F4909" i="6" s="1"/>
  <c r="E4908" i="6"/>
  <c r="F4908" i="6" s="1"/>
  <c r="E4907" i="6"/>
  <c r="F4907" i="6" s="1"/>
  <c r="E4906" i="6"/>
  <c r="F4906" i="6" s="1"/>
  <c r="E4905" i="6"/>
  <c r="F4905" i="6" s="1"/>
  <c r="E4904" i="6"/>
  <c r="F4904" i="6" s="1"/>
  <c r="E4903" i="6"/>
  <c r="F4903" i="6" s="1"/>
  <c r="E4902" i="6"/>
  <c r="F4902" i="6" s="1"/>
  <c r="E4901" i="6"/>
  <c r="F4901" i="6" s="1"/>
  <c r="E4900" i="6"/>
  <c r="F4900" i="6" s="1"/>
  <c r="E4899" i="6"/>
  <c r="F4899" i="6" s="1"/>
  <c r="E4898" i="6"/>
  <c r="F4898" i="6" s="1"/>
  <c r="E4897" i="6"/>
  <c r="F4897" i="6" s="1"/>
  <c r="E4896" i="6"/>
  <c r="F4896" i="6" s="1"/>
  <c r="E4895" i="6"/>
  <c r="F4895" i="6" s="1"/>
  <c r="E4894" i="6"/>
  <c r="F4894" i="6" s="1"/>
  <c r="E4893" i="6"/>
  <c r="F4893" i="6" s="1"/>
  <c r="E4892" i="6"/>
  <c r="F4892" i="6" s="1"/>
  <c r="E4891" i="6"/>
  <c r="F4891" i="6" s="1"/>
  <c r="E4890" i="6"/>
  <c r="F4890" i="6" s="1"/>
  <c r="E4889" i="6"/>
  <c r="F4889" i="6" s="1"/>
  <c r="E4888" i="6"/>
  <c r="F4888" i="6" s="1"/>
  <c r="E4887" i="6"/>
  <c r="F4887" i="6" s="1"/>
  <c r="E4886" i="6"/>
  <c r="F4886" i="6" s="1"/>
  <c r="E4885" i="6"/>
  <c r="F4885" i="6" s="1"/>
  <c r="E4884" i="6"/>
  <c r="F4884" i="6" s="1"/>
  <c r="E4883" i="6"/>
  <c r="F4883" i="6" s="1"/>
  <c r="E4882" i="6"/>
  <c r="F4882" i="6" s="1"/>
  <c r="E4881" i="6"/>
  <c r="F4881" i="6" s="1"/>
  <c r="E4880" i="6"/>
  <c r="F4880" i="6" s="1"/>
  <c r="E4879" i="6"/>
  <c r="F4879" i="6" s="1"/>
  <c r="E4878" i="6"/>
  <c r="F4878" i="6" s="1"/>
  <c r="E4877" i="6"/>
  <c r="F4877" i="6" s="1"/>
  <c r="E4876" i="6"/>
  <c r="F4876" i="6" s="1"/>
  <c r="E4875" i="6"/>
  <c r="F4875" i="6" s="1"/>
  <c r="E4874" i="6"/>
  <c r="F4874" i="6" s="1"/>
  <c r="E4873" i="6"/>
  <c r="F4873" i="6" s="1"/>
  <c r="E4872" i="6"/>
  <c r="F4872" i="6" s="1"/>
  <c r="E4871" i="6"/>
  <c r="F4871" i="6" s="1"/>
  <c r="E4870" i="6"/>
  <c r="F4870" i="6" s="1"/>
  <c r="E4869" i="6"/>
  <c r="F4869" i="6" s="1"/>
  <c r="E4868" i="6"/>
  <c r="F4868" i="6" s="1"/>
  <c r="E4867" i="6"/>
  <c r="F4867" i="6" s="1"/>
  <c r="E4866" i="6"/>
  <c r="F4866" i="6" s="1"/>
  <c r="E4865" i="6"/>
  <c r="F4865" i="6" s="1"/>
  <c r="E4864" i="6"/>
  <c r="F4864" i="6" s="1"/>
  <c r="E4863" i="6"/>
  <c r="F4863" i="6" s="1"/>
  <c r="E4862" i="6"/>
  <c r="F4862" i="6" s="1"/>
  <c r="E4861" i="6"/>
  <c r="F4861" i="6" s="1"/>
  <c r="E4860" i="6"/>
  <c r="F4860" i="6" s="1"/>
  <c r="E4859" i="6"/>
  <c r="F4859" i="6" s="1"/>
  <c r="E4858" i="6"/>
  <c r="F4858" i="6" s="1"/>
  <c r="E4857" i="6"/>
  <c r="F4857" i="6" s="1"/>
  <c r="E4856" i="6"/>
  <c r="F4856" i="6" s="1"/>
  <c r="E4855" i="6"/>
  <c r="F4855" i="6" s="1"/>
  <c r="E4854" i="6"/>
  <c r="F4854" i="6" s="1"/>
  <c r="E4853" i="6"/>
  <c r="F4853" i="6" s="1"/>
  <c r="E4852" i="6"/>
  <c r="F4852" i="6" s="1"/>
  <c r="E4851" i="6"/>
  <c r="F4851" i="6" s="1"/>
  <c r="E4850" i="6"/>
  <c r="F4850" i="6" s="1"/>
  <c r="E4849" i="6"/>
  <c r="F4849" i="6" s="1"/>
  <c r="E4848" i="6"/>
  <c r="F4848" i="6" s="1"/>
  <c r="E4847" i="6"/>
  <c r="F4847" i="6" s="1"/>
  <c r="E4846" i="6"/>
  <c r="F4846" i="6" s="1"/>
  <c r="E4845" i="6"/>
  <c r="F4845" i="6" s="1"/>
  <c r="E4844" i="6"/>
  <c r="F4844" i="6" s="1"/>
  <c r="E4843" i="6"/>
  <c r="F4843" i="6" s="1"/>
  <c r="E4842" i="6"/>
  <c r="F4842" i="6" s="1"/>
  <c r="E4841" i="6"/>
  <c r="F4841" i="6" s="1"/>
  <c r="E4840" i="6"/>
  <c r="F4840" i="6" s="1"/>
  <c r="E4839" i="6"/>
  <c r="F4839" i="6" s="1"/>
  <c r="E4838" i="6"/>
  <c r="F4838" i="6" s="1"/>
  <c r="E4837" i="6"/>
  <c r="F4837" i="6" s="1"/>
  <c r="E4836" i="6"/>
  <c r="F4836" i="6" s="1"/>
  <c r="E4835" i="6"/>
  <c r="F4835" i="6" s="1"/>
  <c r="E4834" i="6"/>
  <c r="F4834" i="6" s="1"/>
  <c r="E4833" i="6"/>
  <c r="F4833" i="6" s="1"/>
  <c r="E4832" i="6"/>
  <c r="F4832" i="6" s="1"/>
  <c r="E4831" i="6"/>
  <c r="F4831" i="6" s="1"/>
  <c r="E4830" i="6"/>
  <c r="F4830" i="6" s="1"/>
  <c r="E4829" i="6"/>
  <c r="F4829" i="6" s="1"/>
  <c r="E4828" i="6"/>
  <c r="F4828" i="6" s="1"/>
  <c r="E4827" i="6"/>
  <c r="F4827" i="6" s="1"/>
  <c r="E4826" i="6"/>
  <c r="F4826" i="6" s="1"/>
  <c r="E4825" i="6"/>
  <c r="F4825" i="6" s="1"/>
  <c r="E4824" i="6"/>
  <c r="F4824" i="6" s="1"/>
  <c r="E4823" i="6"/>
  <c r="F4823" i="6" s="1"/>
  <c r="E4822" i="6"/>
  <c r="F4822" i="6" s="1"/>
  <c r="E4821" i="6"/>
  <c r="F4821" i="6" s="1"/>
  <c r="E4820" i="6"/>
  <c r="F4820" i="6" s="1"/>
  <c r="E4819" i="6"/>
  <c r="F4819" i="6" s="1"/>
  <c r="E4818" i="6"/>
  <c r="F4818" i="6" s="1"/>
  <c r="E4817" i="6"/>
  <c r="F4817" i="6" s="1"/>
  <c r="E4816" i="6"/>
  <c r="F4816" i="6" s="1"/>
  <c r="E4815" i="6"/>
  <c r="F4815" i="6" s="1"/>
  <c r="E4814" i="6"/>
  <c r="F4814" i="6" s="1"/>
  <c r="E4813" i="6"/>
  <c r="F4813" i="6" s="1"/>
  <c r="E4812" i="6"/>
  <c r="F4812" i="6" s="1"/>
  <c r="E4811" i="6"/>
  <c r="F4811" i="6" s="1"/>
  <c r="E4810" i="6"/>
  <c r="F4810" i="6" s="1"/>
  <c r="E4809" i="6"/>
  <c r="F4809" i="6" s="1"/>
  <c r="E4808" i="6"/>
  <c r="F4808" i="6" s="1"/>
  <c r="E4807" i="6"/>
  <c r="F4807" i="6" s="1"/>
  <c r="E4806" i="6"/>
  <c r="F4806" i="6" s="1"/>
  <c r="E4805" i="6"/>
  <c r="F4805" i="6" s="1"/>
  <c r="E4804" i="6"/>
  <c r="F4804" i="6" s="1"/>
  <c r="E4803" i="6"/>
  <c r="F4803" i="6" s="1"/>
  <c r="E4802" i="6"/>
  <c r="F4802" i="6" s="1"/>
  <c r="E4801" i="6"/>
  <c r="F4801" i="6" s="1"/>
  <c r="E4800" i="6"/>
  <c r="F4800" i="6" s="1"/>
  <c r="E4799" i="6"/>
  <c r="F4799" i="6" s="1"/>
  <c r="E4798" i="6"/>
  <c r="F4798" i="6" s="1"/>
  <c r="E4797" i="6"/>
  <c r="F4797" i="6" s="1"/>
  <c r="E4796" i="6"/>
  <c r="F4796" i="6" s="1"/>
  <c r="E4795" i="6"/>
  <c r="F4795" i="6" s="1"/>
  <c r="E4794" i="6"/>
  <c r="F4794" i="6" s="1"/>
  <c r="E4793" i="6"/>
  <c r="F4793" i="6" s="1"/>
  <c r="E4792" i="6"/>
  <c r="F4792" i="6" s="1"/>
  <c r="E4791" i="6"/>
  <c r="F4791" i="6" s="1"/>
  <c r="E4790" i="6"/>
  <c r="F4790" i="6" s="1"/>
  <c r="E4789" i="6"/>
  <c r="F4789" i="6" s="1"/>
  <c r="E4788" i="6"/>
  <c r="F4788" i="6" s="1"/>
  <c r="E4787" i="6"/>
  <c r="F4787" i="6" s="1"/>
  <c r="E4786" i="6"/>
  <c r="F4786" i="6" s="1"/>
  <c r="E4785" i="6"/>
  <c r="F4785" i="6" s="1"/>
  <c r="E4784" i="6"/>
  <c r="F4784" i="6" s="1"/>
  <c r="E4783" i="6"/>
  <c r="F4783" i="6" s="1"/>
  <c r="E4782" i="6"/>
  <c r="F4782" i="6" s="1"/>
  <c r="E4781" i="6"/>
  <c r="F4781" i="6" s="1"/>
  <c r="E4780" i="6"/>
  <c r="F4780" i="6" s="1"/>
  <c r="E4779" i="6"/>
  <c r="F4779" i="6" s="1"/>
  <c r="E4778" i="6"/>
  <c r="F4778" i="6" s="1"/>
  <c r="E4777" i="6"/>
  <c r="F4777" i="6" s="1"/>
  <c r="E4776" i="6"/>
  <c r="F4776" i="6" s="1"/>
  <c r="E4775" i="6"/>
  <c r="F4775" i="6" s="1"/>
  <c r="E4774" i="6"/>
  <c r="F4774" i="6" s="1"/>
  <c r="E4773" i="6"/>
  <c r="F4773" i="6" s="1"/>
  <c r="E4772" i="6"/>
  <c r="F4772" i="6" s="1"/>
  <c r="E4771" i="6"/>
  <c r="F4771" i="6" s="1"/>
  <c r="E4770" i="6"/>
  <c r="F4770" i="6" s="1"/>
  <c r="E4769" i="6"/>
  <c r="F4769" i="6" s="1"/>
  <c r="E4768" i="6"/>
  <c r="F4768" i="6" s="1"/>
  <c r="E4767" i="6"/>
  <c r="F4767" i="6" s="1"/>
  <c r="E4766" i="6"/>
  <c r="F4766" i="6" s="1"/>
  <c r="E4765" i="6"/>
  <c r="F4765" i="6" s="1"/>
  <c r="E4764" i="6"/>
  <c r="F4764" i="6" s="1"/>
  <c r="E4763" i="6"/>
  <c r="F4763" i="6" s="1"/>
  <c r="E4762" i="6"/>
  <c r="F4762" i="6" s="1"/>
  <c r="E4761" i="6"/>
  <c r="F4761" i="6" s="1"/>
  <c r="E4760" i="6"/>
  <c r="F4760" i="6" s="1"/>
  <c r="E4759" i="6"/>
  <c r="F4759" i="6" s="1"/>
  <c r="E4758" i="6"/>
  <c r="F4758" i="6" s="1"/>
  <c r="E4757" i="6"/>
  <c r="F4757" i="6" s="1"/>
  <c r="E4756" i="6"/>
  <c r="F4756" i="6" s="1"/>
  <c r="E4755" i="6"/>
  <c r="F4755" i="6" s="1"/>
  <c r="E4754" i="6"/>
  <c r="F4754" i="6" s="1"/>
  <c r="E4753" i="6"/>
  <c r="F4753" i="6" s="1"/>
  <c r="E4752" i="6"/>
  <c r="F4752" i="6" s="1"/>
  <c r="E4751" i="6"/>
  <c r="F4751" i="6" s="1"/>
  <c r="E4750" i="6"/>
  <c r="F4750" i="6" s="1"/>
  <c r="E4749" i="6"/>
  <c r="F4749" i="6" s="1"/>
  <c r="E4748" i="6"/>
  <c r="F4748" i="6" s="1"/>
  <c r="E4747" i="6"/>
  <c r="F4747" i="6" s="1"/>
  <c r="E4746" i="6"/>
  <c r="F4746" i="6" s="1"/>
  <c r="E4745" i="6"/>
  <c r="F4745" i="6" s="1"/>
  <c r="E4744" i="6"/>
  <c r="F4744" i="6" s="1"/>
  <c r="E4743" i="6"/>
  <c r="F4743" i="6" s="1"/>
  <c r="E4742" i="6"/>
  <c r="F4742" i="6" s="1"/>
  <c r="E4741" i="6"/>
  <c r="F4741" i="6" s="1"/>
  <c r="E4740" i="6"/>
  <c r="F4740" i="6" s="1"/>
  <c r="E4739" i="6"/>
  <c r="F4739" i="6" s="1"/>
  <c r="E4738" i="6"/>
  <c r="F4738" i="6" s="1"/>
  <c r="E4737" i="6"/>
  <c r="F4737" i="6" s="1"/>
  <c r="E4736" i="6"/>
  <c r="F4736" i="6" s="1"/>
  <c r="E4735" i="6"/>
  <c r="F4735" i="6" s="1"/>
  <c r="E4734" i="6"/>
  <c r="F4734" i="6" s="1"/>
  <c r="E4733" i="6"/>
  <c r="F4733" i="6" s="1"/>
  <c r="E4732" i="6"/>
  <c r="F4732" i="6" s="1"/>
  <c r="E4731" i="6"/>
  <c r="F4731" i="6" s="1"/>
  <c r="E4730" i="6"/>
  <c r="F4730" i="6" s="1"/>
  <c r="E4729" i="6"/>
  <c r="F4729" i="6" s="1"/>
  <c r="E4728" i="6"/>
  <c r="F4728" i="6" s="1"/>
  <c r="E4727" i="6"/>
  <c r="F4727" i="6" s="1"/>
  <c r="E4726" i="6"/>
  <c r="F4726" i="6" s="1"/>
  <c r="E4725" i="6"/>
  <c r="F4725" i="6" s="1"/>
  <c r="E4724" i="6"/>
  <c r="F4724" i="6" s="1"/>
  <c r="E4723" i="6"/>
  <c r="F4723" i="6" s="1"/>
  <c r="E4722" i="6"/>
  <c r="F4722" i="6" s="1"/>
  <c r="E4721" i="6"/>
  <c r="F4721" i="6" s="1"/>
  <c r="E4720" i="6"/>
  <c r="F4720" i="6" s="1"/>
  <c r="E4719" i="6"/>
  <c r="F4719" i="6" s="1"/>
  <c r="E4718" i="6"/>
  <c r="F4718" i="6" s="1"/>
  <c r="E4717" i="6"/>
  <c r="F4717" i="6" s="1"/>
  <c r="E4716" i="6"/>
  <c r="F4716" i="6" s="1"/>
  <c r="E4715" i="6"/>
  <c r="F4715" i="6" s="1"/>
  <c r="E4714" i="6"/>
  <c r="F4714" i="6" s="1"/>
  <c r="E4713" i="6"/>
  <c r="F4713" i="6" s="1"/>
  <c r="E4712" i="6"/>
  <c r="F4712" i="6" s="1"/>
  <c r="E4711" i="6"/>
  <c r="F4711" i="6" s="1"/>
  <c r="E4710" i="6"/>
  <c r="F4710" i="6" s="1"/>
  <c r="E4709" i="6"/>
  <c r="F4709" i="6" s="1"/>
  <c r="E4708" i="6"/>
  <c r="F4708" i="6" s="1"/>
  <c r="E4707" i="6"/>
  <c r="F4707" i="6" s="1"/>
  <c r="E4706" i="6"/>
  <c r="F4706" i="6" s="1"/>
  <c r="E4705" i="6"/>
  <c r="F4705" i="6" s="1"/>
  <c r="E4704" i="6"/>
  <c r="F4704" i="6" s="1"/>
  <c r="E4703" i="6"/>
  <c r="F4703" i="6" s="1"/>
  <c r="E4702" i="6"/>
  <c r="F4702" i="6" s="1"/>
  <c r="E4701" i="6"/>
  <c r="F4701" i="6" s="1"/>
  <c r="E4700" i="6"/>
  <c r="F4700" i="6" s="1"/>
  <c r="E4699" i="6"/>
  <c r="F4699" i="6" s="1"/>
  <c r="E4698" i="6"/>
  <c r="F4698" i="6" s="1"/>
  <c r="E4697" i="6"/>
  <c r="F4697" i="6" s="1"/>
  <c r="E4696" i="6"/>
  <c r="F4696" i="6" s="1"/>
  <c r="E4695" i="6"/>
  <c r="F4695" i="6" s="1"/>
  <c r="E4694" i="6"/>
  <c r="F4694" i="6" s="1"/>
  <c r="E4693" i="6"/>
  <c r="F4693" i="6" s="1"/>
  <c r="E4692" i="6"/>
  <c r="F4692" i="6" s="1"/>
  <c r="E4691" i="6"/>
  <c r="F4691" i="6" s="1"/>
  <c r="E4690" i="6"/>
  <c r="F4690" i="6" s="1"/>
  <c r="E4689" i="6"/>
  <c r="F4689" i="6" s="1"/>
  <c r="E4688" i="6"/>
  <c r="F4688" i="6" s="1"/>
  <c r="E4687" i="6"/>
  <c r="F4687" i="6" s="1"/>
  <c r="E4686" i="6"/>
  <c r="F4686" i="6" s="1"/>
  <c r="E4685" i="6"/>
  <c r="F4685" i="6" s="1"/>
  <c r="E4684" i="6"/>
  <c r="F4684" i="6" s="1"/>
  <c r="E4683" i="6"/>
  <c r="F4683" i="6" s="1"/>
  <c r="E4682" i="6"/>
  <c r="F4682" i="6" s="1"/>
  <c r="E4681" i="6"/>
  <c r="F4681" i="6" s="1"/>
  <c r="E4680" i="6"/>
  <c r="F4680" i="6" s="1"/>
  <c r="E4679" i="6"/>
  <c r="F4679" i="6" s="1"/>
  <c r="E4678" i="6"/>
  <c r="F4678" i="6" s="1"/>
  <c r="E4677" i="6"/>
  <c r="F4677" i="6" s="1"/>
  <c r="E4676" i="6"/>
  <c r="F4676" i="6" s="1"/>
  <c r="E4675" i="6"/>
  <c r="F4675" i="6" s="1"/>
  <c r="E4674" i="6"/>
  <c r="F4674" i="6" s="1"/>
  <c r="E4673" i="6"/>
  <c r="F4673" i="6" s="1"/>
  <c r="E4672" i="6"/>
  <c r="F4672" i="6" s="1"/>
  <c r="E4671" i="6"/>
  <c r="F4671" i="6" s="1"/>
  <c r="E4670" i="6"/>
  <c r="F4670" i="6" s="1"/>
  <c r="E4669" i="6"/>
  <c r="F4669" i="6" s="1"/>
  <c r="E4668" i="6"/>
  <c r="F4668" i="6" s="1"/>
  <c r="E4667" i="6"/>
  <c r="F4667" i="6" s="1"/>
  <c r="E4666" i="6"/>
  <c r="F4666" i="6" s="1"/>
  <c r="E4665" i="6"/>
  <c r="F4665" i="6" s="1"/>
  <c r="E4664" i="6"/>
  <c r="F4664" i="6" s="1"/>
  <c r="E4663" i="6"/>
  <c r="F4663" i="6" s="1"/>
  <c r="E4662" i="6"/>
  <c r="F4662" i="6" s="1"/>
  <c r="E4661" i="6"/>
  <c r="F4661" i="6" s="1"/>
  <c r="E4660" i="6"/>
  <c r="F4660" i="6" s="1"/>
  <c r="E4659" i="6"/>
  <c r="F4659" i="6" s="1"/>
  <c r="E4658" i="6"/>
  <c r="F4658" i="6" s="1"/>
  <c r="E4657" i="6"/>
  <c r="F4657" i="6" s="1"/>
  <c r="E4656" i="6"/>
  <c r="F4656" i="6" s="1"/>
  <c r="E4655" i="6"/>
  <c r="F4655" i="6" s="1"/>
  <c r="E4654" i="6"/>
  <c r="F4654" i="6" s="1"/>
  <c r="E4653" i="6"/>
  <c r="F4653" i="6" s="1"/>
  <c r="E4652" i="6"/>
  <c r="F4652" i="6" s="1"/>
  <c r="E4651" i="6"/>
  <c r="F4651" i="6" s="1"/>
  <c r="E4650" i="6"/>
  <c r="F4650" i="6" s="1"/>
  <c r="E4649" i="6"/>
  <c r="F4649" i="6" s="1"/>
  <c r="E4648" i="6"/>
  <c r="F4648" i="6" s="1"/>
  <c r="E4647" i="6"/>
  <c r="F4647" i="6" s="1"/>
  <c r="E4646" i="6"/>
  <c r="F4646" i="6" s="1"/>
  <c r="E4645" i="6"/>
  <c r="F4645" i="6" s="1"/>
  <c r="E4644" i="6"/>
  <c r="F4644" i="6" s="1"/>
  <c r="E4643" i="6"/>
  <c r="F4643" i="6" s="1"/>
  <c r="E4642" i="6"/>
  <c r="F4642" i="6" s="1"/>
  <c r="E4641" i="6"/>
  <c r="F4641" i="6" s="1"/>
  <c r="E4640" i="6"/>
  <c r="F4640" i="6" s="1"/>
  <c r="E4639" i="6"/>
  <c r="F4639" i="6" s="1"/>
  <c r="E4638" i="6"/>
  <c r="F4638" i="6" s="1"/>
  <c r="E4637" i="6"/>
  <c r="F4637" i="6" s="1"/>
  <c r="E4636" i="6"/>
  <c r="F4636" i="6" s="1"/>
  <c r="E4635" i="6"/>
  <c r="F4635" i="6" s="1"/>
  <c r="E4634" i="6"/>
  <c r="F4634" i="6" s="1"/>
  <c r="E4633" i="6"/>
  <c r="F4633" i="6" s="1"/>
  <c r="E4632" i="6"/>
  <c r="F4632" i="6" s="1"/>
  <c r="E4631" i="6"/>
  <c r="F4631" i="6" s="1"/>
  <c r="E4630" i="6"/>
  <c r="F4630" i="6" s="1"/>
  <c r="E4629" i="6"/>
  <c r="F4629" i="6" s="1"/>
  <c r="E4628" i="6"/>
  <c r="F4628" i="6" s="1"/>
  <c r="E4627" i="6"/>
  <c r="F4627" i="6" s="1"/>
  <c r="E4626" i="6"/>
  <c r="F4626" i="6" s="1"/>
  <c r="E4625" i="6"/>
  <c r="F4625" i="6" s="1"/>
  <c r="E4624" i="6"/>
  <c r="F4624" i="6" s="1"/>
  <c r="E4623" i="6"/>
  <c r="F4623" i="6" s="1"/>
  <c r="E4622" i="6"/>
  <c r="F4622" i="6" s="1"/>
  <c r="E4621" i="6"/>
  <c r="F4621" i="6" s="1"/>
  <c r="E4620" i="6"/>
  <c r="F4620" i="6" s="1"/>
  <c r="E4619" i="6"/>
  <c r="F4619" i="6" s="1"/>
  <c r="E4618" i="6"/>
  <c r="F4618" i="6" s="1"/>
  <c r="E4617" i="6"/>
  <c r="F4617" i="6" s="1"/>
  <c r="E4616" i="6"/>
  <c r="F4616" i="6" s="1"/>
  <c r="E4615" i="6"/>
  <c r="F4615" i="6" s="1"/>
  <c r="E4614" i="6"/>
  <c r="F4614" i="6" s="1"/>
  <c r="E4613" i="6"/>
  <c r="F4613" i="6" s="1"/>
  <c r="E4612" i="6"/>
  <c r="F4612" i="6" s="1"/>
  <c r="E4611" i="6"/>
  <c r="F4611" i="6" s="1"/>
  <c r="E4610" i="6"/>
  <c r="F4610" i="6" s="1"/>
  <c r="E4609" i="6"/>
  <c r="F4609" i="6" s="1"/>
  <c r="E4608" i="6"/>
  <c r="F4608" i="6" s="1"/>
  <c r="E4607" i="6"/>
  <c r="F4607" i="6" s="1"/>
  <c r="E4606" i="6"/>
  <c r="F4606" i="6" s="1"/>
  <c r="E4605" i="6"/>
  <c r="F4605" i="6" s="1"/>
  <c r="E4604" i="6"/>
  <c r="F4604" i="6" s="1"/>
  <c r="E4603" i="6"/>
  <c r="F4603" i="6" s="1"/>
  <c r="E4602" i="6"/>
  <c r="F4602" i="6" s="1"/>
  <c r="E4601" i="6"/>
  <c r="F4601" i="6" s="1"/>
  <c r="E4600" i="6"/>
  <c r="F4600" i="6" s="1"/>
  <c r="E4599" i="6"/>
  <c r="F4599" i="6" s="1"/>
  <c r="E4598" i="6"/>
  <c r="F4598" i="6" s="1"/>
  <c r="E4597" i="6"/>
  <c r="F4597" i="6" s="1"/>
  <c r="E4596" i="6"/>
  <c r="F4596" i="6" s="1"/>
  <c r="E4595" i="6"/>
  <c r="F4595" i="6" s="1"/>
  <c r="E4594" i="6"/>
  <c r="F4594" i="6" s="1"/>
  <c r="E4593" i="6"/>
  <c r="F4593" i="6" s="1"/>
  <c r="E4592" i="6"/>
  <c r="F4592" i="6" s="1"/>
  <c r="E4591" i="6"/>
  <c r="F4591" i="6" s="1"/>
  <c r="E4590" i="6"/>
  <c r="F4590" i="6" s="1"/>
  <c r="E4589" i="6"/>
  <c r="F4589" i="6" s="1"/>
  <c r="E4588" i="6"/>
  <c r="F4588" i="6" s="1"/>
  <c r="E4587" i="6"/>
  <c r="F4587" i="6" s="1"/>
  <c r="E4586" i="6"/>
  <c r="F4586" i="6" s="1"/>
  <c r="E4585" i="6"/>
  <c r="F4585" i="6" s="1"/>
  <c r="E4584" i="6"/>
  <c r="F4584" i="6" s="1"/>
  <c r="E4583" i="6"/>
  <c r="F4583" i="6" s="1"/>
  <c r="E4582" i="6"/>
  <c r="F4582" i="6" s="1"/>
  <c r="E4581" i="6"/>
  <c r="F4581" i="6" s="1"/>
  <c r="E4580" i="6"/>
  <c r="F4580" i="6" s="1"/>
  <c r="E4579" i="6"/>
  <c r="F4579" i="6" s="1"/>
  <c r="E4578" i="6"/>
  <c r="F4578" i="6" s="1"/>
  <c r="E4577" i="6"/>
  <c r="F4577" i="6" s="1"/>
  <c r="E4576" i="6"/>
  <c r="F4576" i="6" s="1"/>
  <c r="E4575" i="6"/>
  <c r="F4575" i="6" s="1"/>
  <c r="E4574" i="6"/>
  <c r="F4574" i="6" s="1"/>
  <c r="E4573" i="6"/>
  <c r="F4573" i="6" s="1"/>
  <c r="E4572" i="6"/>
  <c r="F4572" i="6" s="1"/>
  <c r="E4571" i="6"/>
  <c r="F4571" i="6" s="1"/>
  <c r="E4570" i="6"/>
  <c r="F4570" i="6" s="1"/>
  <c r="E4569" i="6"/>
  <c r="F4569" i="6" s="1"/>
  <c r="E4568" i="6"/>
  <c r="F4568" i="6" s="1"/>
  <c r="E4567" i="6"/>
  <c r="F4567" i="6" s="1"/>
  <c r="E4566" i="6"/>
  <c r="F4566" i="6" s="1"/>
  <c r="E4565" i="6"/>
  <c r="F4565" i="6" s="1"/>
  <c r="E4564" i="6"/>
  <c r="F4564" i="6" s="1"/>
  <c r="E4563" i="6"/>
  <c r="F4563" i="6" s="1"/>
  <c r="E4562" i="6"/>
  <c r="F4562" i="6" s="1"/>
  <c r="E4561" i="6"/>
  <c r="F4561" i="6" s="1"/>
  <c r="E4560" i="6"/>
  <c r="F4560" i="6" s="1"/>
  <c r="E4559" i="6"/>
  <c r="F4559" i="6" s="1"/>
  <c r="E4558" i="6"/>
  <c r="F4558" i="6" s="1"/>
  <c r="E4557" i="6"/>
  <c r="F4557" i="6" s="1"/>
  <c r="E4556" i="6"/>
  <c r="F4556" i="6" s="1"/>
  <c r="E4555" i="6"/>
  <c r="F4555" i="6" s="1"/>
  <c r="E4554" i="6"/>
  <c r="F4554" i="6" s="1"/>
  <c r="E4553" i="6"/>
  <c r="F4553" i="6" s="1"/>
  <c r="E4552" i="6"/>
  <c r="F4552" i="6" s="1"/>
  <c r="E4551" i="6"/>
  <c r="F4551" i="6" s="1"/>
  <c r="E4550" i="6"/>
  <c r="F4550" i="6" s="1"/>
  <c r="E4549" i="6"/>
  <c r="F4549" i="6" s="1"/>
  <c r="E4548" i="6"/>
  <c r="F4548" i="6" s="1"/>
  <c r="E4547" i="6"/>
  <c r="F4547" i="6" s="1"/>
  <c r="E4546" i="6"/>
  <c r="F4546" i="6" s="1"/>
  <c r="E4545" i="6"/>
  <c r="F4545" i="6" s="1"/>
  <c r="E4544" i="6"/>
  <c r="F4544" i="6" s="1"/>
  <c r="E4543" i="6"/>
  <c r="F4543" i="6" s="1"/>
  <c r="E4542" i="6"/>
  <c r="F4542" i="6" s="1"/>
  <c r="E4541" i="6"/>
  <c r="F4541" i="6" s="1"/>
  <c r="E4540" i="6"/>
  <c r="F4540" i="6" s="1"/>
  <c r="E4539" i="6"/>
  <c r="F4539" i="6" s="1"/>
  <c r="E4538" i="6"/>
  <c r="F4538" i="6" s="1"/>
  <c r="E4537" i="6"/>
  <c r="F4537" i="6" s="1"/>
  <c r="E4536" i="6"/>
  <c r="F4536" i="6" s="1"/>
  <c r="E4535" i="6"/>
  <c r="F4535" i="6" s="1"/>
  <c r="E4534" i="6"/>
  <c r="F4534" i="6" s="1"/>
  <c r="E4533" i="6"/>
  <c r="F4533" i="6" s="1"/>
  <c r="E4532" i="6"/>
  <c r="F4532" i="6" s="1"/>
  <c r="E4531" i="6"/>
  <c r="F4531" i="6" s="1"/>
  <c r="E4530" i="6"/>
  <c r="F4530" i="6" s="1"/>
  <c r="E4529" i="6"/>
  <c r="F4529" i="6" s="1"/>
  <c r="E4528" i="6"/>
  <c r="F4528" i="6" s="1"/>
  <c r="E4527" i="6"/>
  <c r="F4527" i="6" s="1"/>
  <c r="E4526" i="6"/>
  <c r="F4526" i="6" s="1"/>
  <c r="E4525" i="6"/>
  <c r="F4525" i="6" s="1"/>
  <c r="E4524" i="6"/>
  <c r="F4524" i="6" s="1"/>
  <c r="E4523" i="6"/>
  <c r="F4523" i="6" s="1"/>
  <c r="E4522" i="6"/>
  <c r="F4522" i="6" s="1"/>
  <c r="E4521" i="6"/>
  <c r="F4521" i="6" s="1"/>
  <c r="E4520" i="6"/>
  <c r="F4520" i="6" s="1"/>
  <c r="E4519" i="6"/>
  <c r="F4519" i="6" s="1"/>
  <c r="E4518" i="6"/>
  <c r="F4518" i="6" s="1"/>
  <c r="E4517" i="6"/>
  <c r="F4517" i="6" s="1"/>
  <c r="E4516" i="6"/>
  <c r="F4516" i="6" s="1"/>
  <c r="E4515" i="6"/>
  <c r="F4515" i="6" s="1"/>
  <c r="E4514" i="6"/>
  <c r="F4514" i="6" s="1"/>
  <c r="E4513" i="6"/>
  <c r="F4513" i="6" s="1"/>
  <c r="E4512" i="6"/>
  <c r="F4512" i="6" s="1"/>
  <c r="E4511" i="6"/>
  <c r="F4511" i="6" s="1"/>
  <c r="E4510" i="6"/>
  <c r="F4510" i="6" s="1"/>
  <c r="E4509" i="6"/>
  <c r="F4509" i="6" s="1"/>
  <c r="E4508" i="6"/>
  <c r="F4508" i="6" s="1"/>
  <c r="E4507" i="6"/>
  <c r="F4507" i="6" s="1"/>
  <c r="E4506" i="6"/>
  <c r="F4506" i="6" s="1"/>
  <c r="E4505" i="6"/>
  <c r="F4505" i="6" s="1"/>
  <c r="E4504" i="6"/>
  <c r="F4504" i="6" s="1"/>
  <c r="E4503" i="6"/>
  <c r="F4503" i="6" s="1"/>
  <c r="E4502" i="6"/>
  <c r="F4502" i="6" s="1"/>
  <c r="E4501" i="6"/>
  <c r="F4501" i="6" s="1"/>
  <c r="E4500" i="6"/>
  <c r="F4500" i="6" s="1"/>
  <c r="E4499" i="6"/>
  <c r="F4499" i="6" s="1"/>
  <c r="E4498" i="6"/>
  <c r="F4498" i="6" s="1"/>
  <c r="E4497" i="6"/>
  <c r="F4497" i="6" s="1"/>
  <c r="E4496" i="6"/>
  <c r="F4496" i="6" s="1"/>
  <c r="E4495" i="6"/>
  <c r="F4495" i="6" s="1"/>
  <c r="E4494" i="6"/>
  <c r="F4494" i="6" s="1"/>
  <c r="E4493" i="6"/>
  <c r="F4493" i="6" s="1"/>
  <c r="E4492" i="6"/>
  <c r="F4492" i="6" s="1"/>
  <c r="E4491" i="6"/>
  <c r="F4491" i="6" s="1"/>
  <c r="E4490" i="6"/>
  <c r="F4490" i="6" s="1"/>
  <c r="E4489" i="6"/>
  <c r="F4489" i="6" s="1"/>
  <c r="E4488" i="6"/>
  <c r="F4488" i="6" s="1"/>
  <c r="E4487" i="6"/>
  <c r="F4487" i="6" s="1"/>
  <c r="E4486" i="6"/>
  <c r="F4486" i="6" s="1"/>
  <c r="E4485" i="6"/>
  <c r="F4485" i="6" s="1"/>
  <c r="E4484" i="6"/>
  <c r="F4484" i="6" s="1"/>
  <c r="E4483" i="6"/>
  <c r="F4483" i="6" s="1"/>
  <c r="E4482" i="6"/>
  <c r="F4482" i="6" s="1"/>
  <c r="E4481" i="6"/>
  <c r="F4481" i="6" s="1"/>
  <c r="E4480" i="6"/>
  <c r="F4480" i="6" s="1"/>
  <c r="E4479" i="6"/>
  <c r="F4479" i="6" s="1"/>
  <c r="E4478" i="6"/>
  <c r="F4478" i="6" s="1"/>
  <c r="E4477" i="6"/>
  <c r="F4477" i="6" s="1"/>
  <c r="E4476" i="6"/>
  <c r="F4476" i="6" s="1"/>
  <c r="E4475" i="6"/>
  <c r="F4475" i="6" s="1"/>
  <c r="E4474" i="6"/>
  <c r="F4474" i="6" s="1"/>
  <c r="E4473" i="6"/>
  <c r="F4473" i="6" s="1"/>
  <c r="E4472" i="6"/>
  <c r="F4472" i="6" s="1"/>
  <c r="E4471" i="6"/>
  <c r="F4471" i="6" s="1"/>
  <c r="E4470" i="6"/>
  <c r="F4470" i="6" s="1"/>
  <c r="E4469" i="6"/>
  <c r="F4469" i="6" s="1"/>
  <c r="E4468" i="6"/>
  <c r="F4468" i="6" s="1"/>
  <c r="E4467" i="6"/>
  <c r="F4467" i="6" s="1"/>
  <c r="E4466" i="6"/>
  <c r="F4466" i="6" s="1"/>
  <c r="E4465" i="6"/>
  <c r="F4465" i="6" s="1"/>
  <c r="E4464" i="6"/>
  <c r="F4464" i="6" s="1"/>
  <c r="E4463" i="6"/>
  <c r="F4463" i="6" s="1"/>
  <c r="E4462" i="6"/>
  <c r="F4462" i="6" s="1"/>
  <c r="E4461" i="6"/>
  <c r="F4461" i="6" s="1"/>
  <c r="E4460" i="6"/>
  <c r="F4460" i="6" s="1"/>
  <c r="E4459" i="6"/>
  <c r="F4459" i="6" s="1"/>
  <c r="E4458" i="6"/>
  <c r="F4458" i="6" s="1"/>
  <c r="E4457" i="6"/>
  <c r="F4457" i="6" s="1"/>
  <c r="E4456" i="6"/>
  <c r="F4456" i="6" s="1"/>
  <c r="E4455" i="6"/>
  <c r="F4455" i="6" s="1"/>
  <c r="E4454" i="6"/>
  <c r="F4454" i="6" s="1"/>
  <c r="E4453" i="6"/>
  <c r="F4453" i="6" s="1"/>
  <c r="E4452" i="6"/>
  <c r="F4452" i="6" s="1"/>
  <c r="E4451" i="6"/>
  <c r="F4451" i="6" s="1"/>
  <c r="E4450" i="6"/>
  <c r="F4450" i="6" s="1"/>
  <c r="E4449" i="6"/>
  <c r="F4449" i="6" s="1"/>
  <c r="E4448" i="6"/>
  <c r="F4448" i="6" s="1"/>
  <c r="E4447" i="6"/>
  <c r="F4447" i="6" s="1"/>
  <c r="E4446" i="6"/>
  <c r="F4446" i="6" s="1"/>
  <c r="E4445" i="6"/>
  <c r="F4445" i="6" s="1"/>
  <c r="E4444" i="6"/>
  <c r="F4444" i="6" s="1"/>
  <c r="E4443" i="6"/>
  <c r="F4443" i="6" s="1"/>
  <c r="E4442" i="6"/>
  <c r="F4442" i="6" s="1"/>
  <c r="E4441" i="6"/>
  <c r="F4441" i="6" s="1"/>
  <c r="E4440" i="6"/>
  <c r="F4440" i="6" s="1"/>
  <c r="E4439" i="6"/>
  <c r="F4439" i="6" s="1"/>
  <c r="E4438" i="6"/>
  <c r="F4438" i="6" s="1"/>
  <c r="E4437" i="6"/>
  <c r="F4437" i="6" s="1"/>
  <c r="E4436" i="6"/>
  <c r="F4436" i="6" s="1"/>
  <c r="E4435" i="6"/>
  <c r="F4435" i="6" s="1"/>
  <c r="E4434" i="6"/>
  <c r="F4434" i="6" s="1"/>
  <c r="E4433" i="6"/>
  <c r="F4433" i="6" s="1"/>
  <c r="E4432" i="6"/>
  <c r="F4432" i="6" s="1"/>
  <c r="E4431" i="6"/>
  <c r="F4431" i="6" s="1"/>
  <c r="E4430" i="6"/>
  <c r="F4430" i="6" s="1"/>
  <c r="E4429" i="6"/>
  <c r="F4429" i="6" s="1"/>
  <c r="E4428" i="6"/>
  <c r="F4428" i="6" s="1"/>
  <c r="E4427" i="6"/>
  <c r="F4427" i="6" s="1"/>
  <c r="E4426" i="6"/>
  <c r="F4426" i="6" s="1"/>
  <c r="E4425" i="6"/>
  <c r="F4425" i="6" s="1"/>
  <c r="E4424" i="6"/>
  <c r="F4424" i="6" s="1"/>
  <c r="E4423" i="6"/>
  <c r="F4423" i="6" s="1"/>
  <c r="E4422" i="6"/>
  <c r="F4422" i="6" s="1"/>
  <c r="E4421" i="6"/>
  <c r="F4421" i="6" s="1"/>
  <c r="E4420" i="6"/>
  <c r="F4420" i="6" s="1"/>
  <c r="E4419" i="6"/>
  <c r="F4419" i="6" s="1"/>
  <c r="E4418" i="6"/>
  <c r="F4418" i="6" s="1"/>
  <c r="E4417" i="6"/>
  <c r="F4417" i="6" s="1"/>
  <c r="E4416" i="6"/>
  <c r="F4416" i="6" s="1"/>
  <c r="E4415" i="6"/>
  <c r="F4415" i="6" s="1"/>
  <c r="E4414" i="6"/>
  <c r="F4414" i="6" s="1"/>
  <c r="E4413" i="6"/>
  <c r="F4413" i="6" s="1"/>
  <c r="E4412" i="6"/>
  <c r="F4412" i="6" s="1"/>
  <c r="E4411" i="6"/>
  <c r="F4411" i="6" s="1"/>
  <c r="E4410" i="6"/>
  <c r="F4410" i="6" s="1"/>
  <c r="E4409" i="6"/>
  <c r="F4409" i="6" s="1"/>
  <c r="E4408" i="6"/>
  <c r="F4408" i="6" s="1"/>
  <c r="E4407" i="6"/>
  <c r="F4407" i="6" s="1"/>
  <c r="E4406" i="6"/>
  <c r="F4406" i="6" s="1"/>
  <c r="E4405" i="6"/>
  <c r="F4405" i="6" s="1"/>
  <c r="E4404" i="6"/>
  <c r="F4404" i="6" s="1"/>
  <c r="E4403" i="6"/>
  <c r="F4403" i="6" s="1"/>
  <c r="E4402" i="6"/>
  <c r="F4402" i="6" s="1"/>
  <c r="E4401" i="6"/>
  <c r="F4401" i="6" s="1"/>
  <c r="E4400" i="6"/>
  <c r="F4400" i="6" s="1"/>
  <c r="E4399" i="6"/>
  <c r="F4399" i="6" s="1"/>
  <c r="E4398" i="6"/>
  <c r="F4398" i="6" s="1"/>
  <c r="E4397" i="6"/>
  <c r="F4397" i="6" s="1"/>
  <c r="E4396" i="6"/>
  <c r="F4396" i="6" s="1"/>
  <c r="E4395" i="6"/>
  <c r="F4395" i="6" s="1"/>
  <c r="E4394" i="6"/>
  <c r="F4394" i="6" s="1"/>
  <c r="E4393" i="6"/>
  <c r="F4393" i="6" s="1"/>
  <c r="E4392" i="6"/>
  <c r="F4392" i="6" s="1"/>
  <c r="E4391" i="6"/>
  <c r="F4391" i="6" s="1"/>
  <c r="E4390" i="6"/>
  <c r="F4390" i="6" s="1"/>
  <c r="E4389" i="6"/>
  <c r="F4389" i="6" s="1"/>
  <c r="E4388" i="6"/>
  <c r="F4388" i="6" s="1"/>
  <c r="E4387" i="6"/>
  <c r="F4387" i="6" s="1"/>
  <c r="E4386" i="6"/>
  <c r="F4386" i="6" s="1"/>
  <c r="E4385" i="6"/>
  <c r="F4385" i="6" s="1"/>
  <c r="E4384" i="6"/>
  <c r="F4384" i="6" s="1"/>
  <c r="E4383" i="6"/>
  <c r="F4383" i="6" s="1"/>
  <c r="E4382" i="6"/>
  <c r="F4382" i="6" s="1"/>
  <c r="E4381" i="6"/>
  <c r="F4381" i="6" s="1"/>
  <c r="E4380" i="6"/>
  <c r="F4380" i="6" s="1"/>
  <c r="E4379" i="6"/>
  <c r="F4379" i="6" s="1"/>
  <c r="E4378" i="6"/>
  <c r="F4378" i="6" s="1"/>
  <c r="E4377" i="6"/>
  <c r="F4377" i="6" s="1"/>
  <c r="E4376" i="6"/>
  <c r="F4376" i="6" s="1"/>
  <c r="E4375" i="6"/>
  <c r="F4375" i="6" s="1"/>
  <c r="E4374" i="6"/>
  <c r="F4374" i="6" s="1"/>
  <c r="E4373" i="6"/>
  <c r="F4373" i="6" s="1"/>
  <c r="E4372" i="6"/>
  <c r="F4372" i="6" s="1"/>
  <c r="E4371" i="6"/>
  <c r="F4371" i="6" s="1"/>
  <c r="E4370" i="6"/>
  <c r="F4370" i="6" s="1"/>
  <c r="E4369" i="6"/>
  <c r="F4369" i="6" s="1"/>
  <c r="E4368" i="6"/>
  <c r="F4368" i="6" s="1"/>
  <c r="E4367" i="6"/>
  <c r="F4367" i="6" s="1"/>
  <c r="E4366" i="6"/>
  <c r="F4366" i="6" s="1"/>
  <c r="E4365" i="6"/>
  <c r="F4365" i="6" s="1"/>
  <c r="E4364" i="6"/>
  <c r="F4364" i="6" s="1"/>
  <c r="E4363" i="6"/>
  <c r="F4363" i="6" s="1"/>
  <c r="E4362" i="6"/>
  <c r="F4362" i="6" s="1"/>
  <c r="E4361" i="6"/>
  <c r="F4361" i="6" s="1"/>
  <c r="E4360" i="6"/>
  <c r="F4360" i="6" s="1"/>
  <c r="E4359" i="6"/>
  <c r="F4359" i="6" s="1"/>
  <c r="E4358" i="6"/>
  <c r="F4358" i="6" s="1"/>
  <c r="E4357" i="6"/>
  <c r="F4357" i="6" s="1"/>
  <c r="E4356" i="6"/>
  <c r="F4356" i="6" s="1"/>
  <c r="E4355" i="6"/>
  <c r="F4355" i="6" s="1"/>
  <c r="E4354" i="6"/>
  <c r="F4354" i="6" s="1"/>
  <c r="E4353" i="6"/>
  <c r="F4353" i="6" s="1"/>
  <c r="E4352" i="6"/>
  <c r="F4352" i="6" s="1"/>
  <c r="E4351" i="6"/>
  <c r="F4351" i="6" s="1"/>
  <c r="E4350" i="6"/>
  <c r="F4350" i="6" s="1"/>
  <c r="E4349" i="6"/>
  <c r="F4349" i="6" s="1"/>
  <c r="E4348" i="6"/>
  <c r="F4348" i="6" s="1"/>
  <c r="E4347" i="6"/>
  <c r="F4347" i="6" s="1"/>
  <c r="E4346" i="6"/>
  <c r="F4346" i="6" s="1"/>
  <c r="E4345" i="6"/>
  <c r="F4345" i="6" s="1"/>
  <c r="E4344" i="6"/>
  <c r="F4344" i="6" s="1"/>
  <c r="E4343" i="6"/>
  <c r="F4343" i="6" s="1"/>
  <c r="E4342" i="6"/>
  <c r="F4342" i="6" s="1"/>
  <c r="E4341" i="6"/>
  <c r="F4341" i="6" s="1"/>
  <c r="E4340" i="6"/>
  <c r="F4340" i="6" s="1"/>
  <c r="E4339" i="6"/>
  <c r="F4339" i="6" s="1"/>
  <c r="E4338" i="6"/>
  <c r="F4338" i="6" s="1"/>
  <c r="E4337" i="6"/>
  <c r="F4337" i="6" s="1"/>
  <c r="E4336" i="6"/>
  <c r="F4336" i="6" s="1"/>
  <c r="E4335" i="6"/>
  <c r="F4335" i="6" s="1"/>
  <c r="E4334" i="6"/>
  <c r="F4334" i="6" s="1"/>
  <c r="E4333" i="6"/>
  <c r="F4333" i="6" s="1"/>
  <c r="E4332" i="6"/>
  <c r="F4332" i="6" s="1"/>
  <c r="E4331" i="6"/>
  <c r="F4331" i="6" s="1"/>
  <c r="E4330" i="6"/>
  <c r="F4330" i="6" s="1"/>
  <c r="E4329" i="6"/>
  <c r="F4329" i="6" s="1"/>
  <c r="E4328" i="6"/>
  <c r="F4328" i="6" s="1"/>
  <c r="E4327" i="6"/>
  <c r="F4327" i="6" s="1"/>
  <c r="E4326" i="6"/>
  <c r="F4326" i="6" s="1"/>
  <c r="E4325" i="6"/>
  <c r="F4325" i="6" s="1"/>
  <c r="E4324" i="6"/>
  <c r="F4324" i="6" s="1"/>
  <c r="E4323" i="6"/>
  <c r="F4323" i="6" s="1"/>
  <c r="E4322" i="6"/>
  <c r="F4322" i="6" s="1"/>
  <c r="E4321" i="6"/>
  <c r="F4321" i="6" s="1"/>
  <c r="E4320" i="6"/>
  <c r="F4320" i="6" s="1"/>
  <c r="E4319" i="6"/>
  <c r="F4319" i="6" s="1"/>
  <c r="E4318" i="6"/>
  <c r="F4318" i="6" s="1"/>
  <c r="E4317" i="6"/>
  <c r="F4317" i="6" s="1"/>
  <c r="E4316" i="6"/>
  <c r="F4316" i="6" s="1"/>
  <c r="E4315" i="6"/>
  <c r="F4315" i="6" s="1"/>
  <c r="E4314" i="6"/>
  <c r="F4314" i="6" s="1"/>
  <c r="E4313" i="6"/>
  <c r="F4313" i="6" s="1"/>
  <c r="E4312" i="6"/>
  <c r="F4312" i="6" s="1"/>
  <c r="E4311" i="6"/>
  <c r="F4311" i="6" s="1"/>
  <c r="E4310" i="6"/>
  <c r="F4310" i="6" s="1"/>
  <c r="E4309" i="6"/>
  <c r="F4309" i="6" s="1"/>
  <c r="E4308" i="6"/>
  <c r="F4308" i="6" s="1"/>
  <c r="E4307" i="6"/>
  <c r="F4307" i="6" s="1"/>
  <c r="E4306" i="6"/>
  <c r="F4306" i="6" s="1"/>
  <c r="E4305" i="6"/>
  <c r="F4305" i="6" s="1"/>
  <c r="E4304" i="6"/>
  <c r="F4304" i="6" s="1"/>
  <c r="E4303" i="6"/>
  <c r="F4303" i="6" s="1"/>
  <c r="E4302" i="6"/>
  <c r="F4302" i="6" s="1"/>
  <c r="E4301" i="6"/>
  <c r="F4301" i="6" s="1"/>
  <c r="E4300" i="6"/>
  <c r="F4300" i="6" s="1"/>
  <c r="E4299" i="6"/>
  <c r="F4299" i="6" s="1"/>
  <c r="E4298" i="6"/>
  <c r="F4298" i="6" s="1"/>
  <c r="E4297" i="6"/>
  <c r="F4297" i="6" s="1"/>
  <c r="E4296" i="6"/>
  <c r="F4296" i="6" s="1"/>
  <c r="E4295" i="6"/>
  <c r="F4295" i="6" s="1"/>
  <c r="E4294" i="6"/>
  <c r="F4294" i="6" s="1"/>
  <c r="E4293" i="6"/>
  <c r="F4293" i="6" s="1"/>
  <c r="E4292" i="6"/>
  <c r="F4292" i="6" s="1"/>
  <c r="E4291" i="6"/>
  <c r="F4291" i="6" s="1"/>
  <c r="E4290" i="6"/>
  <c r="F4290" i="6" s="1"/>
  <c r="E4289" i="6"/>
  <c r="F4289" i="6" s="1"/>
  <c r="E4288" i="6"/>
  <c r="F4288" i="6" s="1"/>
  <c r="E4287" i="6"/>
  <c r="F4287" i="6" s="1"/>
  <c r="E4286" i="6"/>
  <c r="F4286" i="6" s="1"/>
  <c r="E4285" i="6"/>
  <c r="F4285" i="6" s="1"/>
  <c r="E4284" i="6"/>
  <c r="F4284" i="6" s="1"/>
  <c r="E4283" i="6"/>
  <c r="F4283" i="6" s="1"/>
  <c r="E4282" i="6"/>
  <c r="F4282" i="6" s="1"/>
  <c r="E4281" i="6"/>
  <c r="F4281" i="6" s="1"/>
  <c r="E4280" i="6"/>
  <c r="F4280" i="6" s="1"/>
  <c r="E4279" i="6"/>
  <c r="F4279" i="6" s="1"/>
  <c r="E4278" i="6"/>
  <c r="F4278" i="6" s="1"/>
  <c r="E4277" i="6"/>
  <c r="F4277" i="6" s="1"/>
  <c r="E4276" i="6"/>
  <c r="F4276" i="6" s="1"/>
  <c r="E4275" i="6"/>
  <c r="F4275" i="6" s="1"/>
  <c r="E4274" i="6"/>
  <c r="F4274" i="6" s="1"/>
  <c r="E4273" i="6"/>
  <c r="F4273" i="6" s="1"/>
  <c r="E4272" i="6"/>
  <c r="F4272" i="6" s="1"/>
  <c r="E4271" i="6"/>
  <c r="F4271" i="6" s="1"/>
  <c r="E4270" i="6"/>
  <c r="F4270" i="6" s="1"/>
  <c r="E4269" i="6"/>
  <c r="F4269" i="6" s="1"/>
  <c r="E4268" i="6"/>
  <c r="F4268" i="6" s="1"/>
  <c r="E4267" i="6"/>
  <c r="F4267" i="6" s="1"/>
  <c r="E4266" i="6"/>
  <c r="F4266" i="6" s="1"/>
  <c r="E4265" i="6"/>
  <c r="F4265" i="6" s="1"/>
  <c r="E4264" i="6"/>
  <c r="F4264" i="6" s="1"/>
  <c r="E4263" i="6"/>
  <c r="F4263" i="6" s="1"/>
  <c r="E4262" i="6"/>
  <c r="F4262" i="6" s="1"/>
  <c r="E4261" i="6"/>
  <c r="F4261" i="6" s="1"/>
  <c r="E4260" i="6"/>
  <c r="F4260" i="6" s="1"/>
  <c r="E4259" i="6"/>
  <c r="F4259" i="6" s="1"/>
  <c r="E4258" i="6"/>
  <c r="F4258" i="6" s="1"/>
  <c r="E4257" i="6"/>
  <c r="F4257" i="6" s="1"/>
  <c r="E4256" i="6"/>
  <c r="F4256" i="6" s="1"/>
  <c r="E4255" i="6"/>
  <c r="F4255" i="6" s="1"/>
  <c r="E4254" i="6"/>
  <c r="F4254" i="6" s="1"/>
  <c r="E4253" i="6"/>
  <c r="F4253" i="6" s="1"/>
  <c r="E4252" i="6"/>
  <c r="F4252" i="6" s="1"/>
  <c r="E4251" i="6"/>
  <c r="F4251" i="6" s="1"/>
  <c r="E4250" i="6"/>
  <c r="F4250" i="6" s="1"/>
  <c r="E4249" i="6"/>
  <c r="F4249" i="6" s="1"/>
  <c r="E4248" i="6"/>
  <c r="F4248" i="6" s="1"/>
  <c r="E4247" i="6"/>
  <c r="F4247" i="6" s="1"/>
  <c r="E4246" i="6"/>
  <c r="F4246" i="6" s="1"/>
  <c r="E4245" i="6"/>
  <c r="F4245" i="6" s="1"/>
  <c r="E4244" i="6"/>
  <c r="F4244" i="6" s="1"/>
  <c r="E4243" i="6"/>
  <c r="F4243" i="6" s="1"/>
  <c r="E4242" i="6"/>
  <c r="F4242" i="6" s="1"/>
  <c r="E4241" i="6"/>
  <c r="F4241" i="6" s="1"/>
  <c r="E4240" i="6"/>
  <c r="F4240" i="6" s="1"/>
  <c r="E4239" i="6"/>
  <c r="F4239" i="6" s="1"/>
  <c r="E4238" i="6"/>
  <c r="F4238" i="6" s="1"/>
  <c r="E4237" i="6"/>
  <c r="F4237" i="6" s="1"/>
  <c r="E4236" i="6"/>
  <c r="F4236" i="6" s="1"/>
  <c r="E4235" i="6"/>
  <c r="F4235" i="6" s="1"/>
  <c r="E4234" i="6"/>
  <c r="F4234" i="6" s="1"/>
  <c r="E4233" i="6"/>
  <c r="F4233" i="6" s="1"/>
  <c r="E4232" i="6"/>
  <c r="F4232" i="6" s="1"/>
  <c r="E4231" i="6"/>
  <c r="F4231" i="6" s="1"/>
  <c r="E4230" i="6"/>
  <c r="F4230" i="6" s="1"/>
  <c r="E4229" i="6"/>
  <c r="F4229" i="6" s="1"/>
  <c r="E4228" i="6"/>
  <c r="F4228" i="6" s="1"/>
  <c r="E4227" i="6"/>
  <c r="F4227" i="6" s="1"/>
  <c r="E4226" i="6"/>
  <c r="F4226" i="6" s="1"/>
  <c r="E4225" i="6"/>
  <c r="F4225" i="6" s="1"/>
  <c r="E4224" i="6"/>
  <c r="F4224" i="6" s="1"/>
  <c r="E4223" i="6"/>
  <c r="F4223" i="6" s="1"/>
  <c r="E4222" i="6"/>
  <c r="F4222" i="6" s="1"/>
  <c r="E4221" i="6"/>
  <c r="F4221" i="6" s="1"/>
  <c r="E4220" i="6"/>
  <c r="F4220" i="6" s="1"/>
  <c r="E4219" i="6"/>
  <c r="F4219" i="6" s="1"/>
  <c r="E4218" i="6"/>
  <c r="F4218" i="6" s="1"/>
  <c r="E4217" i="6"/>
  <c r="F4217" i="6" s="1"/>
  <c r="E4216" i="6"/>
  <c r="F4216" i="6" s="1"/>
  <c r="E4215" i="6"/>
  <c r="F4215" i="6" s="1"/>
  <c r="E4214" i="6"/>
  <c r="F4214" i="6" s="1"/>
  <c r="E4213" i="6"/>
  <c r="F4213" i="6" s="1"/>
  <c r="E4212" i="6"/>
  <c r="F4212" i="6" s="1"/>
  <c r="E4211" i="6"/>
  <c r="F4211" i="6" s="1"/>
  <c r="E4210" i="6"/>
  <c r="F4210" i="6" s="1"/>
  <c r="E4209" i="6"/>
  <c r="F4209" i="6" s="1"/>
  <c r="E4208" i="6"/>
  <c r="F4208" i="6" s="1"/>
  <c r="E4207" i="6"/>
  <c r="F4207" i="6" s="1"/>
  <c r="E4206" i="6"/>
  <c r="F4206" i="6" s="1"/>
  <c r="E4205" i="6"/>
  <c r="F4205" i="6" s="1"/>
  <c r="E4204" i="6"/>
  <c r="F4204" i="6" s="1"/>
  <c r="E4203" i="6"/>
  <c r="F4203" i="6" s="1"/>
  <c r="E4202" i="6"/>
  <c r="F4202" i="6" s="1"/>
  <c r="E4201" i="6"/>
  <c r="F4201" i="6" s="1"/>
  <c r="E4200" i="6"/>
  <c r="F4200" i="6" s="1"/>
  <c r="E4199" i="6"/>
  <c r="F4199" i="6" s="1"/>
  <c r="E4198" i="6"/>
  <c r="F4198" i="6" s="1"/>
  <c r="E4197" i="6"/>
  <c r="F4197" i="6" s="1"/>
  <c r="E4196" i="6"/>
  <c r="F4196" i="6" s="1"/>
  <c r="E4195" i="6"/>
  <c r="F4195" i="6" s="1"/>
  <c r="E4194" i="6"/>
  <c r="F4194" i="6" s="1"/>
  <c r="E4193" i="6"/>
  <c r="F4193" i="6" s="1"/>
  <c r="E4192" i="6"/>
  <c r="F4192" i="6" s="1"/>
  <c r="E4191" i="6"/>
  <c r="F4191" i="6" s="1"/>
  <c r="E4190" i="6"/>
  <c r="F4190" i="6" s="1"/>
  <c r="E4189" i="6"/>
  <c r="F4189" i="6" s="1"/>
  <c r="E4188" i="6"/>
  <c r="F4188" i="6" s="1"/>
  <c r="E4187" i="6"/>
  <c r="F4187" i="6" s="1"/>
  <c r="E4186" i="6"/>
  <c r="F4186" i="6" s="1"/>
  <c r="E4185" i="6"/>
  <c r="F4185" i="6" s="1"/>
  <c r="E4184" i="6"/>
  <c r="F4184" i="6" s="1"/>
  <c r="E4183" i="6"/>
  <c r="F4183" i="6" s="1"/>
  <c r="E4182" i="6"/>
  <c r="F4182" i="6" s="1"/>
  <c r="E4181" i="6"/>
  <c r="F4181" i="6" s="1"/>
  <c r="E4180" i="6"/>
  <c r="F4180" i="6" s="1"/>
  <c r="E4179" i="6"/>
  <c r="F4179" i="6" s="1"/>
  <c r="E4178" i="6"/>
  <c r="F4178" i="6" s="1"/>
  <c r="E4177" i="6"/>
  <c r="F4177" i="6" s="1"/>
  <c r="E4176" i="6"/>
  <c r="F4176" i="6" s="1"/>
  <c r="E4175" i="6"/>
  <c r="F4175" i="6" s="1"/>
  <c r="E4174" i="6"/>
  <c r="F4174" i="6" s="1"/>
  <c r="E4173" i="6"/>
  <c r="F4173" i="6" s="1"/>
  <c r="E4172" i="6"/>
  <c r="F4172" i="6" s="1"/>
  <c r="E4171" i="6"/>
  <c r="F4171" i="6" s="1"/>
  <c r="E4170" i="6"/>
  <c r="F4170" i="6" s="1"/>
  <c r="E4169" i="6"/>
  <c r="F4169" i="6" s="1"/>
  <c r="E4168" i="6"/>
  <c r="F4168" i="6" s="1"/>
  <c r="E4167" i="6"/>
  <c r="F4167" i="6" s="1"/>
  <c r="E4166" i="6"/>
  <c r="F4166" i="6" s="1"/>
  <c r="E4165" i="6"/>
  <c r="F4165" i="6" s="1"/>
  <c r="E4164" i="6"/>
  <c r="F4164" i="6" s="1"/>
  <c r="E4163" i="6"/>
  <c r="F4163" i="6" s="1"/>
  <c r="E4162" i="6"/>
  <c r="F4162" i="6" s="1"/>
  <c r="E4161" i="6"/>
  <c r="F4161" i="6" s="1"/>
  <c r="E4160" i="6"/>
  <c r="F4160" i="6" s="1"/>
  <c r="E4159" i="6"/>
  <c r="F4159" i="6" s="1"/>
  <c r="E4158" i="6"/>
  <c r="F4158" i="6" s="1"/>
  <c r="E4157" i="6"/>
  <c r="F4157" i="6" s="1"/>
  <c r="E4156" i="6"/>
  <c r="F4156" i="6" s="1"/>
  <c r="E4155" i="6"/>
  <c r="F4155" i="6" s="1"/>
  <c r="E4154" i="6"/>
  <c r="F4154" i="6" s="1"/>
  <c r="E4153" i="6"/>
  <c r="F4153" i="6" s="1"/>
  <c r="E4152" i="6"/>
  <c r="F4152" i="6" s="1"/>
  <c r="E4151" i="6"/>
  <c r="F4151" i="6" s="1"/>
  <c r="E4150" i="6"/>
  <c r="F4150" i="6" s="1"/>
  <c r="E4149" i="6"/>
  <c r="F4149" i="6" s="1"/>
  <c r="E4148" i="6"/>
  <c r="F4148" i="6" s="1"/>
  <c r="E4147" i="6"/>
  <c r="F4147" i="6" s="1"/>
  <c r="E4146" i="6"/>
  <c r="F4146" i="6" s="1"/>
  <c r="E4145" i="6"/>
  <c r="F4145" i="6" s="1"/>
  <c r="E4144" i="6"/>
  <c r="F4144" i="6" s="1"/>
  <c r="E4143" i="6"/>
  <c r="F4143" i="6" s="1"/>
  <c r="E4142" i="6"/>
  <c r="F4142" i="6" s="1"/>
  <c r="E4141" i="6"/>
  <c r="F4141" i="6" s="1"/>
  <c r="E4140" i="6"/>
  <c r="F4140" i="6" s="1"/>
  <c r="E4139" i="6"/>
  <c r="F4139" i="6" s="1"/>
  <c r="E4138" i="6"/>
  <c r="F4138" i="6" s="1"/>
  <c r="E4137" i="6"/>
  <c r="F4137" i="6" s="1"/>
  <c r="E4136" i="6"/>
  <c r="F4136" i="6" s="1"/>
  <c r="E4135" i="6"/>
  <c r="F4135" i="6" s="1"/>
  <c r="E4134" i="6"/>
  <c r="F4134" i="6" s="1"/>
  <c r="E4133" i="6"/>
  <c r="F4133" i="6" s="1"/>
  <c r="E4132" i="6"/>
  <c r="F4132" i="6" s="1"/>
  <c r="E4131" i="6"/>
  <c r="F4131" i="6" s="1"/>
  <c r="E4130" i="6"/>
  <c r="F4130" i="6" s="1"/>
  <c r="E4129" i="6"/>
  <c r="F4129" i="6" s="1"/>
  <c r="E4128" i="6"/>
  <c r="F4128" i="6" s="1"/>
  <c r="E4127" i="6"/>
  <c r="F4127" i="6" s="1"/>
  <c r="E4126" i="6"/>
  <c r="F4126" i="6" s="1"/>
  <c r="E4125" i="6"/>
  <c r="F4125" i="6" s="1"/>
  <c r="E4124" i="6"/>
  <c r="F4124" i="6" s="1"/>
  <c r="E4123" i="6"/>
  <c r="F4123" i="6" s="1"/>
  <c r="E4122" i="6"/>
  <c r="F4122" i="6" s="1"/>
  <c r="E4121" i="6"/>
  <c r="F4121" i="6" s="1"/>
  <c r="E4120" i="6"/>
  <c r="F4120" i="6" s="1"/>
  <c r="E4119" i="6"/>
  <c r="F4119" i="6" s="1"/>
  <c r="E4118" i="6"/>
  <c r="F4118" i="6" s="1"/>
  <c r="E4117" i="6"/>
  <c r="F4117" i="6" s="1"/>
  <c r="E4116" i="6"/>
  <c r="F4116" i="6" s="1"/>
  <c r="E4115" i="6"/>
  <c r="F4115" i="6" s="1"/>
  <c r="E4114" i="6"/>
  <c r="F4114" i="6" s="1"/>
  <c r="E4113" i="6"/>
  <c r="F4113" i="6" s="1"/>
  <c r="E4112" i="6"/>
  <c r="F4112" i="6" s="1"/>
  <c r="E4111" i="6"/>
  <c r="F4111" i="6" s="1"/>
  <c r="E4110" i="6"/>
  <c r="F4110" i="6" s="1"/>
  <c r="E4109" i="6"/>
  <c r="F4109" i="6" s="1"/>
  <c r="E4108" i="6"/>
  <c r="F4108" i="6" s="1"/>
  <c r="E4107" i="6"/>
  <c r="F4107" i="6" s="1"/>
  <c r="E4106" i="6"/>
  <c r="F4106" i="6" s="1"/>
  <c r="E4105" i="6"/>
  <c r="F4105" i="6" s="1"/>
  <c r="E4104" i="6"/>
  <c r="F4104" i="6" s="1"/>
  <c r="E4103" i="6"/>
  <c r="F4103" i="6" s="1"/>
  <c r="E4102" i="6"/>
  <c r="F4102" i="6" s="1"/>
  <c r="E4101" i="6"/>
  <c r="F4101" i="6" s="1"/>
  <c r="E4100" i="6"/>
  <c r="F4100" i="6" s="1"/>
  <c r="E4099" i="6"/>
  <c r="F4099" i="6" s="1"/>
  <c r="E4098" i="6"/>
  <c r="F4098" i="6" s="1"/>
  <c r="E4097" i="6"/>
  <c r="F4097" i="6" s="1"/>
  <c r="E4096" i="6"/>
  <c r="F4096" i="6" s="1"/>
  <c r="E4095" i="6"/>
  <c r="F4095" i="6" s="1"/>
  <c r="E4094" i="6"/>
  <c r="F4094" i="6" s="1"/>
  <c r="E4093" i="6"/>
  <c r="F4093" i="6" s="1"/>
  <c r="E4092" i="6"/>
  <c r="F4092" i="6" s="1"/>
  <c r="E4091" i="6"/>
  <c r="F4091" i="6" s="1"/>
  <c r="E4090" i="6"/>
  <c r="F4090" i="6" s="1"/>
  <c r="E4089" i="6"/>
  <c r="F4089" i="6" s="1"/>
  <c r="E4088" i="6"/>
  <c r="F4088" i="6" s="1"/>
  <c r="E4087" i="6"/>
  <c r="F4087" i="6" s="1"/>
  <c r="E4086" i="6"/>
  <c r="F4086" i="6" s="1"/>
  <c r="E4085" i="6"/>
  <c r="F4085" i="6" s="1"/>
  <c r="E4084" i="6"/>
  <c r="F4084" i="6" s="1"/>
  <c r="E4083" i="6"/>
  <c r="F4083" i="6" s="1"/>
  <c r="E4082" i="6"/>
  <c r="F4082" i="6" s="1"/>
  <c r="E4081" i="6"/>
  <c r="F4081" i="6" s="1"/>
  <c r="E4080" i="6"/>
  <c r="F4080" i="6" s="1"/>
  <c r="E4079" i="6"/>
  <c r="F4079" i="6" s="1"/>
  <c r="E4078" i="6"/>
  <c r="F4078" i="6" s="1"/>
  <c r="E4077" i="6"/>
  <c r="F4077" i="6" s="1"/>
  <c r="E4076" i="6"/>
  <c r="F4076" i="6" s="1"/>
  <c r="E4075" i="6"/>
  <c r="F4075" i="6" s="1"/>
  <c r="E4074" i="6"/>
  <c r="F4074" i="6" s="1"/>
  <c r="E4073" i="6"/>
  <c r="F4073" i="6" s="1"/>
  <c r="E4072" i="6"/>
  <c r="F4072" i="6" s="1"/>
  <c r="E4071" i="6"/>
  <c r="F4071" i="6" s="1"/>
  <c r="E4070" i="6"/>
  <c r="F4070" i="6" s="1"/>
  <c r="E4069" i="6"/>
  <c r="F4069" i="6" s="1"/>
  <c r="E4068" i="6"/>
  <c r="F4068" i="6" s="1"/>
  <c r="E4067" i="6"/>
  <c r="F4067" i="6" s="1"/>
  <c r="E4066" i="6"/>
  <c r="F4066" i="6" s="1"/>
  <c r="E4065" i="6"/>
  <c r="F4065" i="6" s="1"/>
  <c r="E4064" i="6"/>
  <c r="F4064" i="6" s="1"/>
  <c r="E4063" i="6"/>
  <c r="F4063" i="6" s="1"/>
  <c r="E4062" i="6"/>
  <c r="F4062" i="6" s="1"/>
  <c r="E4061" i="6"/>
  <c r="F4061" i="6" s="1"/>
  <c r="E4060" i="6"/>
  <c r="F4060" i="6" s="1"/>
  <c r="E4059" i="6"/>
  <c r="F4059" i="6" s="1"/>
  <c r="E4058" i="6"/>
  <c r="F4058" i="6" s="1"/>
  <c r="E4057" i="6"/>
  <c r="F4057" i="6" s="1"/>
  <c r="E4056" i="6"/>
  <c r="F4056" i="6" s="1"/>
  <c r="E4055" i="6"/>
  <c r="F4055" i="6" s="1"/>
  <c r="E4054" i="6"/>
  <c r="F4054" i="6" s="1"/>
  <c r="E4053" i="6"/>
  <c r="F4053" i="6" s="1"/>
  <c r="E4052" i="6"/>
  <c r="F4052" i="6" s="1"/>
  <c r="E4051" i="6"/>
  <c r="F4051" i="6" s="1"/>
  <c r="E4050" i="6"/>
  <c r="F4050" i="6" s="1"/>
  <c r="E4049" i="6"/>
  <c r="F4049" i="6" s="1"/>
  <c r="E4048" i="6"/>
  <c r="F4048" i="6" s="1"/>
  <c r="E4047" i="6"/>
  <c r="F4047" i="6" s="1"/>
  <c r="E4046" i="6"/>
  <c r="F4046" i="6" s="1"/>
  <c r="E4045" i="6"/>
  <c r="F4045" i="6" s="1"/>
  <c r="E4044" i="6"/>
  <c r="F4044" i="6" s="1"/>
  <c r="E4043" i="6"/>
  <c r="F4043" i="6" s="1"/>
  <c r="E4042" i="6"/>
  <c r="F4042" i="6" s="1"/>
  <c r="E4041" i="6"/>
  <c r="F4041" i="6" s="1"/>
  <c r="E4040" i="6"/>
  <c r="F4040" i="6" s="1"/>
  <c r="E4039" i="6"/>
  <c r="F4039" i="6" s="1"/>
  <c r="E4038" i="6"/>
  <c r="F4038" i="6" s="1"/>
  <c r="E4037" i="6"/>
  <c r="F4037" i="6" s="1"/>
  <c r="E4036" i="6"/>
  <c r="F4036" i="6" s="1"/>
  <c r="E4035" i="6"/>
  <c r="F4035" i="6" s="1"/>
  <c r="E4034" i="6"/>
  <c r="F4034" i="6" s="1"/>
  <c r="E4033" i="6"/>
  <c r="F4033" i="6" s="1"/>
  <c r="E4032" i="6"/>
  <c r="F4032" i="6" s="1"/>
  <c r="E4031" i="6"/>
  <c r="F4031" i="6" s="1"/>
  <c r="E4030" i="6"/>
  <c r="F4030" i="6" s="1"/>
  <c r="E4029" i="6"/>
  <c r="F4029" i="6" s="1"/>
  <c r="E4028" i="6"/>
  <c r="F4028" i="6" s="1"/>
  <c r="E4027" i="6"/>
  <c r="F4027" i="6" s="1"/>
  <c r="E4026" i="6"/>
  <c r="F4026" i="6" s="1"/>
  <c r="E4025" i="6"/>
  <c r="F4025" i="6" s="1"/>
  <c r="E4024" i="6"/>
  <c r="F4024" i="6" s="1"/>
  <c r="E4023" i="6"/>
  <c r="F4023" i="6" s="1"/>
  <c r="E4022" i="6"/>
  <c r="F4022" i="6" s="1"/>
  <c r="E4021" i="6"/>
  <c r="F4021" i="6" s="1"/>
  <c r="E4020" i="6"/>
  <c r="F4020" i="6" s="1"/>
  <c r="E4019" i="6"/>
  <c r="F4019" i="6" s="1"/>
  <c r="E4018" i="6"/>
  <c r="F4018" i="6" s="1"/>
  <c r="E4017" i="6"/>
  <c r="F4017" i="6" s="1"/>
  <c r="E4016" i="6"/>
  <c r="F4016" i="6" s="1"/>
  <c r="E4015" i="6"/>
  <c r="F4015" i="6" s="1"/>
  <c r="E4014" i="6"/>
  <c r="F4014" i="6" s="1"/>
  <c r="E4013" i="6"/>
  <c r="F4013" i="6" s="1"/>
  <c r="E4012" i="6"/>
  <c r="F4012" i="6" s="1"/>
  <c r="E4011" i="6"/>
  <c r="F4011" i="6" s="1"/>
  <c r="E4010" i="6"/>
  <c r="F4010" i="6" s="1"/>
  <c r="E4009" i="6"/>
  <c r="F4009" i="6" s="1"/>
  <c r="E4008" i="6"/>
  <c r="F4008" i="6" s="1"/>
  <c r="E4007" i="6"/>
  <c r="F4007" i="6" s="1"/>
  <c r="E4006" i="6"/>
  <c r="F4006" i="6" s="1"/>
  <c r="E4005" i="6"/>
  <c r="F4005" i="6" s="1"/>
  <c r="E4004" i="6"/>
  <c r="F4004" i="6" s="1"/>
  <c r="E4003" i="6"/>
  <c r="F4003" i="6" s="1"/>
  <c r="E4002" i="6"/>
  <c r="F4002" i="6" s="1"/>
  <c r="E4001" i="6"/>
  <c r="F4001" i="6" s="1"/>
  <c r="E4000" i="6"/>
  <c r="F4000" i="6" s="1"/>
  <c r="E3999" i="6"/>
  <c r="F3999" i="6" s="1"/>
  <c r="E3998" i="6"/>
  <c r="F3998" i="6" s="1"/>
  <c r="E3997" i="6"/>
  <c r="F3997" i="6" s="1"/>
  <c r="E3996" i="6"/>
  <c r="F3996" i="6" s="1"/>
  <c r="E3995" i="6"/>
  <c r="F3995" i="6" s="1"/>
  <c r="E3994" i="6"/>
  <c r="F3994" i="6" s="1"/>
  <c r="E3993" i="6"/>
  <c r="F3993" i="6" s="1"/>
  <c r="E3992" i="6"/>
  <c r="F3992" i="6" s="1"/>
  <c r="E3991" i="6"/>
  <c r="F3991" i="6" s="1"/>
  <c r="E3990" i="6"/>
  <c r="F3990" i="6" s="1"/>
  <c r="E3989" i="6"/>
  <c r="F3989" i="6" s="1"/>
  <c r="E3988" i="6"/>
  <c r="F3988" i="6" s="1"/>
  <c r="E3987" i="6"/>
  <c r="F3987" i="6" s="1"/>
  <c r="E3986" i="6"/>
  <c r="F3986" i="6" s="1"/>
  <c r="E3985" i="6"/>
  <c r="F3985" i="6" s="1"/>
  <c r="E3984" i="6"/>
  <c r="F3984" i="6" s="1"/>
  <c r="E3983" i="6"/>
  <c r="F3983" i="6" s="1"/>
  <c r="E3982" i="6"/>
  <c r="F3982" i="6" s="1"/>
  <c r="E3981" i="6"/>
  <c r="F3981" i="6" s="1"/>
  <c r="E3980" i="6"/>
  <c r="F3980" i="6" s="1"/>
  <c r="E3979" i="6"/>
  <c r="F3979" i="6" s="1"/>
  <c r="E3978" i="6"/>
  <c r="F3978" i="6" s="1"/>
  <c r="E3977" i="6"/>
  <c r="F3977" i="6" s="1"/>
  <c r="E3976" i="6"/>
  <c r="F3976" i="6" s="1"/>
  <c r="E3975" i="6"/>
  <c r="F3975" i="6" s="1"/>
  <c r="E3974" i="6"/>
  <c r="F3974" i="6" s="1"/>
  <c r="E3973" i="6"/>
  <c r="F3973" i="6" s="1"/>
  <c r="E3972" i="6"/>
  <c r="F3972" i="6" s="1"/>
  <c r="E3971" i="6"/>
  <c r="F3971" i="6" s="1"/>
  <c r="E3970" i="6"/>
  <c r="F3970" i="6" s="1"/>
  <c r="E3969" i="6"/>
  <c r="F3969" i="6" s="1"/>
  <c r="E3968" i="6"/>
  <c r="F3968" i="6" s="1"/>
  <c r="E3967" i="6"/>
  <c r="F3967" i="6" s="1"/>
  <c r="E3966" i="6"/>
  <c r="F3966" i="6" s="1"/>
  <c r="E3965" i="6"/>
  <c r="F3965" i="6" s="1"/>
  <c r="E3964" i="6"/>
  <c r="F3964" i="6" s="1"/>
  <c r="E3963" i="6"/>
  <c r="F3963" i="6" s="1"/>
  <c r="E3962" i="6"/>
  <c r="F3962" i="6" s="1"/>
  <c r="E3961" i="6"/>
  <c r="F3961" i="6" s="1"/>
  <c r="E3960" i="6"/>
  <c r="F3960" i="6" s="1"/>
  <c r="E3959" i="6"/>
  <c r="F3959" i="6" s="1"/>
  <c r="E3958" i="6"/>
  <c r="F3958" i="6" s="1"/>
  <c r="E3957" i="6"/>
  <c r="F3957" i="6" s="1"/>
  <c r="E3956" i="6"/>
  <c r="F3956" i="6" s="1"/>
  <c r="E3955" i="6"/>
  <c r="F3955" i="6" s="1"/>
  <c r="E3954" i="6"/>
  <c r="F3954" i="6" s="1"/>
  <c r="E3953" i="6"/>
  <c r="F3953" i="6" s="1"/>
  <c r="E3952" i="6"/>
  <c r="F3952" i="6" s="1"/>
  <c r="E3951" i="6"/>
  <c r="F3951" i="6" s="1"/>
  <c r="E3950" i="6"/>
  <c r="F3950" i="6" s="1"/>
  <c r="E3949" i="6"/>
  <c r="F3949" i="6" s="1"/>
  <c r="E3948" i="6"/>
  <c r="F3948" i="6" s="1"/>
  <c r="E3947" i="6"/>
  <c r="F3947" i="6" s="1"/>
  <c r="E3946" i="6"/>
  <c r="F3946" i="6" s="1"/>
  <c r="E3945" i="6"/>
  <c r="F3945" i="6" s="1"/>
  <c r="E3944" i="6"/>
  <c r="F3944" i="6" s="1"/>
  <c r="E3943" i="6"/>
  <c r="F3943" i="6" s="1"/>
  <c r="E3942" i="6"/>
  <c r="F3942" i="6" s="1"/>
  <c r="E3941" i="6"/>
  <c r="F3941" i="6" s="1"/>
  <c r="E3940" i="6"/>
  <c r="F3940" i="6" s="1"/>
  <c r="E3939" i="6"/>
  <c r="F3939" i="6" s="1"/>
  <c r="E3938" i="6"/>
  <c r="F3938" i="6" s="1"/>
  <c r="E3937" i="6"/>
  <c r="F3937" i="6" s="1"/>
  <c r="E3936" i="6"/>
  <c r="F3936" i="6" s="1"/>
  <c r="E3935" i="6"/>
  <c r="F3935" i="6" s="1"/>
  <c r="E3934" i="6"/>
  <c r="F3934" i="6" s="1"/>
  <c r="E3933" i="6"/>
  <c r="F3933" i="6" s="1"/>
  <c r="E3932" i="6"/>
  <c r="F3932" i="6" s="1"/>
  <c r="E3931" i="6"/>
  <c r="F3931" i="6" s="1"/>
  <c r="E3930" i="6"/>
  <c r="F3930" i="6" s="1"/>
  <c r="E3929" i="6"/>
  <c r="F3929" i="6" s="1"/>
  <c r="E3928" i="6"/>
  <c r="F3928" i="6" s="1"/>
  <c r="E3927" i="6"/>
  <c r="F3927" i="6" s="1"/>
  <c r="E3926" i="6"/>
  <c r="F3926" i="6" s="1"/>
  <c r="E3925" i="6"/>
  <c r="F3925" i="6" s="1"/>
  <c r="E3924" i="6"/>
  <c r="F3924" i="6" s="1"/>
  <c r="E3923" i="6"/>
  <c r="F3923" i="6" s="1"/>
  <c r="E3922" i="6"/>
  <c r="F3922" i="6" s="1"/>
  <c r="E3921" i="6"/>
  <c r="F3921" i="6" s="1"/>
  <c r="E3920" i="6"/>
  <c r="F3920" i="6" s="1"/>
  <c r="E3919" i="6"/>
  <c r="F3919" i="6" s="1"/>
  <c r="E3918" i="6"/>
  <c r="F3918" i="6" s="1"/>
  <c r="E3917" i="6"/>
  <c r="F3917" i="6" s="1"/>
  <c r="E3916" i="6"/>
  <c r="F3916" i="6" s="1"/>
  <c r="E3915" i="6"/>
  <c r="F3915" i="6" s="1"/>
  <c r="E3914" i="6"/>
  <c r="F3914" i="6" s="1"/>
  <c r="E3913" i="6"/>
  <c r="F3913" i="6" s="1"/>
  <c r="E3912" i="6"/>
  <c r="F3912" i="6" s="1"/>
  <c r="E3911" i="6"/>
  <c r="F3911" i="6" s="1"/>
  <c r="E3910" i="6"/>
  <c r="F3910" i="6" s="1"/>
  <c r="E3909" i="6"/>
  <c r="F3909" i="6" s="1"/>
  <c r="E3908" i="6"/>
  <c r="F3908" i="6" s="1"/>
  <c r="E3907" i="6"/>
  <c r="F3907" i="6" s="1"/>
  <c r="E3906" i="6"/>
  <c r="F3906" i="6" s="1"/>
  <c r="E3905" i="6"/>
  <c r="F3905" i="6" s="1"/>
  <c r="E3904" i="6"/>
  <c r="F3904" i="6" s="1"/>
  <c r="E3903" i="6"/>
  <c r="F3903" i="6" s="1"/>
  <c r="E3902" i="6"/>
  <c r="F3902" i="6" s="1"/>
  <c r="E3901" i="6"/>
  <c r="F3901" i="6" s="1"/>
  <c r="E3900" i="6"/>
  <c r="F3900" i="6" s="1"/>
  <c r="E3899" i="6"/>
  <c r="F3899" i="6" s="1"/>
  <c r="E3898" i="6"/>
  <c r="F3898" i="6" s="1"/>
  <c r="E3897" i="6"/>
  <c r="F3897" i="6" s="1"/>
  <c r="E3896" i="6"/>
  <c r="F3896" i="6" s="1"/>
  <c r="E3895" i="6"/>
  <c r="F3895" i="6" s="1"/>
  <c r="E3894" i="6"/>
  <c r="F3894" i="6" s="1"/>
  <c r="E3893" i="6"/>
  <c r="F3893" i="6" s="1"/>
  <c r="E3892" i="6"/>
  <c r="F3892" i="6" s="1"/>
  <c r="E3891" i="6"/>
  <c r="F3891" i="6" s="1"/>
  <c r="E3890" i="6"/>
  <c r="F3890" i="6" s="1"/>
  <c r="E3889" i="6"/>
  <c r="F3889" i="6" s="1"/>
  <c r="E3888" i="6"/>
  <c r="F3888" i="6" s="1"/>
  <c r="E3887" i="6"/>
  <c r="F3887" i="6" s="1"/>
  <c r="E3886" i="6"/>
  <c r="F3886" i="6" s="1"/>
  <c r="E3885" i="6"/>
  <c r="F3885" i="6" s="1"/>
  <c r="E3884" i="6"/>
  <c r="F3884" i="6" s="1"/>
  <c r="E3883" i="6"/>
  <c r="F3883" i="6" s="1"/>
  <c r="E3882" i="6"/>
  <c r="F3882" i="6" s="1"/>
  <c r="E3881" i="6"/>
  <c r="F3881" i="6" s="1"/>
  <c r="E3880" i="6"/>
  <c r="F3880" i="6" s="1"/>
  <c r="E3879" i="6"/>
  <c r="F3879" i="6" s="1"/>
  <c r="E3878" i="6"/>
  <c r="F3878" i="6" s="1"/>
  <c r="E3877" i="6"/>
  <c r="F3877" i="6" s="1"/>
  <c r="E3876" i="6"/>
  <c r="F3876" i="6" s="1"/>
  <c r="E3875" i="6"/>
  <c r="F3875" i="6" s="1"/>
  <c r="E3874" i="6"/>
  <c r="F3874" i="6" s="1"/>
  <c r="E3873" i="6"/>
  <c r="F3873" i="6" s="1"/>
  <c r="E3872" i="6"/>
  <c r="F3872" i="6" s="1"/>
  <c r="E3871" i="6"/>
  <c r="F3871" i="6" s="1"/>
  <c r="E3870" i="6"/>
  <c r="F3870" i="6" s="1"/>
  <c r="E3869" i="6"/>
  <c r="F3869" i="6" s="1"/>
  <c r="E3868" i="6"/>
  <c r="F3868" i="6" s="1"/>
  <c r="E3867" i="6"/>
  <c r="F3867" i="6" s="1"/>
  <c r="E3866" i="6"/>
  <c r="F3866" i="6" s="1"/>
  <c r="E3865" i="6"/>
  <c r="F3865" i="6" s="1"/>
  <c r="E3864" i="6"/>
  <c r="F3864" i="6" s="1"/>
  <c r="E3863" i="6"/>
  <c r="F3863" i="6" s="1"/>
  <c r="E3862" i="6"/>
  <c r="F3862" i="6" s="1"/>
  <c r="E3861" i="6"/>
  <c r="F3861" i="6" s="1"/>
  <c r="E3860" i="6"/>
  <c r="F3860" i="6" s="1"/>
  <c r="E3859" i="6"/>
  <c r="F3859" i="6" s="1"/>
  <c r="E3858" i="6"/>
  <c r="F3858" i="6" s="1"/>
  <c r="E3857" i="6"/>
  <c r="F3857" i="6" s="1"/>
  <c r="E3856" i="6"/>
  <c r="F3856" i="6" s="1"/>
  <c r="E3855" i="6"/>
  <c r="F3855" i="6" s="1"/>
  <c r="E3854" i="6"/>
  <c r="F3854" i="6" s="1"/>
  <c r="E3853" i="6"/>
  <c r="F3853" i="6" s="1"/>
  <c r="E3852" i="6"/>
  <c r="F3852" i="6" s="1"/>
  <c r="E3851" i="6"/>
  <c r="F3851" i="6" s="1"/>
  <c r="E3850" i="6"/>
  <c r="F3850" i="6" s="1"/>
  <c r="E3849" i="6"/>
  <c r="F3849" i="6" s="1"/>
  <c r="E3848" i="6"/>
  <c r="F3848" i="6" s="1"/>
  <c r="E3847" i="6"/>
  <c r="F3847" i="6" s="1"/>
  <c r="E3846" i="6"/>
  <c r="F3846" i="6" s="1"/>
  <c r="E3845" i="6"/>
  <c r="F3845" i="6" s="1"/>
  <c r="E3844" i="6"/>
  <c r="F3844" i="6" s="1"/>
  <c r="E3843" i="6"/>
  <c r="F3843" i="6" s="1"/>
  <c r="E3842" i="6"/>
  <c r="F3842" i="6" s="1"/>
  <c r="E3841" i="6"/>
  <c r="F3841" i="6" s="1"/>
  <c r="E3840" i="6"/>
  <c r="F3840" i="6" s="1"/>
  <c r="E3839" i="6"/>
  <c r="F3839" i="6" s="1"/>
  <c r="E3838" i="6"/>
  <c r="F3838" i="6" s="1"/>
  <c r="E3837" i="6"/>
  <c r="F3837" i="6" s="1"/>
  <c r="E3836" i="6"/>
  <c r="F3836" i="6" s="1"/>
  <c r="E3835" i="6"/>
  <c r="F3835" i="6" s="1"/>
  <c r="E3834" i="6"/>
  <c r="F3834" i="6" s="1"/>
  <c r="E3833" i="6"/>
  <c r="F3833" i="6" s="1"/>
  <c r="E3832" i="6"/>
  <c r="F3832" i="6" s="1"/>
  <c r="E3831" i="6"/>
  <c r="F3831" i="6" s="1"/>
  <c r="E3830" i="6"/>
  <c r="F3830" i="6" s="1"/>
  <c r="E3829" i="6"/>
  <c r="F3829" i="6" s="1"/>
  <c r="E3828" i="6"/>
  <c r="F3828" i="6" s="1"/>
  <c r="E3827" i="6"/>
  <c r="F3827" i="6" s="1"/>
  <c r="E3826" i="6"/>
  <c r="F3826" i="6" s="1"/>
  <c r="E3825" i="6"/>
  <c r="F3825" i="6" s="1"/>
  <c r="E3824" i="6"/>
  <c r="F3824" i="6" s="1"/>
  <c r="E3823" i="6"/>
  <c r="F3823" i="6" s="1"/>
  <c r="E3822" i="6"/>
  <c r="F3822" i="6" s="1"/>
  <c r="E3821" i="6"/>
  <c r="F3821" i="6" s="1"/>
  <c r="E3820" i="6"/>
  <c r="F3820" i="6" s="1"/>
  <c r="E3819" i="6"/>
  <c r="F3819" i="6" s="1"/>
  <c r="E3818" i="6"/>
  <c r="F3818" i="6" s="1"/>
  <c r="E3817" i="6"/>
  <c r="F3817" i="6" s="1"/>
  <c r="E3816" i="6"/>
  <c r="F3816" i="6" s="1"/>
  <c r="E3815" i="6"/>
  <c r="F3815" i="6" s="1"/>
  <c r="E3814" i="6"/>
  <c r="F3814" i="6" s="1"/>
  <c r="E3813" i="6"/>
  <c r="F3813" i="6" s="1"/>
  <c r="E3812" i="6"/>
  <c r="F3812" i="6" s="1"/>
  <c r="E3811" i="6"/>
  <c r="F3811" i="6" s="1"/>
  <c r="E3810" i="6"/>
  <c r="F3810" i="6" s="1"/>
  <c r="E3809" i="6"/>
  <c r="F3809" i="6" s="1"/>
  <c r="E3808" i="6"/>
  <c r="F3808" i="6" s="1"/>
  <c r="E3807" i="6"/>
  <c r="F3807" i="6" s="1"/>
  <c r="E3806" i="6"/>
  <c r="F3806" i="6" s="1"/>
  <c r="E3805" i="6"/>
  <c r="F3805" i="6" s="1"/>
  <c r="E3804" i="6"/>
  <c r="F3804" i="6" s="1"/>
  <c r="E3803" i="6"/>
  <c r="F3803" i="6" s="1"/>
  <c r="E3802" i="6"/>
  <c r="F3802" i="6" s="1"/>
  <c r="E3801" i="6"/>
  <c r="F3801" i="6" s="1"/>
  <c r="E3800" i="6"/>
  <c r="F3800" i="6" s="1"/>
  <c r="E3799" i="6"/>
  <c r="F3799" i="6" s="1"/>
  <c r="E3798" i="6"/>
  <c r="F3798" i="6" s="1"/>
  <c r="E3797" i="6"/>
  <c r="F3797" i="6" s="1"/>
  <c r="E3796" i="6"/>
  <c r="F3796" i="6" s="1"/>
  <c r="E3795" i="6"/>
  <c r="F3795" i="6" s="1"/>
  <c r="E3794" i="6"/>
  <c r="F3794" i="6" s="1"/>
  <c r="E3793" i="6"/>
  <c r="F3793" i="6" s="1"/>
  <c r="E3792" i="6"/>
  <c r="F3792" i="6" s="1"/>
  <c r="E3791" i="6"/>
  <c r="F3791" i="6" s="1"/>
  <c r="E3790" i="6"/>
  <c r="F3790" i="6" s="1"/>
  <c r="E3789" i="6"/>
  <c r="F3789" i="6" s="1"/>
  <c r="E3788" i="6"/>
  <c r="F3788" i="6" s="1"/>
  <c r="E3787" i="6"/>
  <c r="F3787" i="6" s="1"/>
  <c r="E3786" i="6"/>
  <c r="F3786" i="6" s="1"/>
  <c r="E3785" i="6"/>
  <c r="F3785" i="6" s="1"/>
  <c r="E3784" i="6"/>
  <c r="F3784" i="6" s="1"/>
  <c r="E3783" i="6"/>
  <c r="F3783" i="6" s="1"/>
  <c r="E3782" i="6"/>
  <c r="F3782" i="6" s="1"/>
  <c r="E3781" i="6"/>
  <c r="F3781" i="6" s="1"/>
  <c r="E3780" i="6"/>
  <c r="F3780" i="6" s="1"/>
  <c r="E3779" i="6"/>
  <c r="F3779" i="6" s="1"/>
  <c r="E3778" i="6"/>
  <c r="F3778" i="6" s="1"/>
  <c r="E3777" i="6"/>
  <c r="F3777" i="6" s="1"/>
  <c r="E3776" i="6"/>
  <c r="F3776" i="6" s="1"/>
  <c r="E3775" i="6"/>
  <c r="F3775" i="6" s="1"/>
  <c r="E3774" i="6"/>
  <c r="F3774" i="6" s="1"/>
  <c r="E3773" i="6"/>
  <c r="F3773" i="6" s="1"/>
  <c r="E3772" i="6"/>
  <c r="F3772" i="6" s="1"/>
  <c r="E3771" i="6"/>
  <c r="F3771" i="6" s="1"/>
  <c r="E3770" i="6"/>
  <c r="F3770" i="6" s="1"/>
  <c r="E3769" i="6"/>
  <c r="F3769" i="6" s="1"/>
  <c r="E3768" i="6"/>
  <c r="F3768" i="6" s="1"/>
  <c r="E3767" i="6"/>
  <c r="F3767" i="6" s="1"/>
  <c r="E3766" i="6"/>
  <c r="F3766" i="6" s="1"/>
  <c r="E3765" i="6"/>
  <c r="F3765" i="6" s="1"/>
  <c r="E3764" i="6"/>
  <c r="F3764" i="6" s="1"/>
  <c r="E3763" i="6"/>
  <c r="F3763" i="6" s="1"/>
  <c r="E3762" i="6"/>
  <c r="F3762" i="6" s="1"/>
  <c r="E3761" i="6"/>
  <c r="F3761" i="6" s="1"/>
  <c r="E3760" i="6"/>
  <c r="F3760" i="6" s="1"/>
  <c r="E3759" i="6"/>
  <c r="F3759" i="6" s="1"/>
  <c r="E3758" i="6"/>
  <c r="F3758" i="6" s="1"/>
  <c r="E3757" i="6"/>
  <c r="F3757" i="6" s="1"/>
  <c r="E3756" i="6"/>
  <c r="F3756" i="6" s="1"/>
  <c r="E3755" i="6"/>
  <c r="F3755" i="6" s="1"/>
  <c r="E3754" i="6"/>
  <c r="F3754" i="6" s="1"/>
  <c r="E3753" i="6"/>
  <c r="F3753" i="6" s="1"/>
  <c r="E3752" i="6"/>
  <c r="F3752" i="6" s="1"/>
  <c r="E3751" i="6"/>
  <c r="F3751" i="6" s="1"/>
  <c r="E3750" i="6"/>
  <c r="F3750" i="6" s="1"/>
  <c r="E3749" i="6"/>
  <c r="F3749" i="6" s="1"/>
  <c r="E3748" i="6"/>
  <c r="F3748" i="6" s="1"/>
  <c r="E3747" i="6"/>
  <c r="F3747" i="6" s="1"/>
  <c r="E3746" i="6"/>
  <c r="F3746" i="6" s="1"/>
  <c r="E3745" i="6"/>
  <c r="F3745" i="6" s="1"/>
  <c r="E3744" i="6"/>
  <c r="F3744" i="6" s="1"/>
  <c r="E3743" i="6"/>
  <c r="F3743" i="6" s="1"/>
  <c r="E3742" i="6"/>
  <c r="F3742" i="6" s="1"/>
  <c r="E3741" i="6"/>
  <c r="F3741" i="6" s="1"/>
  <c r="E3740" i="6"/>
  <c r="F3740" i="6" s="1"/>
  <c r="E3739" i="6"/>
  <c r="F3739" i="6" s="1"/>
  <c r="E3738" i="6"/>
  <c r="F3738" i="6" s="1"/>
  <c r="E3737" i="6"/>
  <c r="F3737" i="6" s="1"/>
  <c r="E3736" i="6"/>
  <c r="F3736" i="6" s="1"/>
  <c r="E3735" i="6"/>
  <c r="F3735" i="6" s="1"/>
  <c r="E3734" i="6"/>
  <c r="F3734" i="6" s="1"/>
  <c r="E3733" i="6"/>
  <c r="F3733" i="6" s="1"/>
  <c r="E3732" i="6"/>
  <c r="F3732" i="6" s="1"/>
  <c r="E3731" i="6"/>
  <c r="F3731" i="6" s="1"/>
  <c r="E3730" i="6"/>
  <c r="F3730" i="6" s="1"/>
  <c r="E3729" i="6"/>
  <c r="F3729" i="6" s="1"/>
  <c r="E3728" i="6"/>
  <c r="F3728" i="6" s="1"/>
  <c r="E3727" i="6"/>
  <c r="F3727" i="6" s="1"/>
  <c r="E3726" i="6"/>
  <c r="F3726" i="6" s="1"/>
  <c r="E3725" i="6"/>
  <c r="F3725" i="6" s="1"/>
  <c r="E3724" i="6"/>
  <c r="F3724" i="6" s="1"/>
  <c r="E3723" i="6"/>
  <c r="F3723" i="6" s="1"/>
  <c r="E3722" i="6"/>
  <c r="F3722" i="6" s="1"/>
  <c r="E3721" i="6"/>
  <c r="F3721" i="6" s="1"/>
  <c r="E3720" i="6"/>
  <c r="F3720" i="6" s="1"/>
  <c r="E3719" i="6"/>
  <c r="F3719" i="6" s="1"/>
  <c r="E3718" i="6"/>
  <c r="F3718" i="6" s="1"/>
  <c r="E3717" i="6"/>
  <c r="F3717" i="6" s="1"/>
  <c r="E3716" i="6"/>
  <c r="F3716" i="6" s="1"/>
  <c r="E3715" i="6"/>
  <c r="F3715" i="6" s="1"/>
  <c r="E3714" i="6"/>
  <c r="F3714" i="6" s="1"/>
  <c r="E3713" i="6"/>
  <c r="F3713" i="6" s="1"/>
  <c r="E3712" i="6"/>
  <c r="F3712" i="6" s="1"/>
  <c r="E3711" i="6"/>
  <c r="F3711" i="6" s="1"/>
  <c r="E3710" i="6"/>
  <c r="F3710" i="6" s="1"/>
  <c r="E3709" i="6"/>
  <c r="F3709" i="6" s="1"/>
  <c r="E3708" i="6"/>
  <c r="F3708" i="6" s="1"/>
  <c r="E3707" i="6"/>
  <c r="F3707" i="6" s="1"/>
  <c r="E3706" i="6"/>
  <c r="F3706" i="6" s="1"/>
  <c r="E3705" i="6"/>
  <c r="F3705" i="6" s="1"/>
  <c r="E3704" i="6"/>
  <c r="F3704" i="6" s="1"/>
  <c r="E3703" i="6"/>
  <c r="F3703" i="6" s="1"/>
  <c r="E3702" i="6"/>
  <c r="F3702" i="6" s="1"/>
  <c r="E3701" i="6"/>
  <c r="F3701" i="6" s="1"/>
  <c r="E3700" i="6"/>
  <c r="F3700" i="6" s="1"/>
  <c r="E3699" i="6"/>
  <c r="F3699" i="6" s="1"/>
  <c r="E3698" i="6"/>
  <c r="F3698" i="6" s="1"/>
  <c r="E3697" i="6"/>
  <c r="F3697" i="6" s="1"/>
  <c r="E3696" i="6"/>
  <c r="F3696" i="6" s="1"/>
  <c r="E3695" i="6"/>
  <c r="F3695" i="6" s="1"/>
  <c r="E3694" i="6"/>
  <c r="F3694" i="6" s="1"/>
  <c r="E3693" i="6"/>
  <c r="F3693" i="6" s="1"/>
  <c r="E3692" i="6"/>
  <c r="F3692" i="6" s="1"/>
  <c r="E3691" i="6"/>
  <c r="F3691" i="6" s="1"/>
  <c r="E3690" i="6"/>
  <c r="F3690" i="6" s="1"/>
  <c r="E3689" i="6"/>
  <c r="F3689" i="6" s="1"/>
  <c r="E3688" i="6"/>
  <c r="F3688" i="6" s="1"/>
  <c r="E3687" i="6"/>
  <c r="F3687" i="6" s="1"/>
  <c r="E3686" i="6"/>
  <c r="F3686" i="6" s="1"/>
  <c r="E3685" i="6"/>
  <c r="F3685" i="6" s="1"/>
  <c r="E3684" i="6"/>
  <c r="F3684" i="6" s="1"/>
  <c r="E3683" i="6"/>
  <c r="F3683" i="6" s="1"/>
  <c r="E3682" i="6"/>
  <c r="F3682" i="6" s="1"/>
  <c r="E3681" i="6"/>
  <c r="F3681" i="6" s="1"/>
  <c r="E3680" i="6"/>
  <c r="F3680" i="6" s="1"/>
  <c r="E3679" i="6"/>
  <c r="F3679" i="6" s="1"/>
  <c r="E3678" i="6"/>
  <c r="F3678" i="6" s="1"/>
  <c r="E3677" i="6"/>
  <c r="F3677" i="6" s="1"/>
  <c r="E3676" i="6"/>
  <c r="F3676" i="6" s="1"/>
  <c r="E3675" i="6"/>
  <c r="F3675" i="6" s="1"/>
  <c r="E3674" i="6"/>
  <c r="F3674" i="6" s="1"/>
  <c r="E3673" i="6"/>
  <c r="F3673" i="6" s="1"/>
  <c r="E3672" i="6"/>
  <c r="F3672" i="6" s="1"/>
  <c r="E3671" i="6"/>
  <c r="F3671" i="6" s="1"/>
  <c r="E3670" i="6"/>
  <c r="F3670" i="6" s="1"/>
  <c r="E3669" i="6"/>
  <c r="F3669" i="6" s="1"/>
  <c r="E3668" i="6"/>
  <c r="F3668" i="6" s="1"/>
  <c r="E3667" i="6"/>
  <c r="F3667" i="6" s="1"/>
  <c r="E3666" i="6"/>
  <c r="F3666" i="6" s="1"/>
  <c r="E3665" i="6"/>
  <c r="F3665" i="6" s="1"/>
  <c r="E3664" i="6"/>
  <c r="F3664" i="6" s="1"/>
  <c r="E3663" i="6"/>
  <c r="F3663" i="6" s="1"/>
  <c r="E3662" i="6"/>
  <c r="F3662" i="6" s="1"/>
  <c r="E3661" i="6"/>
  <c r="F3661" i="6" s="1"/>
  <c r="E3660" i="6"/>
  <c r="F3660" i="6" s="1"/>
  <c r="E3659" i="6"/>
  <c r="F3659" i="6" s="1"/>
  <c r="E3658" i="6"/>
  <c r="F3658" i="6" s="1"/>
  <c r="E3657" i="6"/>
  <c r="F3657" i="6" s="1"/>
  <c r="E3656" i="6"/>
  <c r="F3656" i="6" s="1"/>
  <c r="E3655" i="6"/>
  <c r="F3655" i="6" s="1"/>
  <c r="E3654" i="6"/>
  <c r="F3654" i="6" s="1"/>
  <c r="E3653" i="6"/>
  <c r="F3653" i="6" s="1"/>
  <c r="E3652" i="6"/>
  <c r="F3652" i="6" s="1"/>
  <c r="E3651" i="6"/>
  <c r="F3651" i="6" s="1"/>
  <c r="E3650" i="6"/>
  <c r="F3650" i="6" s="1"/>
  <c r="E3649" i="6"/>
  <c r="F3649" i="6" s="1"/>
  <c r="E3648" i="6"/>
  <c r="F3648" i="6" s="1"/>
  <c r="E3647" i="6"/>
  <c r="F3647" i="6" s="1"/>
  <c r="E3646" i="6"/>
  <c r="F3646" i="6" s="1"/>
  <c r="E3645" i="6"/>
  <c r="F3645" i="6" s="1"/>
  <c r="E3644" i="6"/>
  <c r="F3644" i="6" s="1"/>
  <c r="E3643" i="6"/>
  <c r="F3643" i="6" s="1"/>
  <c r="E3642" i="6"/>
  <c r="F3642" i="6" s="1"/>
  <c r="E3641" i="6"/>
  <c r="F3641" i="6" s="1"/>
  <c r="E3640" i="6"/>
  <c r="F3640" i="6" s="1"/>
  <c r="E3639" i="6"/>
  <c r="F3639" i="6" s="1"/>
  <c r="E3638" i="6"/>
  <c r="F3638" i="6" s="1"/>
  <c r="E3637" i="6"/>
  <c r="F3637" i="6" s="1"/>
  <c r="E3636" i="6"/>
  <c r="F3636" i="6" s="1"/>
  <c r="E3635" i="6"/>
  <c r="F3635" i="6" s="1"/>
  <c r="E3634" i="6"/>
  <c r="F3634" i="6" s="1"/>
  <c r="E3633" i="6"/>
  <c r="F3633" i="6" s="1"/>
  <c r="E3632" i="6"/>
  <c r="F3632" i="6" s="1"/>
  <c r="E3631" i="6"/>
  <c r="F3631" i="6" s="1"/>
  <c r="E3630" i="6"/>
  <c r="F3630" i="6" s="1"/>
  <c r="E3629" i="6"/>
  <c r="F3629" i="6" s="1"/>
  <c r="E3628" i="6"/>
  <c r="F3628" i="6" s="1"/>
  <c r="E3627" i="6"/>
  <c r="F3627" i="6" s="1"/>
  <c r="E3626" i="6"/>
  <c r="F3626" i="6" s="1"/>
  <c r="E3625" i="6"/>
  <c r="F3625" i="6" s="1"/>
  <c r="E3624" i="6"/>
  <c r="F3624" i="6" s="1"/>
  <c r="E3623" i="6"/>
  <c r="F3623" i="6" s="1"/>
  <c r="E3622" i="6"/>
  <c r="F3622" i="6" s="1"/>
  <c r="E3621" i="6"/>
  <c r="F3621" i="6" s="1"/>
  <c r="E3620" i="6"/>
  <c r="F3620" i="6" s="1"/>
  <c r="E3619" i="6"/>
  <c r="F3619" i="6" s="1"/>
  <c r="E3618" i="6"/>
  <c r="F3618" i="6" s="1"/>
  <c r="E3617" i="6"/>
  <c r="F3617" i="6" s="1"/>
  <c r="E3616" i="6"/>
  <c r="F3616" i="6" s="1"/>
  <c r="E3615" i="6"/>
  <c r="F3615" i="6" s="1"/>
  <c r="E3614" i="6"/>
  <c r="F3614" i="6" s="1"/>
  <c r="E3613" i="6"/>
  <c r="F3613" i="6" s="1"/>
  <c r="E3612" i="6"/>
  <c r="F3612" i="6" s="1"/>
  <c r="E3611" i="6"/>
  <c r="F3611" i="6" s="1"/>
  <c r="E3610" i="6"/>
  <c r="F3610" i="6" s="1"/>
  <c r="E3609" i="6"/>
  <c r="F3609" i="6" s="1"/>
  <c r="E3608" i="6"/>
  <c r="F3608" i="6" s="1"/>
  <c r="E3607" i="6"/>
  <c r="F3607" i="6" s="1"/>
  <c r="E3606" i="6"/>
  <c r="F3606" i="6" s="1"/>
  <c r="E3605" i="6"/>
  <c r="F3605" i="6" s="1"/>
  <c r="E3604" i="6"/>
  <c r="F3604" i="6" s="1"/>
  <c r="E3603" i="6"/>
  <c r="F3603" i="6" s="1"/>
  <c r="E3602" i="6"/>
  <c r="F3602" i="6" s="1"/>
  <c r="E3601" i="6"/>
  <c r="F3601" i="6" s="1"/>
  <c r="E3600" i="6"/>
  <c r="F3600" i="6" s="1"/>
  <c r="E3599" i="6"/>
  <c r="F3599" i="6" s="1"/>
  <c r="E3598" i="6"/>
  <c r="F3598" i="6" s="1"/>
  <c r="E3597" i="6"/>
  <c r="F3597" i="6" s="1"/>
  <c r="E3596" i="6"/>
  <c r="F3596" i="6" s="1"/>
  <c r="E3595" i="6"/>
  <c r="F3595" i="6" s="1"/>
  <c r="E3594" i="6"/>
  <c r="F3594" i="6" s="1"/>
  <c r="E3593" i="6"/>
  <c r="F3593" i="6" s="1"/>
  <c r="E3592" i="6"/>
  <c r="F3592" i="6" s="1"/>
  <c r="E3591" i="6"/>
  <c r="F3591" i="6" s="1"/>
  <c r="E3590" i="6"/>
  <c r="F3590" i="6" s="1"/>
  <c r="E3589" i="6"/>
  <c r="F3589" i="6" s="1"/>
  <c r="E3588" i="6"/>
  <c r="F3588" i="6" s="1"/>
  <c r="E3587" i="6"/>
  <c r="F3587" i="6" s="1"/>
  <c r="E3586" i="6"/>
  <c r="F3586" i="6" s="1"/>
  <c r="E3585" i="6"/>
  <c r="F3585" i="6" s="1"/>
  <c r="E3584" i="6"/>
  <c r="F3584" i="6" s="1"/>
  <c r="E3583" i="6"/>
  <c r="F3583" i="6" s="1"/>
  <c r="E3582" i="6"/>
  <c r="F3582" i="6" s="1"/>
  <c r="E3581" i="6"/>
  <c r="F3581" i="6" s="1"/>
  <c r="E3580" i="6"/>
  <c r="F3580" i="6" s="1"/>
  <c r="E3579" i="6"/>
  <c r="F3579" i="6" s="1"/>
  <c r="E3578" i="6"/>
  <c r="F3578" i="6" s="1"/>
  <c r="E3577" i="6"/>
  <c r="F3577" i="6" s="1"/>
  <c r="E3576" i="6"/>
  <c r="F3576" i="6" s="1"/>
  <c r="E3575" i="6"/>
  <c r="F3575" i="6" s="1"/>
  <c r="E3574" i="6"/>
  <c r="F3574" i="6" s="1"/>
  <c r="E3573" i="6"/>
  <c r="F3573" i="6" s="1"/>
  <c r="E3572" i="6"/>
  <c r="F3572" i="6" s="1"/>
  <c r="E3571" i="6"/>
  <c r="F3571" i="6" s="1"/>
  <c r="E3570" i="6"/>
  <c r="F3570" i="6" s="1"/>
  <c r="E3569" i="6"/>
  <c r="F3569" i="6" s="1"/>
  <c r="E3568" i="6"/>
  <c r="F3568" i="6" s="1"/>
  <c r="E3567" i="6"/>
  <c r="F3567" i="6" s="1"/>
  <c r="E3566" i="6"/>
  <c r="F3566" i="6" s="1"/>
  <c r="E3565" i="6"/>
  <c r="F3565" i="6" s="1"/>
  <c r="E3564" i="6"/>
  <c r="F3564" i="6" s="1"/>
  <c r="E3563" i="6"/>
  <c r="F3563" i="6" s="1"/>
  <c r="E3562" i="6"/>
  <c r="F3562" i="6" s="1"/>
  <c r="E3561" i="6"/>
  <c r="F3561" i="6" s="1"/>
  <c r="E3560" i="6"/>
  <c r="F3560" i="6" s="1"/>
  <c r="E3559" i="6"/>
  <c r="F3559" i="6" s="1"/>
  <c r="E3558" i="6"/>
  <c r="F3558" i="6" s="1"/>
  <c r="E3557" i="6"/>
  <c r="F3557" i="6" s="1"/>
  <c r="E3556" i="6"/>
  <c r="F3556" i="6" s="1"/>
  <c r="E3555" i="6"/>
  <c r="F3555" i="6" s="1"/>
  <c r="E3554" i="6"/>
  <c r="F3554" i="6" s="1"/>
  <c r="E3553" i="6"/>
  <c r="F3553" i="6" s="1"/>
  <c r="E3552" i="6"/>
  <c r="F3552" i="6" s="1"/>
  <c r="E3551" i="6"/>
  <c r="F3551" i="6" s="1"/>
  <c r="E3550" i="6"/>
  <c r="F3550" i="6" s="1"/>
  <c r="E3549" i="6"/>
  <c r="F3549" i="6" s="1"/>
  <c r="E3548" i="6"/>
  <c r="F3548" i="6" s="1"/>
  <c r="E3547" i="6"/>
  <c r="F3547" i="6" s="1"/>
  <c r="E3546" i="6"/>
  <c r="F3546" i="6" s="1"/>
  <c r="E3545" i="6"/>
  <c r="F3545" i="6" s="1"/>
  <c r="E3544" i="6"/>
  <c r="F3544" i="6" s="1"/>
  <c r="E3543" i="6"/>
  <c r="F3543" i="6" s="1"/>
  <c r="E3542" i="6"/>
  <c r="F3542" i="6" s="1"/>
  <c r="E3541" i="6"/>
  <c r="F3541" i="6" s="1"/>
  <c r="E3540" i="6"/>
  <c r="F3540" i="6" s="1"/>
  <c r="E3539" i="6"/>
  <c r="F3539" i="6" s="1"/>
  <c r="E3538" i="6"/>
  <c r="F3538" i="6" s="1"/>
  <c r="E3537" i="6"/>
  <c r="F3537" i="6" s="1"/>
  <c r="E3536" i="6"/>
  <c r="F3536" i="6" s="1"/>
  <c r="E3535" i="6"/>
  <c r="F3535" i="6" s="1"/>
  <c r="E3534" i="6"/>
  <c r="F3534" i="6" s="1"/>
  <c r="E3533" i="6"/>
  <c r="F3533" i="6" s="1"/>
  <c r="E3532" i="6"/>
  <c r="F3532" i="6" s="1"/>
  <c r="E3531" i="6"/>
  <c r="F3531" i="6" s="1"/>
  <c r="E3530" i="6"/>
  <c r="F3530" i="6" s="1"/>
  <c r="E3529" i="6"/>
  <c r="F3529" i="6" s="1"/>
  <c r="E3528" i="6"/>
  <c r="F3528" i="6" s="1"/>
  <c r="E3527" i="6"/>
  <c r="F3527" i="6" s="1"/>
  <c r="E3526" i="6"/>
  <c r="F3526" i="6" s="1"/>
  <c r="E3525" i="6"/>
  <c r="F3525" i="6" s="1"/>
  <c r="E3524" i="6"/>
  <c r="F3524" i="6" s="1"/>
  <c r="E3523" i="6"/>
  <c r="F3523" i="6" s="1"/>
  <c r="E3522" i="6"/>
  <c r="F3522" i="6" s="1"/>
  <c r="E3521" i="6"/>
  <c r="F3521" i="6" s="1"/>
  <c r="E3520" i="6"/>
  <c r="F3520" i="6" s="1"/>
  <c r="E3519" i="6"/>
  <c r="F3519" i="6" s="1"/>
  <c r="E3518" i="6"/>
  <c r="F3518" i="6" s="1"/>
  <c r="E3517" i="6"/>
  <c r="F3517" i="6" s="1"/>
  <c r="E3516" i="6"/>
  <c r="F3516" i="6" s="1"/>
  <c r="E3515" i="6"/>
  <c r="F3515" i="6" s="1"/>
  <c r="E3514" i="6"/>
  <c r="F3514" i="6" s="1"/>
  <c r="E3513" i="6"/>
  <c r="F3513" i="6" s="1"/>
  <c r="E3512" i="6"/>
  <c r="F3512" i="6" s="1"/>
  <c r="E3511" i="6"/>
  <c r="F3511" i="6" s="1"/>
  <c r="E3510" i="6"/>
  <c r="F3510" i="6" s="1"/>
  <c r="E3509" i="6"/>
  <c r="F3509" i="6" s="1"/>
  <c r="E3508" i="6"/>
  <c r="F3508" i="6" s="1"/>
  <c r="E3507" i="6"/>
  <c r="F3507" i="6" s="1"/>
  <c r="E3506" i="6"/>
  <c r="F3506" i="6" s="1"/>
  <c r="E3505" i="6"/>
  <c r="F3505" i="6" s="1"/>
  <c r="E3504" i="6"/>
  <c r="F3504" i="6" s="1"/>
  <c r="E3503" i="6"/>
  <c r="F3503" i="6" s="1"/>
  <c r="E3502" i="6"/>
  <c r="F3502" i="6" s="1"/>
  <c r="E3501" i="6"/>
  <c r="F3501" i="6" s="1"/>
  <c r="E3500" i="6"/>
  <c r="F3500" i="6" s="1"/>
  <c r="E3499" i="6"/>
  <c r="F3499" i="6" s="1"/>
  <c r="E3498" i="6"/>
  <c r="F3498" i="6" s="1"/>
  <c r="E3497" i="6"/>
  <c r="F3497" i="6" s="1"/>
  <c r="E3496" i="6"/>
  <c r="F3496" i="6" s="1"/>
  <c r="E3495" i="6"/>
  <c r="F3495" i="6" s="1"/>
  <c r="E3494" i="6"/>
  <c r="F3494" i="6" s="1"/>
  <c r="E3493" i="6"/>
  <c r="F3493" i="6" s="1"/>
  <c r="E3492" i="6"/>
  <c r="F3492" i="6" s="1"/>
  <c r="E3491" i="6"/>
  <c r="F3491" i="6" s="1"/>
  <c r="E3490" i="6"/>
  <c r="F3490" i="6" s="1"/>
  <c r="E3489" i="6"/>
  <c r="F3489" i="6" s="1"/>
  <c r="E3488" i="6"/>
  <c r="F3488" i="6" s="1"/>
  <c r="E3487" i="6"/>
  <c r="F3487" i="6" s="1"/>
  <c r="E3486" i="6"/>
  <c r="F3486" i="6" s="1"/>
  <c r="E3485" i="6"/>
  <c r="F3485" i="6" s="1"/>
  <c r="E3484" i="6"/>
  <c r="F3484" i="6" s="1"/>
  <c r="E3483" i="6"/>
  <c r="F3483" i="6" s="1"/>
  <c r="E3482" i="6"/>
  <c r="F3482" i="6" s="1"/>
  <c r="E3481" i="6"/>
  <c r="F3481" i="6" s="1"/>
  <c r="E3480" i="6"/>
  <c r="F3480" i="6" s="1"/>
  <c r="E3479" i="6"/>
  <c r="F3479" i="6" s="1"/>
  <c r="E3478" i="6"/>
  <c r="F3478" i="6" s="1"/>
  <c r="E3477" i="6"/>
  <c r="F3477" i="6" s="1"/>
  <c r="E3476" i="6"/>
  <c r="F3476" i="6" s="1"/>
  <c r="E3475" i="6"/>
  <c r="F3475" i="6" s="1"/>
  <c r="E3474" i="6"/>
  <c r="F3474" i="6" s="1"/>
  <c r="E3473" i="6"/>
  <c r="F3473" i="6" s="1"/>
  <c r="E3472" i="6"/>
  <c r="F3472" i="6" s="1"/>
  <c r="E3471" i="6"/>
  <c r="F3471" i="6" s="1"/>
  <c r="E3470" i="6"/>
  <c r="F3470" i="6" s="1"/>
  <c r="E3469" i="6"/>
  <c r="F3469" i="6" s="1"/>
  <c r="E3468" i="6"/>
  <c r="F3468" i="6" s="1"/>
  <c r="E3467" i="6"/>
  <c r="F3467" i="6" s="1"/>
  <c r="E3466" i="6"/>
  <c r="F3466" i="6" s="1"/>
  <c r="E3465" i="6"/>
  <c r="F3465" i="6" s="1"/>
  <c r="E3464" i="6"/>
  <c r="F3464" i="6" s="1"/>
  <c r="E3463" i="6"/>
  <c r="F3463" i="6" s="1"/>
  <c r="E3462" i="6"/>
  <c r="F3462" i="6" s="1"/>
  <c r="E3461" i="6"/>
  <c r="F3461" i="6" s="1"/>
  <c r="E3460" i="6"/>
  <c r="F3460" i="6" s="1"/>
  <c r="E3459" i="6"/>
  <c r="F3459" i="6" s="1"/>
  <c r="E3458" i="6"/>
  <c r="F3458" i="6" s="1"/>
  <c r="E3457" i="6"/>
  <c r="F3457" i="6" s="1"/>
  <c r="E3456" i="6"/>
  <c r="F3456" i="6" s="1"/>
  <c r="E3455" i="6"/>
  <c r="F3455" i="6" s="1"/>
  <c r="E3454" i="6"/>
  <c r="F3454" i="6" s="1"/>
  <c r="E3453" i="6"/>
  <c r="F3453" i="6" s="1"/>
  <c r="E3452" i="6"/>
  <c r="F3452" i="6" s="1"/>
  <c r="E3451" i="6"/>
  <c r="F3451" i="6" s="1"/>
  <c r="E3450" i="6"/>
  <c r="F3450" i="6" s="1"/>
  <c r="E3449" i="6"/>
  <c r="F3449" i="6" s="1"/>
  <c r="E3448" i="6"/>
  <c r="F3448" i="6" s="1"/>
  <c r="E3447" i="6"/>
  <c r="F3447" i="6" s="1"/>
  <c r="E3446" i="6"/>
  <c r="F3446" i="6" s="1"/>
  <c r="E3445" i="6"/>
  <c r="F3445" i="6" s="1"/>
  <c r="E3444" i="6"/>
  <c r="F3444" i="6" s="1"/>
  <c r="E3443" i="6"/>
  <c r="F3443" i="6" s="1"/>
  <c r="E3442" i="6"/>
  <c r="F3442" i="6" s="1"/>
  <c r="E3441" i="6"/>
  <c r="F3441" i="6" s="1"/>
  <c r="E3440" i="6"/>
  <c r="F3440" i="6" s="1"/>
  <c r="E3439" i="6"/>
  <c r="F3439" i="6" s="1"/>
  <c r="E3438" i="6"/>
  <c r="F3438" i="6" s="1"/>
  <c r="E3437" i="6"/>
  <c r="F3437" i="6" s="1"/>
  <c r="E3436" i="6"/>
  <c r="F3436" i="6" s="1"/>
  <c r="E3435" i="6"/>
  <c r="F3435" i="6" s="1"/>
  <c r="E3434" i="6"/>
  <c r="F3434" i="6" s="1"/>
  <c r="E3433" i="6"/>
  <c r="F3433" i="6" s="1"/>
  <c r="E3432" i="6"/>
  <c r="F3432" i="6" s="1"/>
  <c r="E3431" i="6"/>
  <c r="F3431" i="6" s="1"/>
  <c r="E3430" i="6"/>
  <c r="F3430" i="6" s="1"/>
  <c r="E3429" i="6"/>
  <c r="F3429" i="6" s="1"/>
  <c r="E3428" i="6"/>
  <c r="F3428" i="6" s="1"/>
  <c r="E3427" i="6"/>
  <c r="F3427" i="6" s="1"/>
  <c r="E3426" i="6"/>
  <c r="F3426" i="6" s="1"/>
  <c r="E3425" i="6"/>
  <c r="F3425" i="6" s="1"/>
  <c r="E3424" i="6"/>
  <c r="F3424" i="6" s="1"/>
  <c r="E3423" i="6"/>
  <c r="F3423" i="6" s="1"/>
  <c r="E3422" i="6"/>
  <c r="F3422" i="6" s="1"/>
  <c r="E3421" i="6"/>
  <c r="F3421" i="6" s="1"/>
  <c r="E3420" i="6"/>
  <c r="F3420" i="6" s="1"/>
  <c r="E3419" i="6"/>
  <c r="F3419" i="6" s="1"/>
  <c r="E3418" i="6"/>
  <c r="F3418" i="6" s="1"/>
  <c r="E3417" i="6"/>
  <c r="F3417" i="6" s="1"/>
  <c r="E3416" i="6"/>
  <c r="F3416" i="6" s="1"/>
  <c r="E3415" i="6"/>
  <c r="F3415" i="6" s="1"/>
  <c r="E3414" i="6"/>
  <c r="F3414" i="6" s="1"/>
  <c r="E3413" i="6"/>
  <c r="F3413" i="6" s="1"/>
  <c r="E3412" i="6"/>
  <c r="F3412" i="6" s="1"/>
  <c r="E3411" i="6"/>
  <c r="F3411" i="6" s="1"/>
  <c r="E3410" i="6"/>
  <c r="F3410" i="6" s="1"/>
  <c r="E3409" i="6"/>
  <c r="F3409" i="6" s="1"/>
  <c r="E3408" i="6"/>
  <c r="F3408" i="6" s="1"/>
  <c r="E3407" i="6"/>
  <c r="F3407" i="6" s="1"/>
  <c r="E3406" i="6"/>
  <c r="F3406" i="6" s="1"/>
  <c r="E3405" i="6"/>
  <c r="F3405" i="6" s="1"/>
  <c r="E3404" i="6"/>
  <c r="F3404" i="6" s="1"/>
  <c r="E3403" i="6"/>
  <c r="F3403" i="6" s="1"/>
  <c r="E3402" i="6"/>
  <c r="F3402" i="6" s="1"/>
  <c r="E3401" i="6"/>
  <c r="F3401" i="6" s="1"/>
  <c r="E3400" i="6"/>
  <c r="F3400" i="6" s="1"/>
  <c r="E3399" i="6"/>
  <c r="F3399" i="6" s="1"/>
  <c r="E3398" i="6"/>
  <c r="F3398" i="6" s="1"/>
  <c r="E3397" i="6"/>
  <c r="F3397" i="6" s="1"/>
  <c r="E3396" i="6"/>
  <c r="F3396" i="6" s="1"/>
  <c r="E3395" i="6"/>
  <c r="F3395" i="6" s="1"/>
  <c r="E3394" i="6"/>
  <c r="F3394" i="6" s="1"/>
  <c r="E3393" i="6"/>
  <c r="F3393" i="6" s="1"/>
  <c r="E3392" i="6"/>
  <c r="F3392" i="6" s="1"/>
  <c r="E3391" i="6"/>
  <c r="F3391" i="6" s="1"/>
  <c r="E3390" i="6"/>
  <c r="F3390" i="6" s="1"/>
  <c r="E3389" i="6"/>
  <c r="F3389" i="6" s="1"/>
  <c r="E3388" i="6"/>
  <c r="F3388" i="6" s="1"/>
  <c r="E3387" i="6"/>
  <c r="F3387" i="6" s="1"/>
  <c r="E3386" i="6"/>
  <c r="F3386" i="6" s="1"/>
  <c r="E3385" i="6"/>
  <c r="F3385" i="6" s="1"/>
  <c r="E3384" i="6"/>
  <c r="F3384" i="6" s="1"/>
  <c r="E3383" i="6"/>
  <c r="F3383" i="6" s="1"/>
  <c r="E3382" i="6"/>
  <c r="F3382" i="6" s="1"/>
  <c r="E3381" i="6"/>
  <c r="F3381" i="6" s="1"/>
  <c r="E3380" i="6"/>
  <c r="F3380" i="6" s="1"/>
  <c r="E3379" i="6"/>
  <c r="F3379" i="6" s="1"/>
  <c r="E3378" i="6"/>
  <c r="F3378" i="6" s="1"/>
  <c r="E3377" i="6"/>
  <c r="F3377" i="6" s="1"/>
  <c r="E3376" i="6"/>
  <c r="F3376" i="6" s="1"/>
  <c r="E3375" i="6"/>
  <c r="F3375" i="6" s="1"/>
  <c r="E3374" i="6"/>
  <c r="F3374" i="6" s="1"/>
  <c r="E3373" i="6"/>
  <c r="F3373" i="6" s="1"/>
  <c r="E3372" i="6"/>
  <c r="F3372" i="6" s="1"/>
  <c r="E3371" i="6"/>
  <c r="F3371" i="6" s="1"/>
  <c r="E3370" i="6"/>
  <c r="F3370" i="6" s="1"/>
  <c r="E3369" i="6"/>
  <c r="F3369" i="6" s="1"/>
  <c r="E3368" i="6"/>
  <c r="F3368" i="6" s="1"/>
  <c r="E3367" i="6"/>
  <c r="F3367" i="6" s="1"/>
  <c r="E3366" i="6"/>
  <c r="F3366" i="6" s="1"/>
  <c r="E3365" i="6"/>
  <c r="F3365" i="6" s="1"/>
  <c r="E3364" i="6"/>
  <c r="F3364" i="6" s="1"/>
  <c r="E3363" i="6"/>
  <c r="F3363" i="6" s="1"/>
  <c r="E3362" i="6"/>
  <c r="F3362" i="6" s="1"/>
  <c r="E3361" i="6"/>
  <c r="F3361" i="6" s="1"/>
  <c r="E3360" i="6"/>
  <c r="F3360" i="6" s="1"/>
  <c r="E3359" i="6"/>
  <c r="F3359" i="6" s="1"/>
  <c r="E3358" i="6"/>
  <c r="F3358" i="6" s="1"/>
  <c r="E3357" i="6"/>
  <c r="F3357" i="6" s="1"/>
  <c r="E3356" i="6"/>
  <c r="F3356" i="6" s="1"/>
  <c r="E3355" i="6"/>
  <c r="F3355" i="6" s="1"/>
  <c r="E3354" i="6"/>
  <c r="F3354" i="6" s="1"/>
  <c r="E3353" i="6"/>
  <c r="F3353" i="6" s="1"/>
  <c r="E3352" i="6"/>
  <c r="F3352" i="6" s="1"/>
  <c r="E3351" i="6"/>
  <c r="F3351" i="6" s="1"/>
  <c r="E3350" i="6"/>
  <c r="F3350" i="6" s="1"/>
  <c r="E3349" i="6"/>
  <c r="F3349" i="6" s="1"/>
  <c r="E3348" i="6"/>
  <c r="F3348" i="6" s="1"/>
  <c r="E3347" i="6"/>
  <c r="F3347" i="6" s="1"/>
  <c r="E3346" i="6"/>
  <c r="F3346" i="6" s="1"/>
  <c r="E3345" i="6"/>
  <c r="F3345" i="6" s="1"/>
  <c r="E3344" i="6"/>
  <c r="F3344" i="6" s="1"/>
  <c r="E3343" i="6"/>
  <c r="F3343" i="6" s="1"/>
  <c r="E3342" i="6"/>
  <c r="F3342" i="6" s="1"/>
  <c r="E3341" i="6"/>
  <c r="F3341" i="6" s="1"/>
  <c r="E3340" i="6"/>
  <c r="F3340" i="6" s="1"/>
  <c r="E3339" i="6"/>
  <c r="F3339" i="6" s="1"/>
  <c r="E3338" i="6"/>
  <c r="F3338" i="6" s="1"/>
  <c r="E3337" i="6"/>
  <c r="F3337" i="6" s="1"/>
  <c r="E3336" i="6"/>
  <c r="F3336" i="6" s="1"/>
  <c r="E3335" i="6"/>
  <c r="F3335" i="6" s="1"/>
  <c r="E3334" i="6"/>
  <c r="F3334" i="6" s="1"/>
  <c r="E3333" i="6"/>
  <c r="F3333" i="6" s="1"/>
  <c r="E3332" i="6"/>
  <c r="F3332" i="6" s="1"/>
  <c r="E3331" i="6"/>
  <c r="F3331" i="6" s="1"/>
  <c r="E3330" i="6"/>
  <c r="F3330" i="6" s="1"/>
  <c r="E3329" i="6"/>
  <c r="F3329" i="6" s="1"/>
  <c r="E3328" i="6"/>
  <c r="F3328" i="6" s="1"/>
  <c r="E3327" i="6"/>
  <c r="F3327" i="6" s="1"/>
  <c r="E3326" i="6"/>
  <c r="F3326" i="6" s="1"/>
  <c r="E3325" i="6"/>
  <c r="F3325" i="6" s="1"/>
  <c r="E3324" i="6"/>
  <c r="F3324" i="6" s="1"/>
  <c r="E3323" i="6"/>
  <c r="F3323" i="6" s="1"/>
  <c r="E3322" i="6"/>
  <c r="F3322" i="6" s="1"/>
  <c r="E3321" i="6"/>
  <c r="F3321" i="6" s="1"/>
  <c r="E3320" i="6"/>
  <c r="F3320" i="6" s="1"/>
  <c r="E3319" i="6"/>
  <c r="F3319" i="6" s="1"/>
  <c r="E3318" i="6"/>
  <c r="F3318" i="6" s="1"/>
  <c r="E3317" i="6"/>
  <c r="F3317" i="6" s="1"/>
  <c r="E3316" i="6"/>
  <c r="F3316" i="6" s="1"/>
  <c r="E3315" i="6"/>
  <c r="F3315" i="6" s="1"/>
  <c r="E3314" i="6"/>
  <c r="F3314" i="6" s="1"/>
  <c r="E3313" i="6"/>
  <c r="F3313" i="6" s="1"/>
  <c r="E3312" i="6"/>
  <c r="F3312" i="6" s="1"/>
  <c r="E3311" i="6"/>
  <c r="F3311" i="6" s="1"/>
  <c r="E3310" i="6"/>
  <c r="F3310" i="6" s="1"/>
  <c r="E3309" i="6"/>
  <c r="F3309" i="6" s="1"/>
  <c r="E3308" i="6"/>
  <c r="F3308" i="6" s="1"/>
  <c r="E3307" i="6"/>
  <c r="F3307" i="6" s="1"/>
  <c r="E3306" i="6"/>
  <c r="F3306" i="6" s="1"/>
  <c r="E3305" i="6"/>
  <c r="F3305" i="6" s="1"/>
  <c r="E3304" i="6"/>
  <c r="F3304" i="6" s="1"/>
  <c r="E3303" i="6"/>
  <c r="F3303" i="6" s="1"/>
  <c r="E3302" i="6"/>
  <c r="F3302" i="6" s="1"/>
  <c r="E3301" i="6"/>
  <c r="F3301" i="6" s="1"/>
  <c r="E3300" i="6"/>
  <c r="F3300" i="6" s="1"/>
  <c r="E3299" i="6"/>
  <c r="F3299" i="6" s="1"/>
  <c r="E3298" i="6"/>
  <c r="F3298" i="6" s="1"/>
  <c r="E3297" i="6"/>
  <c r="F3297" i="6" s="1"/>
  <c r="E3296" i="6"/>
  <c r="F3296" i="6" s="1"/>
  <c r="E3295" i="6"/>
  <c r="F3295" i="6" s="1"/>
  <c r="E3294" i="6"/>
  <c r="F3294" i="6" s="1"/>
  <c r="E3293" i="6"/>
  <c r="F3293" i="6" s="1"/>
  <c r="E3292" i="6"/>
  <c r="F3292" i="6" s="1"/>
  <c r="E3291" i="6"/>
  <c r="F3291" i="6" s="1"/>
  <c r="E3290" i="6"/>
  <c r="F3290" i="6" s="1"/>
  <c r="E3289" i="6"/>
  <c r="F3289" i="6" s="1"/>
  <c r="E3288" i="6"/>
  <c r="F3288" i="6" s="1"/>
  <c r="E3287" i="6"/>
  <c r="F3287" i="6" s="1"/>
  <c r="E3286" i="6"/>
  <c r="F3286" i="6" s="1"/>
  <c r="E3285" i="6"/>
  <c r="F3285" i="6" s="1"/>
  <c r="E3284" i="6"/>
  <c r="F3284" i="6" s="1"/>
  <c r="E3283" i="6"/>
  <c r="F3283" i="6" s="1"/>
  <c r="E3282" i="6"/>
  <c r="F3282" i="6" s="1"/>
  <c r="E3281" i="6"/>
  <c r="F3281" i="6" s="1"/>
  <c r="E3280" i="6"/>
  <c r="F3280" i="6" s="1"/>
  <c r="E3279" i="6"/>
  <c r="F3279" i="6" s="1"/>
  <c r="E3278" i="6"/>
  <c r="F3278" i="6" s="1"/>
  <c r="E3277" i="6"/>
  <c r="F3277" i="6" s="1"/>
  <c r="E3276" i="6"/>
  <c r="F3276" i="6" s="1"/>
  <c r="E3275" i="6"/>
  <c r="F3275" i="6" s="1"/>
  <c r="E3274" i="6"/>
  <c r="F3274" i="6" s="1"/>
  <c r="E3273" i="6"/>
  <c r="F3273" i="6" s="1"/>
  <c r="E3272" i="6"/>
  <c r="F3272" i="6" s="1"/>
  <c r="E3271" i="6"/>
  <c r="F3271" i="6" s="1"/>
  <c r="E3270" i="6"/>
  <c r="F3270" i="6" s="1"/>
  <c r="E3269" i="6"/>
  <c r="F3269" i="6" s="1"/>
  <c r="E3268" i="6"/>
  <c r="F3268" i="6" s="1"/>
  <c r="E3267" i="6"/>
  <c r="F3267" i="6" s="1"/>
  <c r="E3266" i="6"/>
  <c r="F3266" i="6" s="1"/>
  <c r="E3265" i="6"/>
  <c r="F3265" i="6" s="1"/>
  <c r="E3264" i="6"/>
  <c r="F3264" i="6" s="1"/>
  <c r="E3263" i="6"/>
  <c r="F3263" i="6" s="1"/>
  <c r="E3262" i="6"/>
  <c r="F3262" i="6" s="1"/>
  <c r="E3261" i="6"/>
  <c r="F3261" i="6" s="1"/>
  <c r="E3260" i="6"/>
  <c r="F3260" i="6" s="1"/>
  <c r="E3259" i="6"/>
  <c r="F3259" i="6" s="1"/>
  <c r="E3258" i="6"/>
  <c r="F3258" i="6" s="1"/>
  <c r="E3257" i="6"/>
  <c r="F3257" i="6" s="1"/>
  <c r="E3256" i="6"/>
  <c r="F3256" i="6" s="1"/>
  <c r="E3255" i="6"/>
  <c r="F3255" i="6" s="1"/>
  <c r="E3254" i="6"/>
  <c r="F3254" i="6" s="1"/>
  <c r="E3253" i="6"/>
  <c r="F3253" i="6" s="1"/>
  <c r="E3252" i="6"/>
  <c r="F3252" i="6" s="1"/>
  <c r="E3251" i="6"/>
  <c r="F3251" i="6" s="1"/>
  <c r="E3250" i="6"/>
  <c r="F3250" i="6" s="1"/>
  <c r="E3249" i="6"/>
  <c r="F3249" i="6" s="1"/>
  <c r="E3248" i="6"/>
  <c r="F3248" i="6" s="1"/>
  <c r="E3247" i="6"/>
  <c r="F3247" i="6" s="1"/>
  <c r="E3246" i="6"/>
  <c r="F3246" i="6" s="1"/>
  <c r="E3245" i="6"/>
  <c r="F3245" i="6" s="1"/>
  <c r="E3244" i="6"/>
  <c r="F3244" i="6" s="1"/>
  <c r="E3243" i="6"/>
  <c r="F3243" i="6" s="1"/>
  <c r="E3242" i="6"/>
  <c r="F3242" i="6" s="1"/>
  <c r="E3241" i="6"/>
  <c r="F3241" i="6" s="1"/>
  <c r="E3240" i="6"/>
  <c r="F3240" i="6" s="1"/>
  <c r="E3239" i="6"/>
  <c r="F3239" i="6" s="1"/>
  <c r="E3238" i="6"/>
  <c r="F3238" i="6" s="1"/>
  <c r="E3237" i="6"/>
  <c r="F3237" i="6" s="1"/>
  <c r="E3236" i="6"/>
  <c r="F3236" i="6" s="1"/>
  <c r="E3235" i="6"/>
  <c r="F3235" i="6" s="1"/>
  <c r="E3234" i="6"/>
  <c r="F3234" i="6" s="1"/>
  <c r="E3233" i="6"/>
  <c r="F3233" i="6" s="1"/>
  <c r="E3232" i="6"/>
  <c r="F3232" i="6" s="1"/>
  <c r="E3231" i="6"/>
  <c r="F3231" i="6" s="1"/>
  <c r="E3230" i="6"/>
  <c r="F3230" i="6" s="1"/>
  <c r="E3229" i="6"/>
  <c r="F3229" i="6" s="1"/>
  <c r="E3228" i="6"/>
  <c r="F3228" i="6" s="1"/>
  <c r="E3227" i="6"/>
  <c r="F3227" i="6" s="1"/>
  <c r="E3226" i="6"/>
  <c r="F3226" i="6" s="1"/>
  <c r="E3225" i="6"/>
  <c r="F3225" i="6" s="1"/>
  <c r="E3224" i="6"/>
  <c r="F3224" i="6" s="1"/>
  <c r="E3223" i="6"/>
  <c r="F3223" i="6" s="1"/>
  <c r="E3222" i="6"/>
  <c r="F3222" i="6" s="1"/>
  <c r="E3221" i="6"/>
  <c r="F3221" i="6" s="1"/>
  <c r="E3220" i="6"/>
  <c r="F3220" i="6" s="1"/>
  <c r="E3219" i="6"/>
  <c r="F3219" i="6" s="1"/>
  <c r="E3218" i="6"/>
  <c r="F3218" i="6" s="1"/>
  <c r="E3217" i="6"/>
  <c r="F3217" i="6" s="1"/>
  <c r="E3216" i="6"/>
  <c r="F3216" i="6" s="1"/>
  <c r="E3215" i="6"/>
  <c r="F3215" i="6" s="1"/>
  <c r="E3214" i="6"/>
  <c r="F3214" i="6" s="1"/>
  <c r="E3213" i="6"/>
  <c r="F3213" i="6" s="1"/>
  <c r="E3212" i="6"/>
  <c r="F3212" i="6" s="1"/>
  <c r="E3211" i="6"/>
  <c r="F3211" i="6" s="1"/>
  <c r="E3210" i="6"/>
  <c r="F3210" i="6" s="1"/>
  <c r="E3209" i="6"/>
  <c r="F3209" i="6" s="1"/>
  <c r="E3208" i="6"/>
  <c r="F3208" i="6" s="1"/>
  <c r="E3207" i="6"/>
  <c r="F3207" i="6" s="1"/>
  <c r="E3206" i="6"/>
  <c r="F3206" i="6" s="1"/>
  <c r="E3205" i="6"/>
  <c r="F3205" i="6" s="1"/>
  <c r="E3204" i="6"/>
  <c r="F3204" i="6" s="1"/>
  <c r="E3203" i="6"/>
  <c r="F3203" i="6" s="1"/>
  <c r="E3202" i="6"/>
  <c r="F3202" i="6" s="1"/>
  <c r="E3201" i="6"/>
  <c r="F3201" i="6" s="1"/>
  <c r="E3200" i="6"/>
  <c r="F3200" i="6" s="1"/>
  <c r="E3199" i="6"/>
  <c r="F3199" i="6" s="1"/>
  <c r="E3198" i="6"/>
  <c r="F3198" i="6" s="1"/>
  <c r="E3197" i="6"/>
  <c r="F3197" i="6" s="1"/>
  <c r="E3196" i="6"/>
  <c r="F3196" i="6" s="1"/>
  <c r="E3195" i="6"/>
  <c r="F3195" i="6" s="1"/>
  <c r="E3194" i="6"/>
  <c r="F3194" i="6" s="1"/>
  <c r="E3193" i="6"/>
  <c r="F3193" i="6" s="1"/>
  <c r="E3192" i="6"/>
  <c r="F3192" i="6" s="1"/>
  <c r="E3191" i="6"/>
  <c r="F3191" i="6" s="1"/>
  <c r="E3190" i="6"/>
  <c r="F3190" i="6" s="1"/>
  <c r="E3189" i="6"/>
  <c r="F3189" i="6" s="1"/>
  <c r="E3188" i="6"/>
  <c r="F3188" i="6" s="1"/>
  <c r="E3187" i="6"/>
  <c r="F3187" i="6" s="1"/>
  <c r="E3186" i="6"/>
  <c r="F3186" i="6" s="1"/>
  <c r="E3185" i="6"/>
  <c r="F3185" i="6" s="1"/>
  <c r="E3184" i="6"/>
  <c r="F3184" i="6" s="1"/>
  <c r="E3183" i="6"/>
  <c r="F3183" i="6" s="1"/>
  <c r="E3182" i="6"/>
  <c r="F3182" i="6" s="1"/>
  <c r="E3181" i="6"/>
  <c r="F3181" i="6" s="1"/>
  <c r="E3180" i="6"/>
  <c r="F3180" i="6" s="1"/>
  <c r="E3179" i="6"/>
  <c r="F3179" i="6" s="1"/>
  <c r="E3178" i="6"/>
  <c r="F3178" i="6" s="1"/>
  <c r="E3177" i="6"/>
  <c r="F3177" i="6" s="1"/>
  <c r="E3176" i="6"/>
  <c r="F3176" i="6" s="1"/>
  <c r="E3175" i="6"/>
  <c r="F3175" i="6" s="1"/>
  <c r="E3174" i="6"/>
  <c r="F3174" i="6" s="1"/>
  <c r="E3173" i="6"/>
  <c r="F3173" i="6" s="1"/>
  <c r="E3172" i="6"/>
  <c r="F3172" i="6" s="1"/>
  <c r="E3171" i="6"/>
  <c r="F3171" i="6" s="1"/>
  <c r="E3170" i="6"/>
  <c r="F3170" i="6" s="1"/>
  <c r="E3169" i="6"/>
  <c r="F3169" i="6" s="1"/>
  <c r="E3168" i="6"/>
  <c r="F3168" i="6" s="1"/>
  <c r="E3167" i="6"/>
  <c r="F3167" i="6" s="1"/>
  <c r="E3166" i="6"/>
  <c r="F3166" i="6" s="1"/>
  <c r="E3165" i="6"/>
  <c r="F3165" i="6" s="1"/>
  <c r="E3164" i="6"/>
  <c r="F3164" i="6" s="1"/>
  <c r="E3163" i="6"/>
  <c r="F3163" i="6" s="1"/>
  <c r="E3162" i="6"/>
  <c r="F3162" i="6" s="1"/>
  <c r="E3161" i="6"/>
  <c r="F3161" i="6" s="1"/>
  <c r="E3160" i="6"/>
  <c r="F3160" i="6" s="1"/>
  <c r="E3159" i="6"/>
  <c r="F3159" i="6" s="1"/>
  <c r="E3158" i="6"/>
  <c r="F3158" i="6" s="1"/>
  <c r="E3157" i="6"/>
  <c r="F3157" i="6" s="1"/>
  <c r="E3156" i="6"/>
  <c r="F3156" i="6" s="1"/>
  <c r="E3155" i="6"/>
  <c r="F3155" i="6" s="1"/>
  <c r="E3154" i="6"/>
  <c r="F3154" i="6" s="1"/>
  <c r="E3153" i="6"/>
  <c r="F3153" i="6" s="1"/>
  <c r="E3152" i="6"/>
  <c r="F3152" i="6" s="1"/>
  <c r="E3151" i="6"/>
  <c r="F3151" i="6" s="1"/>
  <c r="E3150" i="6"/>
  <c r="F3150" i="6" s="1"/>
  <c r="E3149" i="6"/>
  <c r="F3149" i="6" s="1"/>
  <c r="E3148" i="6"/>
  <c r="F3148" i="6" s="1"/>
  <c r="E3147" i="6"/>
  <c r="F3147" i="6" s="1"/>
  <c r="E3146" i="6"/>
  <c r="F3146" i="6" s="1"/>
  <c r="E3145" i="6"/>
  <c r="F3145" i="6" s="1"/>
  <c r="E3144" i="6"/>
  <c r="F3144" i="6" s="1"/>
  <c r="E3143" i="6"/>
  <c r="F3143" i="6" s="1"/>
  <c r="E3142" i="6"/>
  <c r="F3142" i="6" s="1"/>
  <c r="E3141" i="6"/>
  <c r="F3141" i="6" s="1"/>
  <c r="E3140" i="6"/>
  <c r="F3140" i="6" s="1"/>
  <c r="E3139" i="6"/>
  <c r="F3139" i="6" s="1"/>
  <c r="E3138" i="6"/>
  <c r="F3138" i="6" s="1"/>
  <c r="E3137" i="6"/>
  <c r="F3137" i="6" s="1"/>
  <c r="E3136" i="6"/>
  <c r="F3136" i="6" s="1"/>
  <c r="E3135" i="6"/>
  <c r="F3135" i="6" s="1"/>
  <c r="E3134" i="6"/>
  <c r="F3134" i="6" s="1"/>
  <c r="E3133" i="6"/>
  <c r="F3133" i="6" s="1"/>
  <c r="E3132" i="6"/>
  <c r="F3132" i="6" s="1"/>
  <c r="E3131" i="6"/>
  <c r="F3131" i="6" s="1"/>
  <c r="E3130" i="6"/>
  <c r="F3130" i="6" s="1"/>
  <c r="E3129" i="6"/>
  <c r="F3129" i="6" s="1"/>
  <c r="E3128" i="6"/>
  <c r="F3128" i="6" s="1"/>
  <c r="E3127" i="6"/>
  <c r="F3127" i="6" s="1"/>
  <c r="E3126" i="6"/>
  <c r="F3126" i="6" s="1"/>
  <c r="E3125" i="6"/>
  <c r="F3125" i="6" s="1"/>
  <c r="E3124" i="6"/>
  <c r="F3124" i="6" s="1"/>
  <c r="E3123" i="6"/>
  <c r="F3123" i="6" s="1"/>
  <c r="E3122" i="6"/>
  <c r="F3122" i="6" s="1"/>
  <c r="E3121" i="6"/>
  <c r="F3121" i="6" s="1"/>
  <c r="E3120" i="6"/>
  <c r="F3120" i="6" s="1"/>
  <c r="E3119" i="6"/>
  <c r="F3119" i="6" s="1"/>
  <c r="E3118" i="6"/>
  <c r="F3118" i="6" s="1"/>
  <c r="E3117" i="6"/>
  <c r="F3117" i="6" s="1"/>
  <c r="E3116" i="6"/>
  <c r="F3116" i="6" s="1"/>
  <c r="E3115" i="6"/>
  <c r="F3115" i="6" s="1"/>
  <c r="E3114" i="6"/>
  <c r="F3114" i="6" s="1"/>
  <c r="E3113" i="6"/>
  <c r="F3113" i="6" s="1"/>
  <c r="E3112" i="6"/>
  <c r="F3112" i="6" s="1"/>
  <c r="E3111" i="6"/>
  <c r="F3111" i="6" s="1"/>
  <c r="E3110" i="6"/>
  <c r="F3110" i="6" s="1"/>
  <c r="E3109" i="6"/>
  <c r="F3109" i="6" s="1"/>
  <c r="E3108" i="6"/>
  <c r="F3108" i="6" s="1"/>
  <c r="E3107" i="6"/>
  <c r="F3107" i="6" s="1"/>
  <c r="E3106" i="6"/>
  <c r="F3106" i="6" s="1"/>
  <c r="E3105" i="6"/>
  <c r="F3105" i="6" s="1"/>
  <c r="E3104" i="6"/>
  <c r="F3104" i="6" s="1"/>
  <c r="E3103" i="6"/>
  <c r="F3103" i="6" s="1"/>
  <c r="E3102" i="6"/>
  <c r="F3102" i="6" s="1"/>
  <c r="E3101" i="6"/>
  <c r="F3101" i="6" s="1"/>
  <c r="E3100" i="6"/>
  <c r="F3100" i="6" s="1"/>
  <c r="E3099" i="6"/>
  <c r="F3099" i="6" s="1"/>
  <c r="E3098" i="6"/>
  <c r="F3098" i="6" s="1"/>
  <c r="E3097" i="6"/>
  <c r="F3097" i="6" s="1"/>
  <c r="E3096" i="6"/>
  <c r="F3096" i="6" s="1"/>
  <c r="E3095" i="6"/>
  <c r="F3095" i="6" s="1"/>
  <c r="E3094" i="6"/>
  <c r="F3094" i="6" s="1"/>
  <c r="E3093" i="6"/>
  <c r="F3093" i="6" s="1"/>
  <c r="E3092" i="6"/>
  <c r="F3092" i="6" s="1"/>
  <c r="E3091" i="6"/>
  <c r="F3091" i="6" s="1"/>
  <c r="E3090" i="6"/>
  <c r="F3090" i="6" s="1"/>
  <c r="E3089" i="6"/>
  <c r="F3089" i="6" s="1"/>
  <c r="E3088" i="6"/>
  <c r="F3088" i="6" s="1"/>
  <c r="E3087" i="6"/>
  <c r="F3087" i="6" s="1"/>
  <c r="E3086" i="6"/>
  <c r="F3086" i="6" s="1"/>
  <c r="E3085" i="6"/>
  <c r="F3085" i="6" s="1"/>
  <c r="E3084" i="6"/>
  <c r="F3084" i="6" s="1"/>
  <c r="E3083" i="6"/>
  <c r="F3083" i="6" s="1"/>
  <c r="E3082" i="6"/>
  <c r="F3082" i="6" s="1"/>
  <c r="E3081" i="6"/>
  <c r="F3081" i="6" s="1"/>
  <c r="E3080" i="6"/>
  <c r="F3080" i="6" s="1"/>
  <c r="E3079" i="6"/>
  <c r="F3079" i="6" s="1"/>
  <c r="E3078" i="6"/>
  <c r="F3078" i="6" s="1"/>
  <c r="E3077" i="6"/>
  <c r="F3077" i="6" s="1"/>
  <c r="E3076" i="6"/>
  <c r="F3076" i="6" s="1"/>
  <c r="E3075" i="6"/>
  <c r="F3075" i="6" s="1"/>
  <c r="E3074" i="6"/>
  <c r="F3074" i="6" s="1"/>
  <c r="E3073" i="6"/>
  <c r="F3073" i="6" s="1"/>
  <c r="E3072" i="6"/>
  <c r="F3072" i="6" s="1"/>
  <c r="E3071" i="6"/>
  <c r="F3071" i="6" s="1"/>
  <c r="E3070" i="6"/>
  <c r="F3070" i="6" s="1"/>
  <c r="E3069" i="6"/>
  <c r="F3069" i="6" s="1"/>
  <c r="E3068" i="6"/>
  <c r="F3068" i="6" s="1"/>
  <c r="E3067" i="6"/>
  <c r="F3067" i="6" s="1"/>
  <c r="E3066" i="6"/>
  <c r="F3066" i="6" s="1"/>
  <c r="E3065" i="6"/>
  <c r="F3065" i="6" s="1"/>
  <c r="E3064" i="6"/>
  <c r="F3064" i="6" s="1"/>
  <c r="E3063" i="6"/>
  <c r="F3063" i="6" s="1"/>
  <c r="E3062" i="6"/>
  <c r="F3062" i="6" s="1"/>
  <c r="E3061" i="6"/>
  <c r="F3061" i="6" s="1"/>
  <c r="E3060" i="6"/>
  <c r="F3060" i="6" s="1"/>
  <c r="E3059" i="6"/>
  <c r="F3059" i="6" s="1"/>
  <c r="E3058" i="6"/>
  <c r="F3058" i="6" s="1"/>
  <c r="E3057" i="6"/>
  <c r="F3057" i="6" s="1"/>
  <c r="E3056" i="6"/>
  <c r="F3056" i="6" s="1"/>
  <c r="E3055" i="6"/>
  <c r="F3055" i="6" s="1"/>
  <c r="E3054" i="6"/>
  <c r="F3054" i="6" s="1"/>
  <c r="E3053" i="6"/>
  <c r="F3053" i="6" s="1"/>
  <c r="E3052" i="6"/>
  <c r="F3052" i="6" s="1"/>
  <c r="E3051" i="6"/>
  <c r="F3051" i="6" s="1"/>
  <c r="E3050" i="6"/>
  <c r="F3050" i="6" s="1"/>
  <c r="E3049" i="6"/>
  <c r="F3049" i="6" s="1"/>
  <c r="E3048" i="6"/>
  <c r="F3048" i="6" s="1"/>
  <c r="E3047" i="6"/>
  <c r="F3047" i="6" s="1"/>
  <c r="E3046" i="6"/>
  <c r="F3046" i="6" s="1"/>
  <c r="E3045" i="6"/>
  <c r="F3045" i="6" s="1"/>
  <c r="E3044" i="6"/>
  <c r="F3044" i="6" s="1"/>
  <c r="E3043" i="6"/>
  <c r="F3043" i="6" s="1"/>
  <c r="E3042" i="6"/>
  <c r="F3042" i="6" s="1"/>
  <c r="E3041" i="6"/>
  <c r="F3041" i="6" s="1"/>
  <c r="E3040" i="6"/>
  <c r="F3040" i="6" s="1"/>
  <c r="E3039" i="6"/>
  <c r="F3039" i="6" s="1"/>
  <c r="E3038" i="6"/>
  <c r="F3038" i="6" s="1"/>
  <c r="E3037" i="6"/>
  <c r="F3037" i="6" s="1"/>
  <c r="E3036" i="6"/>
  <c r="F3036" i="6" s="1"/>
  <c r="E3035" i="6"/>
  <c r="F3035" i="6" s="1"/>
  <c r="E3034" i="6"/>
  <c r="F3034" i="6" s="1"/>
  <c r="E3033" i="6"/>
  <c r="F3033" i="6" s="1"/>
  <c r="E3032" i="6"/>
  <c r="F3032" i="6" s="1"/>
  <c r="E3031" i="6"/>
  <c r="F3031" i="6" s="1"/>
  <c r="E3030" i="6"/>
  <c r="F3030" i="6" s="1"/>
  <c r="E3029" i="6"/>
  <c r="F3029" i="6" s="1"/>
  <c r="E3028" i="6"/>
  <c r="F3028" i="6" s="1"/>
  <c r="E3027" i="6"/>
  <c r="F3027" i="6" s="1"/>
  <c r="E3026" i="6"/>
  <c r="F3026" i="6" s="1"/>
  <c r="E3025" i="6"/>
  <c r="F3025" i="6" s="1"/>
  <c r="E3024" i="6"/>
  <c r="F3024" i="6" s="1"/>
  <c r="E3023" i="6"/>
  <c r="F3023" i="6" s="1"/>
  <c r="E3022" i="6"/>
  <c r="F3022" i="6" s="1"/>
  <c r="E3021" i="6"/>
  <c r="F3021" i="6" s="1"/>
  <c r="E3020" i="6"/>
  <c r="F3020" i="6" s="1"/>
  <c r="E3019" i="6"/>
  <c r="F3019" i="6" s="1"/>
  <c r="E3018" i="6"/>
  <c r="F3018" i="6" s="1"/>
  <c r="E3017" i="6"/>
  <c r="F3017" i="6" s="1"/>
  <c r="E3016" i="6"/>
  <c r="F3016" i="6" s="1"/>
  <c r="E3015" i="6"/>
  <c r="F3015" i="6" s="1"/>
  <c r="E3014" i="6"/>
  <c r="F3014" i="6" s="1"/>
  <c r="E3013" i="6"/>
  <c r="F3013" i="6" s="1"/>
  <c r="E3012" i="6"/>
  <c r="F3012" i="6" s="1"/>
  <c r="E3011" i="6"/>
  <c r="F3011" i="6" s="1"/>
  <c r="E3010" i="6"/>
  <c r="F3010" i="6" s="1"/>
  <c r="E3009" i="6"/>
  <c r="F3009" i="6" s="1"/>
  <c r="E3008" i="6"/>
  <c r="F3008" i="6" s="1"/>
  <c r="E3007" i="6"/>
  <c r="F3007" i="6" s="1"/>
  <c r="E3006" i="6"/>
  <c r="F3006" i="6" s="1"/>
  <c r="E3005" i="6"/>
  <c r="F3005" i="6" s="1"/>
  <c r="E3004" i="6"/>
  <c r="F3004" i="6" s="1"/>
  <c r="E3003" i="6"/>
  <c r="F3003" i="6" s="1"/>
  <c r="E3002" i="6"/>
  <c r="F3002" i="6" s="1"/>
  <c r="E3001" i="6"/>
  <c r="F3001" i="6" s="1"/>
  <c r="E3000" i="6"/>
  <c r="F3000" i="6" s="1"/>
  <c r="E2999" i="6"/>
  <c r="F2999" i="6" s="1"/>
  <c r="E2998" i="6"/>
  <c r="F2998" i="6" s="1"/>
  <c r="E2997" i="6"/>
  <c r="F2997" i="6" s="1"/>
  <c r="E2996" i="6"/>
  <c r="F2996" i="6" s="1"/>
  <c r="E2995" i="6"/>
  <c r="F2995" i="6" s="1"/>
  <c r="E2994" i="6"/>
  <c r="F2994" i="6" s="1"/>
  <c r="E2993" i="6"/>
  <c r="F2993" i="6" s="1"/>
  <c r="E2992" i="6"/>
  <c r="F2992" i="6" s="1"/>
  <c r="E2991" i="6"/>
  <c r="F2991" i="6" s="1"/>
  <c r="E2990" i="6"/>
  <c r="F2990" i="6" s="1"/>
  <c r="E2989" i="6"/>
  <c r="F2989" i="6" s="1"/>
  <c r="E2988" i="6"/>
  <c r="F2988" i="6" s="1"/>
  <c r="E2987" i="6"/>
  <c r="F2987" i="6" s="1"/>
  <c r="E2986" i="6"/>
  <c r="F2986" i="6" s="1"/>
  <c r="E2985" i="6"/>
  <c r="F2985" i="6" s="1"/>
  <c r="E2984" i="6"/>
  <c r="F2984" i="6" s="1"/>
  <c r="E2983" i="6"/>
  <c r="F2983" i="6" s="1"/>
  <c r="E2982" i="6"/>
  <c r="F2982" i="6" s="1"/>
  <c r="E2981" i="6"/>
  <c r="F2981" i="6" s="1"/>
  <c r="E2980" i="6"/>
  <c r="F2980" i="6" s="1"/>
  <c r="E2979" i="6"/>
  <c r="F2979" i="6" s="1"/>
  <c r="E2978" i="6"/>
  <c r="F2978" i="6" s="1"/>
  <c r="E2977" i="6"/>
  <c r="F2977" i="6" s="1"/>
  <c r="E2976" i="6"/>
  <c r="F2976" i="6" s="1"/>
  <c r="E2975" i="6"/>
  <c r="F2975" i="6" s="1"/>
  <c r="E2974" i="6"/>
  <c r="F2974" i="6" s="1"/>
  <c r="E2973" i="6"/>
  <c r="F2973" i="6" s="1"/>
  <c r="E2972" i="6"/>
  <c r="F2972" i="6" s="1"/>
  <c r="E2971" i="6"/>
  <c r="F2971" i="6" s="1"/>
  <c r="E2970" i="6"/>
  <c r="F2970" i="6" s="1"/>
  <c r="E2969" i="6"/>
  <c r="F2969" i="6" s="1"/>
  <c r="E2968" i="6"/>
  <c r="F2968" i="6" s="1"/>
  <c r="E2967" i="6"/>
  <c r="F2967" i="6" s="1"/>
  <c r="E2966" i="6"/>
  <c r="F2966" i="6" s="1"/>
  <c r="E2965" i="6"/>
  <c r="F2965" i="6" s="1"/>
  <c r="E2964" i="6"/>
  <c r="F2964" i="6" s="1"/>
  <c r="E2963" i="6"/>
  <c r="F2963" i="6" s="1"/>
  <c r="E2962" i="6"/>
  <c r="F2962" i="6" s="1"/>
  <c r="E2961" i="6"/>
  <c r="F2961" i="6" s="1"/>
  <c r="E2960" i="6"/>
  <c r="F2960" i="6" s="1"/>
  <c r="E2959" i="6"/>
  <c r="F2959" i="6" s="1"/>
  <c r="E2958" i="6"/>
  <c r="F2958" i="6" s="1"/>
  <c r="E2957" i="6"/>
  <c r="F2957" i="6" s="1"/>
  <c r="E2956" i="6"/>
  <c r="F2956" i="6" s="1"/>
  <c r="E2955" i="6"/>
  <c r="F2955" i="6" s="1"/>
  <c r="E2954" i="6"/>
  <c r="F2954" i="6" s="1"/>
  <c r="E2953" i="6"/>
  <c r="F2953" i="6" s="1"/>
  <c r="E2952" i="6"/>
  <c r="F2952" i="6" s="1"/>
  <c r="E2951" i="6"/>
  <c r="F2951" i="6" s="1"/>
  <c r="E2950" i="6"/>
  <c r="F2950" i="6" s="1"/>
  <c r="E2949" i="6"/>
  <c r="F2949" i="6" s="1"/>
  <c r="E2948" i="6"/>
  <c r="F2948" i="6" s="1"/>
  <c r="E2947" i="6"/>
  <c r="F2947" i="6" s="1"/>
  <c r="E2946" i="6"/>
  <c r="F2946" i="6" s="1"/>
  <c r="E2945" i="6"/>
  <c r="F2945" i="6" s="1"/>
  <c r="E2944" i="6"/>
  <c r="F2944" i="6" s="1"/>
  <c r="E2943" i="6"/>
  <c r="F2943" i="6" s="1"/>
  <c r="E2942" i="6"/>
  <c r="F2942" i="6" s="1"/>
  <c r="E2941" i="6"/>
  <c r="F2941" i="6" s="1"/>
  <c r="E2940" i="6"/>
  <c r="F2940" i="6" s="1"/>
  <c r="E2939" i="6"/>
  <c r="F2939" i="6" s="1"/>
  <c r="E2938" i="6"/>
  <c r="F2938" i="6" s="1"/>
  <c r="E2937" i="6"/>
  <c r="F2937" i="6" s="1"/>
  <c r="E2936" i="6"/>
  <c r="F2936" i="6" s="1"/>
  <c r="E2935" i="6"/>
  <c r="F2935" i="6" s="1"/>
  <c r="E2934" i="6"/>
  <c r="F2934" i="6" s="1"/>
  <c r="E2933" i="6"/>
  <c r="F2933" i="6" s="1"/>
  <c r="E2932" i="6"/>
  <c r="F2932" i="6" s="1"/>
  <c r="E2931" i="6"/>
  <c r="F2931" i="6" s="1"/>
  <c r="E2930" i="6"/>
  <c r="F2930" i="6" s="1"/>
  <c r="E2929" i="6"/>
  <c r="F2929" i="6" s="1"/>
  <c r="E2928" i="6"/>
  <c r="F2928" i="6" s="1"/>
  <c r="E2927" i="6"/>
  <c r="F2927" i="6" s="1"/>
  <c r="E2926" i="6"/>
  <c r="F2926" i="6" s="1"/>
  <c r="E2925" i="6"/>
  <c r="F2925" i="6" s="1"/>
  <c r="E2924" i="6"/>
  <c r="F2924" i="6" s="1"/>
  <c r="E2923" i="6"/>
  <c r="F2923" i="6" s="1"/>
  <c r="E2922" i="6"/>
  <c r="F2922" i="6" s="1"/>
  <c r="E2921" i="6"/>
  <c r="F2921" i="6" s="1"/>
  <c r="E2920" i="6"/>
  <c r="F2920" i="6" s="1"/>
  <c r="E2919" i="6"/>
  <c r="F2919" i="6" s="1"/>
  <c r="E2918" i="6"/>
  <c r="F2918" i="6" s="1"/>
  <c r="E2917" i="6"/>
  <c r="F2917" i="6" s="1"/>
  <c r="E2916" i="6"/>
  <c r="F2916" i="6" s="1"/>
  <c r="E2915" i="6"/>
  <c r="F2915" i="6" s="1"/>
  <c r="E2914" i="6"/>
  <c r="F2914" i="6" s="1"/>
  <c r="E2913" i="6"/>
  <c r="F2913" i="6" s="1"/>
  <c r="E2912" i="6"/>
  <c r="F2912" i="6" s="1"/>
  <c r="E2911" i="6"/>
  <c r="F2911" i="6" s="1"/>
  <c r="E2910" i="6"/>
  <c r="F2910" i="6" s="1"/>
  <c r="E2909" i="6"/>
  <c r="F2909" i="6" s="1"/>
  <c r="E2908" i="6"/>
  <c r="F2908" i="6" s="1"/>
  <c r="E2907" i="6"/>
  <c r="F2907" i="6" s="1"/>
  <c r="E2906" i="6"/>
  <c r="F2906" i="6" s="1"/>
  <c r="E2905" i="6"/>
  <c r="F2905" i="6" s="1"/>
  <c r="E2904" i="6"/>
  <c r="F2904" i="6" s="1"/>
  <c r="E2903" i="6"/>
  <c r="F2903" i="6" s="1"/>
  <c r="E2902" i="6"/>
  <c r="F2902" i="6" s="1"/>
  <c r="E2901" i="6"/>
  <c r="F2901" i="6" s="1"/>
  <c r="E2900" i="6"/>
  <c r="F2900" i="6" s="1"/>
  <c r="E2899" i="6"/>
  <c r="F2899" i="6" s="1"/>
  <c r="E2898" i="6"/>
  <c r="F2898" i="6" s="1"/>
  <c r="E2897" i="6"/>
  <c r="F2897" i="6" s="1"/>
  <c r="E2896" i="6"/>
  <c r="F2896" i="6" s="1"/>
  <c r="E2895" i="6"/>
  <c r="F2895" i="6" s="1"/>
  <c r="E2894" i="6"/>
  <c r="F2894" i="6" s="1"/>
  <c r="E2893" i="6"/>
  <c r="F2893" i="6" s="1"/>
  <c r="E2892" i="6"/>
  <c r="F2892" i="6" s="1"/>
  <c r="E2891" i="6"/>
  <c r="F2891" i="6" s="1"/>
  <c r="E2890" i="6"/>
  <c r="F2890" i="6" s="1"/>
  <c r="E2889" i="6"/>
  <c r="F2889" i="6" s="1"/>
  <c r="E2888" i="6"/>
  <c r="F2888" i="6" s="1"/>
  <c r="E2887" i="6"/>
  <c r="F2887" i="6" s="1"/>
  <c r="E2886" i="6"/>
  <c r="F2886" i="6" s="1"/>
  <c r="E2885" i="6"/>
  <c r="F2885" i="6" s="1"/>
  <c r="E2884" i="6"/>
  <c r="F2884" i="6" s="1"/>
  <c r="E2883" i="6"/>
  <c r="F2883" i="6" s="1"/>
  <c r="E2882" i="6"/>
  <c r="F2882" i="6" s="1"/>
  <c r="E2881" i="6"/>
  <c r="F2881" i="6" s="1"/>
  <c r="E2880" i="6"/>
  <c r="F2880" i="6" s="1"/>
  <c r="E2879" i="6"/>
  <c r="F2879" i="6" s="1"/>
  <c r="E2878" i="6"/>
  <c r="F2878" i="6" s="1"/>
  <c r="E2877" i="6"/>
  <c r="F2877" i="6" s="1"/>
  <c r="E2876" i="6"/>
  <c r="F2876" i="6" s="1"/>
  <c r="E2875" i="6"/>
  <c r="F2875" i="6" s="1"/>
  <c r="E2874" i="6"/>
  <c r="F2874" i="6" s="1"/>
  <c r="E2873" i="6"/>
  <c r="F2873" i="6" s="1"/>
  <c r="E2872" i="6"/>
  <c r="F2872" i="6" s="1"/>
  <c r="E2871" i="6"/>
  <c r="F2871" i="6" s="1"/>
  <c r="E2870" i="6"/>
  <c r="F2870" i="6" s="1"/>
  <c r="E2869" i="6"/>
  <c r="F2869" i="6" s="1"/>
  <c r="E2868" i="6"/>
  <c r="F2868" i="6" s="1"/>
  <c r="E2867" i="6"/>
  <c r="F2867" i="6" s="1"/>
  <c r="E2866" i="6"/>
  <c r="F2866" i="6" s="1"/>
  <c r="E2865" i="6"/>
  <c r="F2865" i="6" s="1"/>
  <c r="E2864" i="6"/>
  <c r="F2864" i="6" s="1"/>
  <c r="E2863" i="6"/>
  <c r="F2863" i="6" s="1"/>
  <c r="E2862" i="6"/>
  <c r="F2862" i="6" s="1"/>
  <c r="E2861" i="6"/>
  <c r="F2861" i="6" s="1"/>
  <c r="E2860" i="6"/>
  <c r="F2860" i="6" s="1"/>
  <c r="E2859" i="6"/>
  <c r="F2859" i="6" s="1"/>
  <c r="E2858" i="6"/>
  <c r="F2858" i="6" s="1"/>
  <c r="E2857" i="6"/>
  <c r="F2857" i="6" s="1"/>
  <c r="E2856" i="6"/>
  <c r="F2856" i="6" s="1"/>
  <c r="E2855" i="6"/>
  <c r="F2855" i="6" s="1"/>
  <c r="E2854" i="6"/>
  <c r="F2854" i="6" s="1"/>
  <c r="E2853" i="6"/>
  <c r="F2853" i="6" s="1"/>
  <c r="E2852" i="6"/>
  <c r="F2852" i="6" s="1"/>
  <c r="E2851" i="6"/>
  <c r="F2851" i="6" s="1"/>
  <c r="E2850" i="6"/>
  <c r="F2850" i="6" s="1"/>
  <c r="E2849" i="6"/>
  <c r="F2849" i="6" s="1"/>
  <c r="E2848" i="6"/>
  <c r="F2848" i="6" s="1"/>
  <c r="E2847" i="6"/>
  <c r="F2847" i="6" s="1"/>
  <c r="E2846" i="6"/>
  <c r="F2846" i="6" s="1"/>
  <c r="E2845" i="6"/>
  <c r="F2845" i="6" s="1"/>
  <c r="E2844" i="6"/>
  <c r="F2844" i="6" s="1"/>
  <c r="E2843" i="6"/>
  <c r="F2843" i="6" s="1"/>
  <c r="E2842" i="6"/>
  <c r="F2842" i="6" s="1"/>
  <c r="E2841" i="6"/>
  <c r="F2841" i="6" s="1"/>
  <c r="E2840" i="6"/>
  <c r="F2840" i="6" s="1"/>
  <c r="E2839" i="6"/>
  <c r="F2839" i="6" s="1"/>
  <c r="E2838" i="6"/>
  <c r="F2838" i="6" s="1"/>
  <c r="E2837" i="6"/>
  <c r="F2837" i="6" s="1"/>
  <c r="E2836" i="6"/>
  <c r="F2836" i="6" s="1"/>
  <c r="E2835" i="6"/>
  <c r="F2835" i="6" s="1"/>
  <c r="E2834" i="6"/>
  <c r="F2834" i="6" s="1"/>
  <c r="E2833" i="6"/>
  <c r="F2833" i="6" s="1"/>
  <c r="E2832" i="6"/>
  <c r="F2832" i="6" s="1"/>
  <c r="E2831" i="6"/>
  <c r="F2831" i="6" s="1"/>
  <c r="E2830" i="6"/>
  <c r="F2830" i="6" s="1"/>
  <c r="E2829" i="6"/>
  <c r="F2829" i="6" s="1"/>
  <c r="E2828" i="6"/>
  <c r="F2828" i="6" s="1"/>
  <c r="E2827" i="6"/>
  <c r="F2827" i="6" s="1"/>
  <c r="E2826" i="6"/>
  <c r="F2826" i="6" s="1"/>
  <c r="E2825" i="6"/>
  <c r="F2825" i="6" s="1"/>
  <c r="E2824" i="6"/>
  <c r="F2824" i="6" s="1"/>
  <c r="E2823" i="6"/>
  <c r="F2823" i="6" s="1"/>
  <c r="E2822" i="6"/>
  <c r="F2822" i="6" s="1"/>
  <c r="E2821" i="6"/>
  <c r="F2821" i="6" s="1"/>
  <c r="E2820" i="6"/>
  <c r="F2820" i="6" s="1"/>
  <c r="E2819" i="6"/>
  <c r="F2819" i="6" s="1"/>
  <c r="E2818" i="6"/>
  <c r="F2818" i="6" s="1"/>
  <c r="E2817" i="6"/>
  <c r="F2817" i="6" s="1"/>
  <c r="E2816" i="6"/>
  <c r="F2816" i="6" s="1"/>
  <c r="E2815" i="6"/>
  <c r="F2815" i="6" s="1"/>
  <c r="E2814" i="6"/>
  <c r="F2814" i="6" s="1"/>
  <c r="E2813" i="6"/>
  <c r="F2813" i="6" s="1"/>
  <c r="E2812" i="6"/>
  <c r="F2812" i="6" s="1"/>
  <c r="E2811" i="6"/>
  <c r="F2811" i="6" s="1"/>
  <c r="E2810" i="6"/>
  <c r="F2810" i="6" s="1"/>
  <c r="E2809" i="6"/>
  <c r="F2809" i="6" s="1"/>
  <c r="E2808" i="6"/>
  <c r="F2808" i="6" s="1"/>
  <c r="E2807" i="6"/>
  <c r="F2807" i="6" s="1"/>
  <c r="E2806" i="6"/>
  <c r="F2806" i="6" s="1"/>
  <c r="E2805" i="6"/>
  <c r="F2805" i="6" s="1"/>
  <c r="E2804" i="6"/>
  <c r="F2804" i="6" s="1"/>
  <c r="E2803" i="6"/>
  <c r="F2803" i="6" s="1"/>
  <c r="E2802" i="6"/>
  <c r="F2802" i="6" s="1"/>
  <c r="E2801" i="6"/>
  <c r="F2801" i="6" s="1"/>
  <c r="E2800" i="6"/>
  <c r="F2800" i="6" s="1"/>
  <c r="E2799" i="6"/>
  <c r="F2799" i="6" s="1"/>
  <c r="E2798" i="6"/>
  <c r="F2798" i="6" s="1"/>
  <c r="E2797" i="6"/>
  <c r="F2797" i="6" s="1"/>
  <c r="E2796" i="6"/>
  <c r="F2796" i="6" s="1"/>
  <c r="E2795" i="6"/>
  <c r="F2795" i="6" s="1"/>
  <c r="E2794" i="6"/>
  <c r="F2794" i="6" s="1"/>
  <c r="E2793" i="6"/>
  <c r="F2793" i="6" s="1"/>
  <c r="E2792" i="6"/>
  <c r="F2792" i="6" s="1"/>
  <c r="E2791" i="6"/>
  <c r="F2791" i="6" s="1"/>
  <c r="E2790" i="6"/>
  <c r="F2790" i="6" s="1"/>
  <c r="E2789" i="6"/>
  <c r="F2789" i="6" s="1"/>
  <c r="E2788" i="6"/>
  <c r="F2788" i="6" s="1"/>
  <c r="E2787" i="6"/>
  <c r="F2787" i="6" s="1"/>
  <c r="E2786" i="6"/>
  <c r="F2786" i="6" s="1"/>
  <c r="E2785" i="6"/>
  <c r="F2785" i="6" s="1"/>
  <c r="E2784" i="6"/>
  <c r="F2784" i="6" s="1"/>
  <c r="E2783" i="6"/>
  <c r="F2783" i="6" s="1"/>
  <c r="E2782" i="6"/>
  <c r="F2782" i="6" s="1"/>
  <c r="E2781" i="6"/>
  <c r="F2781" i="6" s="1"/>
  <c r="E2780" i="6"/>
  <c r="F2780" i="6" s="1"/>
  <c r="E2779" i="6"/>
  <c r="F2779" i="6" s="1"/>
  <c r="E2778" i="6"/>
  <c r="F2778" i="6" s="1"/>
  <c r="E2777" i="6"/>
  <c r="F2777" i="6" s="1"/>
  <c r="E2776" i="6"/>
  <c r="F2776" i="6" s="1"/>
  <c r="E2775" i="6"/>
  <c r="F2775" i="6" s="1"/>
  <c r="E2774" i="6"/>
  <c r="F2774" i="6" s="1"/>
  <c r="E2773" i="6"/>
  <c r="F2773" i="6" s="1"/>
  <c r="E2772" i="6"/>
  <c r="F2772" i="6" s="1"/>
  <c r="E2771" i="6"/>
  <c r="F2771" i="6" s="1"/>
  <c r="E2770" i="6"/>
  <c r="F2770" i="6" s="1"/>
  <c r="E2769" i="6"/>
  <c r="F2769" i="6" s="1"/>
  <c r="E2768" i="6"/>
  <c r="F2768" i="6" s="1"/>
  <c r="E2767" i="6"/>
  <c r="F2767" i="6" s="1"/>
  <c r="E2766" i="6"/>
  <c r="F2766" i="6" s="1"/>
  <c r="E2765" i="6"/>
  <c r="F2765" i="6" s="1"/>
  <c r="E2764" i="6"/>
  <c r="F2764" i="6" s="1"/>
  <c r="E2763" i="6"/>
  <c r="F2763" i="6" s="1"/>
  <c r="E2762" i="6"/>
  <c r="F2762" i="6" s="1"/>
  <c r="E2761" i="6"/>
  <c r="F2761" i="6" s="1"/>
  <c r="E2760" i="6"/>
  <c r="F2760" i="6" s="1"/>
  <c r="E2759" i="6"/>
  <c r="F2759" i="6" s="1"/>
  <c r="E2758" i="6"/>
  <c r="F2758" i="6" s="1"/>
  <c r="E2757" i="6"/>
  <c r="F2757" i="6" s="1"/>
  <c r="E2756" i="6"/>
  <c r="F2756" i="6" s="1"/>
  <c r="E2755" i="6"/>
  <c r="F2755" i="6" s="1"/>
  <c r="E2754" i="6"/>
  <c r="F2754" i="6" s="1"/>
  <c r="E2753" i="6"/>
  <c r="F2753" i="6" s="1"/>
  <c r="E2752" i="6"/>
  <c r="F2752" i="6" s="1"/>
  <c r="E2751" i="6"/>
  <c r="F2751" i="6" s="1"/>
  <c r="E2750" i="6"/>
  <c r="F2750" i="6" s="1"/>
  <c r="E2749" i="6"/>
  <c r="F2749" i="6" s="1"/>
  <c r="E2748" i="6"/>
  <c r="F2748" i="6" s="1"/>
  <c r="E2747" i="6"/>
  <c r="F2747" i="6" s="1"/>
  <c r="E2746" i="6"/>
  <c r="F2746" i="6" s="1"/>
  <c r="E2745" i="6"/>
  <c r="F2745" i="6" s="1"/>
  <c r="E2744" i="6"/>
  <c r="F2744" i="6" s="1"/>
  <c r="E2743" i="6"/>
  <c r="F2743" i="6" s="1"/>
  <c r="E2742" i="6"/>
  <c r="F2742" i="6" s="1"/>
  <c r="E2741" i="6"/>
  <c r="F2741" i="6" s="1"/>
  <c r="E2740" i="6"/>
  <c r="F2740" i="6" s="1"/>
  <c r="E2739" i="6"/>
  <c r="F2739" i="6" s="1"/>
  <c r="E2738" i="6"/>
  <c r="F2738" i="6" s="1"/>
  <c r="E2737" i="6"/>
  <c r="F2737" i="6" s="1"/>
  <c r="E2736" i="6"/>
  <c r="F2736" i="6" s="1"/>
  <c r="E2735" i="6"/>
  <c r="F2735" i="6" s="1"/>
  <c r="E2734" i="6"/>
  <c r="F2734" i="6" s="1"/>
  <c r="E2733" i="6"/>
  <c r="F2733" i="6" s="1"/>
  <c r="E2732" i="6"/>
  <c r="F2732" i="6" s="1"/>
  <c r="E2731" i="6"/>
  <c r="F2731" i="6" s="1"/>
  <c r="E2730" i="6"/>
  <c r="F2730" i="6" s="1"/>
  <c r="E2729" i="6"/>
  <c r="F2729" i="6" s="1"/>
  <c r="E2728" i="6"/>
  <c r="F2728" i="6" s="1"/>
  <c r="E2727" i="6"/>
  <c r="F2727" i="6" s="1"/>
  <c r="E2726" i="6"/>
  <c r="F2726" i="6" s="1"/>
  <c r="E2725" i="6"/>
  <c r="F2725" i="6" s="1"/>
  <c r="E2724" i="6"/>
  <c r="F2724" i="6" s="1"/>
  <c r="E2723" i="6"/>
  <c r="F2723" i="6" s="1"/>
  <c r="E2722" i="6"/>
  <c r="F2722" i="6" s="1"/>
  <c r="E2721" i="6"/>
  <c r="F2721" i="6" s="1"/>
  <c r="E2720" i="6"/>
  <c r="F2720" i="6" s="1"/>
  <c r="E2719" i="6"/>
  <c r="F2719" i="6" s="1"/>
  <c r="E2718" i="6"/>
  <c r="F2718" i="6" s="1"/>
  <c r="E2717" i="6"/>
  <c r="F2717" i="6" s="1"/>
  <c r="E2716" i="6"/>
  <c r="F2716" i="6" s="1"/>
  <c r="E2715" i="6"/>
  <c r="F2715" i="6" s="1"/>
  <c r="E2714" i="6"/>
  <c r="F2714" i="6" s="1"/>
  <c r="E2713" i="6"/>
  <c r="F2713" i="6" s="1"/>
  <c r="E2712" i="6"/>
  <c r="F2712" i="6" s="1"/>
  <c r="E2711" i="6"/>
  <c r="F2711" i="6" s="1"/>
  <c r="E2710" i="6"/>
  <c r="F2710" i="6" s="1"/>
  <c r="E2709" i="6"/>
  <c r="F2709" i="6" s="1"/>
  <c r="E2708" i="6"/>
  <c r="F2708" i="6" s="1"/>
  <c r="E2707" i="6"/>
  <c r="F2707" i="6" s="1"/>
  <c r="E2706" i="6"/>
  <c r="F2706" i="6" s="1"/>
  <c r="E2705" i="6"/>
  <c r="F2705" i="6" s="1"/>
  <c r="E2704" i="6"/>
  <c r="F2704" i="6" s="1"/>
  <c r="E2703" i="6"/>
  <c r="F2703" i="6" s="1"/>
  <c r="E2702" i="6"/>
  <c r="F2702" i="6" s="1"/>
  <c r="E2701" i="6"/>
  <c r="F2701" i="6" s="1"/>
  <c r="E2700" i="6"/>
  <c r="F2700" i="6" s="1"/>
  <c r="E2699" i="6"/>
  <c r="F2699" i="6" s="1"/>
  <c r="E2698" i="6"/>
  <c r="F2698" i="6" s="1"/>
  <c r="E2697" i="6"/>
  <c r="F2697" i="6" s="1"/>
  <c r="E2696" i="6"/>
  <c r="F2696" i="6" s="1"/>
  <c r="E2695" i="6"/>
  <c r="F2695" i="6" s="1"/>
  <c r="E2694" i="6"/>
  <c r="F2694" i="6" s="1"/>
  <c r="E2693" i="6"/>
  <c r="F2693" i="6" s="1"/>
  <c r="E2692" i="6"/>
  <c r="F2692" i="6" s="1"/>
  <c r="E2691" i="6"/>
  <c r="F2691" i="6" s="1"/>
  <c r="E2690" i="6"/>
  <c r="F2690" i="6" s="1"/>
  <c r="E2689" i="6"/>
  <c r="F2689" i="6" s="1"/>
  <c r="E2688" i="6"/>
  <c r="F2688" i="6" s="1"/>
  <c r="E2687" i="6"/>
  <c r="F2687" i="6" s="1"/>
  <c r="E2686" i="6"/>
  <c r="F2686" i="6" s="1"/>
  <c r="E2685" i="6"/>
  <c r="F2685" i="6" s="1"/>
  <c r="E2684" i="6"/>
  <c r="F2684" i="6" s="1"/>
  <c r="E2683" i="6"/>
  <c r="F2683" i="6" s="1"/>
  <c r="E2682" i="6"/>
  <c r="F2682" i="6" s="1"/>
  <c r="E2681" i="6"/>
  <c r="F2681" i="6" s="1"/>
  <c r="E2680" i="6"/>
  <c r="F2680" i="6" s="1"/>
  <c r="E2679" i="6"/>
  <c r="F2679" i="6" s="1"/>
  <c r="E2678" i="6"/>
  <c r="F2678" i="6" s="1"/>
  <c r="E2677" i="6"/>
  <c r="F2677" i="6" s="1"/>
  <c r="E2676" i="6"/>
  <c r="F2676" i="6" s="1"/>
  <c r="E2675" i="6"/>
  <c r="F2675" i="6" s="1"/>
  <c r="E2674" i="6"/>
  <c r="F2674" i="6" s="1"/>
  <c r="E2673" i="6"/>
  <c r="F2673" i="6" s="1"/>
  <c r="E2672" i="6"/>
  <c r="F2672" i="6" s="1"/>
  <c r="E2671" i="6"/>
  <c r="F2671" i="6" s="1"/>
  <c r="E2670" i="6"/>
  <c r="F2670" i="6" s="1"/>
  <c r="E2669" i="6"/>
  <c r="F2669" i="6" s="1"/>
  <c r="E2668" i="6"/>
  <c r="F2668" i="6" s="1"/>
  <c r="E2667" i="6"/>
  <c r="F2667" i="6" s="1"/>
  <c r="E2666" i="6"/>
  <c r="F2666" i="6" s="1"/>
  <c r="E2665" i="6"/>
  <c r="F2665" i="6" s="1"/>
  <c r="E2664" i="6"/>
  <c r="F2664" i="6" s="1"/>
  <c r="E2663" i="6"/>
  <c r="F2663" i="6" s="1"/>
  <c r="E2662" i="6"/>
  <c r="F2662" i="6" s="1"/>
  <c r="E2661" i="6"/>
  <c r="F2661" i="6" s="1"/>
  <c r="E2660" i="6"/>
  <c r="F2660" i="6" s="1"/>
  <c r="E2659" i="6"/>
  <c r="F2659" i="6" s="1"/>
  <c r="E2658" i="6"/>
  <c r="F2658" i="6" s="1"/>
  <c r="E2657" i="6"/>
  <c r="F2657" i="6" s="1"/>
  <c r="E2656" i="6"/>
  <c r="F2656" i="6" s="1"/>
  <c r="E2655" i="6"/>
  <c r="F2655" i="6" s="1"/>
  <c r="E2654" i="6"/>
  <c r="F2654" i="6" s="1"/>
  <c r="E2653" i="6"/>
  <c r="F2653" i="6" s="1"/>
  <c r="E2652" i="6"/>
  <c r="F2652" i="6" s="1"/>
  <c r="E2651" i="6"/>
  <c r="F2651" i="6" s="1"/>
  <c r="E2650" i="6"/>
  <c r="F2650" i="6" s="1"/>
  <c r="E2649" i="6"/>
  <c r="F2649" i="6" s="1"/>
  <c r="E2648" i="6"/>
  <c r="F2648" i="6" s="1"/>
  <c r="E2647" i="6"/>
  <c r="F2647" i="6" s="1"/>
  <c r="E2646" i="6"/>
  <c r="F2646" i="6" s="1"/>
  <c r="E2645" i="6"/>
  <c r="F2645" i="6" s="1"/>
  <c r="E2644" i="6"/>
  <c r="F2644" i="6" s="1"/>
  <c r="E2643" i="6"/>
  <c r="F2643" i="6" s="1"/>
  <c r="E2642" i="6"/>
  <c r="F2642" i="6" s="1"/>
  <c r="E2641" i="6"/>
  <c r="F2641" i="6" s="1"/>
  <c r="E2640" i="6"/>
  <c r="F2640" i="6" s="1"/>
  <c r="E2639" i="6"/>
  <c r="F2639" i="6" s="1"/>
  <c r="E2638" i="6"/>
  <c r="F2638" i="6" s="1"/>
  <c r="E2637" i="6"/>
  <c r="F2637" i="6" s="1"/>
  <c r="E2636" i="6"/>
  <c r="F2636" i="6" s="1"/>
  <c r="E2635" i="6"/>
  <c r="F2635" i="6" s="1"/>
  <c r="E2634" i="6"/>
  <c r="F2634" i="6" s="1"/>
  <c r="E2633" i="6"/>
  <c r="F2633" i="6" s="1"/>
  <c r="E2632" i="6"/>
  <c r="F2632" i="6" s="1"/>
  <c r="E2631" i="6"/>
  <c r="F2631" i="6" s="1"/>
  <c r="E2630" i="6"/>
  <c r="F2630" i="6" s="1"/>
  <c r="E2629" i="6"/>
  <c r="F2629" i="6" s="1"/>
  <c r="E2628" i="6"/>
  <c r="F2628" i="6" s="1"/>
  <c r="E2627" i="6"/>
  <c r="F2627" i="6" s="1"/>
  <c r="E2626" i="6"/>
  <c r="F2626" i="6" s="1"/>
  <c r="E2625" i="6"/>
  <c r="F2625" i="6" s="1"/>
  <c r="E2624" i="6"/>
  <c r="F2624" i="6" s="1"/>
  <c r="E2623" i="6"/>
  <c r="F2623" i="6" s="1"/>
  <c r="E2622" i="6"/>
  <c r="F2622" i="6" s="1"/>
  <c r="E2621" i="6"/>
  <c r="F2621" i="6" s="1"/>
  <c r="E2620" i="6"/>
  <c r="F2620" i="6" s="1"/>
  <c r="E2619" i="6"/>
  <c r="F2619" i="6" s="1"/>
  <c r="E2618" i="6"/>
  <c r="F2618" i="6" s="1"/>
  <c r="E2617" i="6"/>
  <c r="F2617" i="6" s="1"/>
  <c r="E2616" i="6"/>
  <c r="F2616" i="6" s="1"/>
  <c r="E2615" i="6"/>
  <c r="F2615" i="6" s="1"/>
  <c r="E2614" i="6"/>
  <c r="F2614" i="6" s="1"/>
  <c r="E2613" i="6"/>
  <c r="F2613" i="6" s="1"/>
  <c r="E2612" i="6"/>
  <c r="F2612" i="6" s="1"/>
  <c r="E2611" i="6"/>
  <c r="F2611" i="6" s="1"/>
  <c r="E2610" i="6"/>
  <c r="F2610" i="6" s="1"/>
  <c r="E2609" i="6"/>
  <c r="F2609" i="6" s="1"/>
  <c r="E2608" i="6"/>
  <c r="F2608" i="6" s="1"/>
  <c r="E2607" i="6"/>
  <c r="F2607" i="6" s="1"/>
  <c r="E2606" i="6"/>
  <c r="F2606" i="6" s="1"/>
  <c r="E2605" i="6"/>
  <c r="F2605" i="6" s="1"/>
  <c r="E2604" i="6"/>
  <c r="F2604" i="6" s="1"/>
  <c r="E2603" i="6"/>
  <c r="F2603" i="6" s="1"/>
  <c r="E2602" i="6"/>
  <c r="F2602" i="6" s="1"/>
  <c r="E2601" i="6"/>
  <c r="F2601" i="6" s="1"/>
  <c r="E2600" i="6"/>
  <c r="F2600" i="6" s="1"/>
  <c r="E2599" i="6"/>
  <c r="F2599" i="6" s="1"/>
  <c r="E2598" i="6"/>
  <c r="F2598" i="6" s="1"/>
  <c r="E2597" i="6"/>
  <c r="F2597" i="6" s="1"/>
  <c r="E2596" i="6"/>
  <c r="F2596" i="6" s="1"/>
  <c r="E2595" i="6"/>
  <c r="F2595" i="6" s="1"/>
  <c r="E2594" i="6"/>
  <c r="F2594" i="6" s="1"/>
  <c r="E2593" i="6"/>
  <c r="F2593" i="6" s="1"/>
  <c r="E2592" i="6"/>
  <c r="F2592" i="6" s="1"/>
  <c r="E2591" i="6"/>
  <c r="F2591" i="6" s="1"/>
  <c r="E2590" i="6"/>
  <c r="F2590" i="6" s="1"/>
  <c r="E2589" i="6"/>
  <c r="F2589" i="6" s="1"/>
  <c r="E2588" i="6"/>
  <c r="F2588" i="6" s="1"/>
  <c r="E2587" i="6"/>
  <c r="F2587" i="6" s="1"/>
  <c r="E2586" i="6"/>
  <c r="F2586" i="6" s="1"/>
  <c r="E2585" i="6"/>
  <c r="F2585" i="6" s="1"/>
  <c r="E2584" i="6"/>
  <c r="F2584" i="6" s="1"/>
  <c r="E2583" i="6"/>
  <c r="F2583" i="6" s="1"/>
  <c r="E2582" i="6"/>
  <c r="F2582" i="6" s="1"/>
  <c r="E2581" i="6"/>
  <c r="F2581" i="6" s="1"/>
  <c r="E2580" i="6"/>
  <c r="F2580" i="6" s="1"/>
  <c r="E2579" i="6"/>
  <c r="F2579" i="6" s="1"/>
  <c r="E2578" i="6"/>
  <c r="F2578" i="6" s="1"/>
  <c r="E2577" i="6"/>
  <c r="F2577" i="6" s="1"/>
  <c r="E2576" i="6"/>
  <c r="F2576" i="6" s="1"/>
  <c r="E2575" i="6"/>
  <c r="F2575" i="6" s="1"/>
  <c r="E2574" i="6"/>
  <c r="F2574" i="6" s="1"/>
  <c r="E2573" i="6"/>
  <c r="F2573" i="6" s="1"/>
  <c r="E2572" i="6"/>
  <c r="F2572" i="6" s="1"/>
  <c r="E2571" i="6"/>
  <c r="F2571" i="6" s="1"/>
  <c r="E2570" i="6"/>
  <c r="F2570" i="6" s="1"/>
  <c r="E2569" i="6"/>
  <c r="F2569" i="6" s="1"/>
  <c r="E2568" i="6"/>
  <c r="F2568" i="6" s="1"/>
  <c r="E2567" i="6"/>
  <c r="F2567" i="6" s="1"/>
  <c r="E2566" i="6"/>
  <c r="F2566" i="6" s="1"/>
  <c r="E2565" i="6"/>
  <c r="F2565" i="6" s="1"/>
  <c r="E2564" i="6"/>
  <c r="F2564" i="6" s="1"/>
  <c r="E2563" i="6"/>
  <c r="F2563" i="6" s="1"/>
  <c r="E2562" i="6"/>
  <c r="F2562" i="6" s="1"/>
  <c r="E2561" i="6"/>
  <c r="F2561" i="6" s="1"/>
  <c r="E2560" i="6"/>
  <c r="F2560" i="6" s="1"/>
  <c r="E2559" i="6"/>
  <c r="F2559" i="6" s="1"/>
  <c r="E2558" i="6"/>
  <c r="F2558" i="6" s="1"/>
  <c r="E2557" i="6"/>
  <c r="F2557" i="6" s="1"/>
  <c r="E2556" i="6"/>
  <c r="F2556" i="6" s="1"/>
  <c r="E2555" i="6"/>
  <c r="F2555" i="6" s="1"/>
  <c r="E2554" i="6"/>
  <c r="F2554" i="6" s="1"/>
  <c r="E2553" i="6"/>
  <c r="F2553" i="6" s="1"/>
  <c r="E2552" i="6"/>
  <c r="F2552" i="6" s="1"/>
  <c r="E2551" i="6"/>
  <c r="F2551" i="6" s="1"/>
  <c r="E2550" i="6"/>
  <c r="F2550" i="6" s="1"/>
  <c r="E2549" i="6"/>
  <c r="F2549" i="6" s="1"/>
  <c r="E2548" i="6"/>
  <c r="F2548" i="6" s="1"/>
  <c r="E2547" i="6"/>
  <c r="F2547" i="6" s="1"/>
  <c r="E2546" i="6"/>
  <c r="F2546" i="6" s="1"/>
  <c r="E2545" i="6"/>
  <c r="F2545" i="6" s="1"/>
  <c r="E2544" i="6"/>
  <c r="F2544" i="6" s="1"/>
  <c r="E2543" i="6"/>
  <c r="F2543" i="6" s="1"/>
  <c r="E2542" i="6"/>
  <c r="F2542" i="6" s="1"/>
  <c r="E2541" i="6"/>
  <c r="F2541" i="6" s="1"/>
  <c r="E2540" i="6"/>
  <c r="F2540" i="6" s="1"/>
  <c r="E2539" i="6"/>
  <c r="F2539" i="6" s="1"/>
  <c r="E2538" i="6"/>
  <c r="F2538" i="6" s="1"/>
  <c r="E2537" i="6"/>
  <c r="F2537" i="6" s="1"/>
  <c r="E2536" i="6"/>
  <c r="F2536" i="6" s="1"/>
  <c r="E2535" i="6"/>
  <c r="F2535" i="6" s="1"/>
  <c r="E2534" i="6"/>
  <c r="F2534" i="6" s="1"/>
  <c r="E2533" i="6"/>
  <c r="F2533" i="6" s="1"/>
  <c r="E2532" i="6"/>
  <c r="F2532" i="6" s="1"/>
  <c r="E2531" i="6"/>
  <c r="F2531" i="6" s="1"/>
  <c r="E2530" i="6"/>
  <c r="F2530" i="6" s="1"/>
  <c r="E2529" i="6"/>
  <c r="F2529" i="6" s="1"/>
  <c r="E2528" i="6"/>
  <c r="F2528" i="6" s="1"/>
  <c r="E2527" i="6"/>
  <c r="F2527" i="6" s="1"/>
  <c r="E2526" i="6"/>
  <c r="F2526" i="6" s="1"/>
  <c r="E2525" i="6"/>
  <c r="F2525" i="6" s="1"/>
  <c r="E2524" i="6"/>
  <c r="F2524" i="6" s="1"/>
  <c r="E2523" i="6"/>
  <c r="F2523" i="6" s="1"/>
  <c r="E2522" i="6"/>
  <c r="F2522" i="6" s="1"/>
  <c r="E2521" i="6"/>
  <c r="F2521" i="6" s="1"/>
  <c r="E2520" i="6"/>
  <c r="F2520" i="6" s="1"/>
  <c r="E2519" i="6"/>
  <c r="F2519" i="6" s="1"/>
  <c r="E2518" i="6"/>
  <c r="F2518" i="6" s="1"/>
  <c r="E2517" i="6"/>
  <c r="F2517" i="6" s="1"/>
  <c r="E2516" i="6"/>
  <c r="F2516" i="6" s="1"/>
  <c r="E2515" i="6"/>
  <c r="F2515" i="6" s="1"/>
  <c r="E2514" i="6"/>
  <c r="F2514" i="6" s="1"/>
  <c r="E2513" i="6"/>
  <c r="F2513" i="6" s="1"/>
  <c r="E2512" i="6"/>
  <c r="F2512" i="6" s="1"/>
  <c r="E2511" i="6"/>
  <c r="F2511" i="6" s="1"/>
  <c r="E2510" i="6"/>
  <c r="F2510" i="6" s="1"/>
  <c r="E2509" i="6"/>
  <c r="F2509" i="6" s="1"/>
  <c r="E2508" i="6"/>
  <c r="F2508" i="6" s="1"/>
  <c r="E2507" i="6"/>
  <c r="F2507" i="6" s="1"/>
  <c r="E2506" i="6"/>
  <c r="F2506" i="6" s="1"/>
  <c r="E2505" i="6"/>
  <c r="F2505" i="6" s="1"/>
  <c r="E2504" i="6"/>
  <c r="F2504" i="6" s="1"/>
  <c r="E2503" i="6"/>
  <c r="F2503" i="6" s="1"/>
  <c r="E2502" i="6"/>
  <c r="F2502" i="6" s="1"/>
  <c r="E2501" i="6"/>
  <c r="F2501" i="6" s="1"/>
  <c r="E2500" i="6"/>
  <c r="F2500" i="6" s="1"/>
  <c r="E2499" i="6"/>
  <c r="F2499" i="6" s="1"/>
  <c r="E2498" i="6"/>
  <c r="F2498" i="6" s="1"/>
  <c r="E2497" i="6"/>
  <c r="F2497" i="6" s="1"/>
  <c r="E2496" i="6"/>
  <c r="F2496" i="6" s="1"/>
  <c r="E2495" i="6"/>
  <c r="F2495" i="6" s="1"/>
  <c r="E2494" i="6"/>
  <c r="F2494" i="6" s="1"/>
  <c r="E2493" i="6"/>
  <c r="F2493" i="6" s="1"/>
  <c r="E2492" i="6"/>
  <c r="F2492" i="6" s="1"/>
  <c r="E2491" i="6"/>
  <c r="F2491" i="6" s="1"/>
  <c r="E2490" i="6"/>
  <c r="F2490" i="6" s="1"/>
  <c r="E2489" i="6"/>
  <c r="F2489" i="6" s="1"/>
  <c r="E2488" i="6"/>
  <c r="F2488" i="6" s="1"/>
  <c r="E2487" i="6"/>
  <c r="F2487" i="6" s="1"/>
  <c r="E2486" i="6"/>
  <c r="F2486" i="6" s="1"/>
  <c r="E2485" i="6"/>
  <c r="F2485" i="6" s="1"/>
  <c r="E2484" i="6"/>
  <c r="F2484" i="6" s="1"/>
  <c r="E2483" i="6"/>
  <c r="F2483" i="6" s="1"/>
  <c r="E2482" i="6"/>
  <c r="F2482" i="6" s="1"/>
  <c r="E2481" i="6"/>
  <c r="F2481" i="6" s="1"/>
  <c r="E2480" i="6"/>
  <c r="F2480" i="6" s="1"/>
  <c r="E2479" i="6"/>
  <c r="F2479" i="6" s="1"/>
  <c r="E2478" i="6"/>
  <c r="F2478" i="6" s="1"/>
  <c r="E2477" i="6"/>
  <c r="F2477" i="6" s="1"/>
  <c r="E2476" i="6"/>
  <c r="F2476" i="6" s="1"/>
  <c r="E2475" i="6"/>
  <c r="F2475" i="6" s="1"/>
  <c r="E2474" i="6"/>
  <c r="F2474" i="6" s="1"/>
  <c r="E2473" i="6"/>
  <c r="F2473" i="6" s="1"/>
  <c r="E2472" i="6"/>
  <c r="F2472" i="6" s="1"/>
  <c r="E2471" i="6"/>
  <c r="F2471" i="6" s="1"/>
  <c r="E2470" i="6"/>
  <c r="F2470" i="6" s="1"/>
  <c r="E2469" i="6"/>
  <c r="F2469" i="6" s="1"/>
  <c r="E2468" i="6"/>
  <c r="F2468" i="6" s="1"/>
  <c r="E2467" i="6"/>
  <c r="F2467" i="6" s="1"/>
  <c r="E2466" i="6"/>
  <c r="F2466" i="6" s="1"/>
  <c r="E2465" i="6"/>
  <c r="F2465" i="6" s="1"/>
  <c r="E2464" i="6"/>
  <c r="F2464" i="6" s="1"/>
  <c r="E2463" i="6"/>
  <c r="F2463" i="6" s="1"/>
  <c r="E2462" i="6"/>
  <c r="F2462" i="6" s="1"/>
  <c r="E2461" i="6"/>
  <c r="F2461" i="6" s="1"/>
  <c r="E2460" i="6"/>
  <c r="F2460" i="6" s="1"/>
  <c r="E2459" i="6"/>
  <c r="F2459" i="6" s="1"/>
  <c r="E2458" i="6"/>
  <c r="F2458" i="6" s="1"/>
  <c r="E2457" i="6"/>
  <c r="F2457" i="6" s="1"/>
  <c r="E2456" i="6"/>
  <c r="F2456" i="6" s="1"/>
  <c r="E2455" i="6"/>
  <c r="F2455" i="6" s="1"/>
  <c r="E2454" i="6"/>
  <c r="F2454" i="6" s="1"/>
  <c r="E2453" i="6"/>
  <c r="F2453" i="6" s="1"/>
  <c r="E2452" i="6"/>
  <c r="F2452" i="6" s="1"/>
  <c r="E2451" i="6"/>
  <c r="F2451" i="6" s="1"/>
  <c r="E2450" i="6"/>
  <c r="F2450" i="6" s="1"/>
  <c r="E2449" i="6"/>
  <c r="F2449" i="6" s="1"/>
  <c r="E2448" i="6"/>
  <c r="F2448" i="6" s="1"/>
  <c r="E2447" i="6"/>
  <c r="F2447" i="6" s="1"/>
  <c r="E2446" i="6"/>
  <c r="F2446" i="6" s="1"/>
  <c r="E2445" i="6"/>
  <c r="F2445" i="6" s="1"/>
  <c r="E2444" i="6"/>
  <c r="F2444" i="6" s="1"/>
  <c r="E2443" i="6"/>
  <c r="F2443" i="6" s="1"/>
  <c r="E2442" i="6"/>
  <c r="F2442" i="6" s="1"/>
  <c r="E2441" i="6"/>
  <c r="F2441" i="6" s="1"/>
  <c r="E2440" i="6"/>
  <c r="F2440" i="6" s="1"/>
  <c r="E2439" i="6"/>
  <c r="F2439" i="6" s="1"/>
  <c r="E2438" i="6"/>
  <c r="F2438" i="6" s="1"/>
  <c r="E2437" i="6"/>
  <c r="F2437" i="6" s="1"/>
  <c r="E2436" i="6"/>
  <c r="F2436" i="6" s="1"/>
  <c r="E2435" i="6"/>
  <c r="F2435" i="6" s="1"/>
  <c r="E2434" i="6"/>
  <c r="F2434" i="6" s="1"/>
  <c r="E2433" i="6"/>
  <c r="F2433" i="6" s="1"/>
  <c r="E2432" i="6"/>
  <c r="F2432" i="6" s="1"/>
  <c r="E2431" i="6"/>
  <c r="F2431" i="6" s="1"/>
  <c r="E2430" i="6"/>
  <c r="F2430" i="6" s="1"/>
  <c r="E2429" i="6"/>
  <c r="F2429" i="6" s="1"/>
  <c r="E2428" i="6"/>
  <c r="F2428" i="6" s="1"/>
  <c r="E2427" i="6"/>
  <c r="F2427" i="6" s="1"/>
  <c r="E2426" i="6"/>
  <c r="F2426" i="6" s="1"/>
  <c r="E2425" i="6"/>
  <c r="F2425" i="6" s="1"/>
  <c r="E2424" i="6"/>
  <c r="F2424" i="6" s="1"/>
  <c r="E2423" i="6"/>
  <c r="F2423" i="6" s="1"/>
  <c r="E2422" i="6"/>
  <c r="F2422" i="6" s="1"/>
  <c r="E2421" i="6"/>
  <c r="F2421" i="6" s="1"/>
  <c r="E2420" i="6"/>
  <c r="F2420" i="6" s="1"/>
  <c r="E2419" i="6"/>
  <c r="F2419" i="6" s="1"/>
  <c r="E2418" i="6"/>
  <c r="F2418" i="6" s="1"/>
  <c r="E2417" i="6"/>
  <c r="F2417" i="6" s="1"/>
  <c r="E2416" i="6"/>
  <c r="F2416" i="6" s="1"/>
  <c r="E2415" i="6"/>
  <c r="F2415" i="6" s="1"/>
  <c r="E2414" i="6"/>
  <c r="F2414" i="6" s="1"/>
  <c r="E2413" i="6"/>
  <c r="F2413" i="6" s="1"/>
  <c r="E2412" i="6"/>
  <c r="F2412" i="6" s="1"/>
  <c r="E2411" i="6"/>
  <c r="F2411" i="6" s="1"/>
  <c r="E2410" i="6"/>
  <c r="F2410" i="6" s="1"/>
  <c r="E2409" i="6"/>
  <c r="F2409" i="6" s="1"/>
  <c r="E2408" i="6"/>
  <c r="F2408" i="6" s="1"/>
  <c r="E2407" i="6"/>
  <c r="F2407" i="6" s="1"/>
  <c r="E2406" i="6"/>
  <c r="F2406" i="6" s="1"/>
  <c r="E2405" i="6"/>
  <c r="F2405" i="6" s="1"/>
  <c r="E2404" i="6"/>
  <c r="F2404" i="6" s="1"/>
  <c r="E2403" i="6"/>
  <c r="F2403" i="6" s="1"/>
  <c r="E2402" i="6"/>
  <c r="F2402" i="6" s="1"/>
  <c r="E2401" i="6"/>
  <c r="F2401" i="6" s="1"/>
  <c r="E2400" i="6"/>
  <c r="F2400" i="6" s="1"/>
  <c r="E2399" i="6"/>
  <c r="F2399" i="6" s="1"/>
  <c r="E2398" i="6"/>
  <c r="F2398" i="6" s="1"/>
  <c r="E2397" i="6"/>
  <c r="F2397" i="6" s="1"/>
  <c r="E2396" i="6"/>
  <c r="F2396" i="6" s="1"/>
  <c r="E2395" i="6"/>
  <c r="F2395" i="6" s="1"/>
  <c r="E2394" i="6"/>
  <c r="F2394" i="6" s="1"/>
  <c r="E2393" i="6"/>
  <c r="F2393" i="6" s="1"/>
  <c r="E2392" i="6"/>
  <c r="F2392" i="6" s="1"/>
  <c r="E2391" i="6"/>
  <c r="F2391" i="6" s="1"/>
  <c r="E2390" i="6"/>
  <c r="F2390" i="6" s="1"/>
  <c r="E2389" i="6"/>
  <c r="F2389" i="6" s="1"/>
  <c r="E2388" i="6"/>
  <c r="F2388" i="6" s="1"/>
  <c r="E2387" i="6"/>
  <c r="F2387" i="6" s="1"/>
  <c r="E2386" i="6"/>
  <c r="F2386" i="6" s="1"/>
  <c r="E2385" i="6"/>
  <c r="F2385" i="6" s="1"/>
  <c r="E2384" i="6"/>
  <c r="F2384" i="6" s="1"/>
  <c r="E2383" i="6"/>
  <c r="F2383" i="6" s="1"/>
  <c r="E2382" i="6"/>
  <c r="F2382" i="6" s="1"/>
  <c r="E2381" i="6"/>
  <c r="F2381" i="6" s="1"/>
  <c r="E2380" i="6"/>
  <c r="F2380" i="6" s="1"/>
  <c r="E2379" i="6"/>
  <c r="F2379" i="6" s="1"/>
  <c r="E2378" i="6"/>
  <c r="F2378" i="6" s="1"/>
  <c r="E2377" i="6"/>
  <c r="F2377" i="6" s="1"/>
  <c r="E2376" i="6"/>
  <c r="F2376" i="6" s="1"/>
  <c r="E2375" i="6"/>
  <c r="F2375" i="6" s="1"/>
  <c r="E2374" i="6"/>
  <c r="F2374" i="6" s="1"/>
  <c r="E2373" i="6"/>
  <c r="F2373" i="6" s="1"/>
  <c r="E2372" i="6"/>
  <c r="F2372" i="6" s="1"/>
  <c r="E2371" i="6"/>
  <c r="F2371" i="6" s="1"/>
  <c r="E2370" i="6"/>
  <c r="F2370" i="6" s="1"/>
  <c r="E2369" i="6"/>
  <c r="F2369" i="6" s="1"/>
  <c r="E2368" i="6"/>
  <c r="F2368" i="6" s="1"/>
  <c r="E2367" i="6"/>
  <c r="F2367" i="6" s="1"/>
  <c r="E2366" i="6"/>
  <c r="F2366" i="6" s="1"/>
  <c r="E2365" i="6"/>
  <c r="F2365" i="6" s="1"/>
  <c r="E2364" i="6"/>
  <c r="F2364" i="6" s="1"/>
  <c r="E2363" i="6"/>
  <c r="F2363" i="6" s="1"/>
  <c r="E2362" i="6"/>
  <c r="F2362" i="6" s="1"/>
  <c r="E2361" i="6"/>
  <c r="F2361" i="6" s="1"/>
  <c r="E2360" i="6"/>
  <c r="F2360" i="6" s="1"/>
  <c r="E2359" i="6"/>
  <c r="F2359" i="6" s="1"/>
  <c r="E2358" i="6"/>
  <c r="F2358" i="6" s="1"/>
  <c r="E2357" i="6"/>
  <c r="F2357" i="6" s="1"/>
  <c r="E2356" i="6"/>
  <c r="F2356" i="6" s="1"/>
  <c r="E2355" i="6"/>
  <c r="F2355" i="6" s="1"/>
  <c r="E2354" i="6"/>
  <c r="F2354" i="6" s="1"/>
  <c r="E2353" i="6"/>
  <c r="F2353" i="6" s="1"/>
  <c r="E2352" i="6"/>
  <c r="F2352" i="6" s="1"/>
  <c r="E2351" i="6"/>
  <c r="F2351" i="6" s="1"/>
  <c r="E2350" i="6"/>
  <c r="F2350" i="6" s="1"/>
  <c r="E2349" i="6"/>
  <c r="F2349" i="6" s="1"/>
  <c r="E2348" i="6"/>
  <c r="F2348" i="6" s="1"/>
  <c r="E2347" i="6"/>
  <c r="F2347" i="6" s="1"/>
  <c r="E2346" i="6"/>
  <c r="F2346" i="6" s="1"/>
  <c r="E2345" i="6"/>
  <c r="F2345" i="6" s="1"/>
  <c r="E2344" i="6"/>
  <c r="F2344" i="6" s="1"/>
  <c r="E2343" i="6"/>
  <c r="F2343" i="6" s="1"/>
  <c r="E2342" i="6"/>
  <c r="F2342" i="6" s="1"/>
  <c r="E2341" i="6"/>
  <c r="F2341" i="6" s="1"/>
  <c r="E2340" i="6"/>
  <c r="F2340" i="6" s="1"/>
  <c r="E2339" i="6"/>
  <c r="F2339" i="6" s="1"/>
  <c r="E2338" i="6"/>
  <c r="F2338" i="6" s="1"/>
  <c r="E2337" i="6"/>
  <c r="F2337" i="6" s="1"/>
  <c r="E2336" i="6"/>
  <c r="F2336" i="6" s="1"/>
  <c r="E2335" i="6"/>
  <c r="F2335" i="6" s="1"/>
  <c r="E2334" i="6"/>
  <c r="F2334" i="6" s="1"/>
  <c r="E2333" i="6"/>
  <c r="F2333" i="6" s="1"/>
  <c r="E2332" i="6"/>
  <c r="F2332" i="6" s="1"/>
  <c r="E2331" i="6"/>
  <c r="F2331" i="6" s="1"/>
  <c r="E2330" i="6"/>
  <c r="F2330" i="6" s="1"/>
  <c r="E2329" i="6"/>
  <c r="F2329" i="6" s="1"/>
  <c r="E2328" i="6"/>
  <c r="F2328" i="6" s="1"/>
  <c r="E2327" i="6"/>
  <c r="F2327" i="6" s="1"/>
  <c r="E2326" i="6"/>
  <c r="F2326" i="6" s="1"/>
  <c r="E2325" i="6"/>
  <c r="F2325" i="6" s="1"/>
  <c r="E2324" i="6"/>
  <c r="F2324" i="6" s="1"/>
  <c r="E2323" i="6"/>
  <c r="F2323" i="6" s="1"/>
  <c r="E2322" i="6"/>
  <c r="F2322" i="6" s="1"/>
  <c r="E2321" i="6"/>
  <c r="F2321" i="6" s="1"/>
  <c r="E2320" i="6"/>
  <c r="F2320" i="6" s="1"/>
  <c r="E2319" i="6"/>
  <c r="F2319" i="6" s="1"/>
  <c r="E2318" i="6"/>
  <c r="F2318" i="6" s="1"/>
  <c r="E2317" i="6"/>
  <c r="F2317" i="6" s="1"/>
  <c r="E2316" i="6"/>
  <c r="F2316" i="6" s="1"/>
  <c r="E2315" i="6"/>
  <c r="F2315" i="6" s="1"/>
  <c r="E2314" i="6"/>
  <c r="F2314" i="6" s="1"/>
  <c r="E2313" i="6"/>
  <c r="F2313" i="6" s="1"/>
  <c r="E2312" i="6"/>
  <c r="F2312" i="6" s="1"/>
  <c r="E2311" i="6"/>
  <c r="F2311" i="6" s="1"/>
  <c r="E2310" i="6"/>
  <c r="F2310" i="6" s="1"/>
  <c r="E2309" i="6"/>
  <c r="F2309" i="6" s="1"/>
  <c r="E2308" i="6"/>
  <c r="F2308" i="6" s="1"/>
  <c r="E2307" i="6"/>
  <c r="F2307" i="6" s="1"/>
  <c r="E2306" i="6"/>
  <c r="F2306" i="6" s="1"/>
  <c r="E2305" i="6"/>
  <c r="F2305" i="6" s="1"/>
  <c r="E2304" i="6"/>
  <c r="F2304" i="6" s="1"/>
  <c r="E2303" i="6"/>
  <c r="F2303" i="6" s="1"/>
  <c r="E2302" i="6"/>
  <c r="F2302" i="6" s="1"/>
  <c r="E2301" i="6"/>
  <c r="F2301" i="6" s="1"/>
  <c r="E2300" i="6"/>
  <c r="F2300" i="6" s="1"/>
  <c r="E2299" i="6"/>
  <c r="F2299" i="6" s="1"/>
  <c r="E2298" i="6"/>
  <c r="F2298" i="6" s="1"/>
  <c r="E2297" i="6"/>
  <c r="F2297" i="6" s="1"/>
  <c r="E2296" i="6"/>
  <c r="F2296" i="6" s="1"/>
  <c r="E2295" i="6"/>
  <c r="F2295" i="6" s="1"/>
  <c r="E2294" i="6"/>
  <c r="F2294" i="6" s="1"/>
  <c r="E2293" i="6"/>
  <c r="F2293" i="6" s="1"/>
  <c r="E2292" i="6"/>
  <c r="F2292" i="6" s="1"/>
  <c r="E2291" i="6"/>
  <c r="F2291" i="6" s="1"/>
  <c r="E2290" i="6"/>
  <c r="F2290" i="6" s="1"/>
  <c r="E2289" i="6"/>
  <c r="F2289" i="6" s="1"/>
  <c r="E2288" i="6"/>
  <c r="F2288" i="6" s="1"/>
  <c r="E2287" i="6"/>
  <c r="F2287" i="6" s="1"/>
  <c r="E2286" i="6"/>
  <c r="F2286" i="6" s="1"/>
  <c r="E2285" i="6"/>
  <c r="F2285" i="6" s="1"/>
  <c r="E2284" i="6"/>
  <c r="F2284" i="6" s="1"/>
  <c r="E2283" i="6"/>
  <c r="F2283" i="6" s="1"/>
  <c r="E2282" i="6"/>
  <c r="F2282" i="6" s="1"/>
  <c r="E2281" i="6"/>
  <c r="F2281" i="6" s="1"/>
  <c r="E2280" i="6"/>
  <c r="F2280" i="6" s="1"/>
  <c r="E2279" i="6"/>
  <c r="F2279" i="6" s="1"/>
  <c r="E2278" i="6"/>
  <c r="F2278" i="6" s="1"/>
  <c r="E2277" i="6"/>
  <c r="F2277" i="6" s="1"/>
  <c r="E2276" i="6"/>
  <c r="F2276" i="6" s="1"/>
  <c r="E2275" i="6"/>
  <c r="F2275" i="6" s="1"/>
  <c r="E2274" i="6"/>
  <c r="F2274" i="6" s="1"/>
  <c r="E2273" i="6"/>
  <c r="F2273" i="6" s="1"/>
  <c r="E2272" i="6"/>
  <c r="F2272" i="6" s="1"/>
  <c r="E2271" i="6"/>
  <c r="F2271" i="6" s="1"/>
  <c r="E2270" i="6"/>
  <c r="F2270" i="6" s="1"/>
  <c r="E2269" i="6"/>
  <c r="F2269" i="6" s="1"/>
  <c r="E2268" i="6"/>
  <c r="F2268" i="6" s="1"/>
  <c r="E2267" i="6"/>
  <c r="F2267" i="6" s="1"/>
  <c r="E2266" i="6"/>
  <c r="F2266" i="6" s="1"/>
  <c r="E2265" i="6"/>
  <c r="F2265" i="6" s="1"/>
  <c r="E2264" i="6"/>
  <c r="F2264" i="6" s="1"/>
  <c r="E2263" i="6"/>
  <c r="F2263" i="6" s="1"/>
  <c r="E2262" i="6"/>
  <c r="F2262" i="6" s="1"/>
  <c r="E2261" i="6"/>
  <c r="F2261" i="6" s="1"/>
  <c r="E2260" i="6"/>
  <c r="F2260" i="6" s="1"/>
  <c r="E2259" i="6"/>
  <c r="F2259" i="6" s="1"/>
  <c r="E2258" i="6"/>
  <c r="F2258" i="6" s="1"/>
  <c r="E2257" i="6"/>
  <c r="F2257" i="6" s="1"/>
  <c r="E2256" i="6"/>
  <c r="F2256" i="6" s="1"/>
  <c r="E2255" i="6"/>
  <c r="F2255" i="6" s="1"/>
  <c r="E2254" i="6"/>
  <c r="F2254" i="6" s="1"/>
  <c r="E2253" i="6"/>
  <c r="F2253" i="6" s="1"/>
  <c r="E2252" i="6"/>
  <c r="F2252" i="6" s="1"/>
  <c r="E2251" i="6"/>
  <c r="F2251" i="6" s="1"/>
  <c r="E2250" i="6"/>
  <c r="F2250" i="6" s="1"/>
  <c r="E2249" i="6"/>
  <c r="F2249" i="6" s="1"/>
  <c r="E2248" i="6"/>
  <c r="F2248" i="6" s="1"/>
  <c r="E2247" i="6"/>
  <c r="F2247" i="6" s="1"/>
  <c r="E2246" i="6"/>
  <c r="F2246" i="6" s="1"/>
  <c r="E2245" i="6"/>
  <c r="F2245" i="6" s="1"/>
  <c r="E2244" i="6"/>
  <c r="F2244" i="6" s="1"/>
  <c r="E2243" i="6"/>
  <c r="F2243" i="6" s="1"/>
  <c r="E2242" i="6"/>
  <c r="F2242" i="6" s="1"/>
  <c r="E2241" i="6"/>
  <c r="F2241" i="6" s="1"/>
  <c r="E2240" i="6"/>
  <c r="F2240" i="6" s="1"/>
  <c r="E2239" i="6"/>
  <c r="F2239" i="6" s="1"/>
  <c r="E2238" i="6"/>
  <c r="F2238" i="6" s="1"/>
  <c r="E2237" i="6"/>
  <c r="F2237" i="6" s="1"/>
  <c r="E2236" i="6"/>
  <c r="F2236" i="6" s="1"/>
  <c r="E2235" i="6"/>
  <c r="F2235" i="6" s="1"/>
  <c r="E2234" i="6"/>
  <c r="F2234" i="6" s="1"/>
  <c r="E2233" i="6"/>
  <c r="F2233" i="6" s="1"/>
  <c r="E2232" i="6"/>
  <c r="F2232" i="6" s="1"/>
  <c r="E2231" i="6"/>
  <c r="F2231" i="6" s="1"/>
  <c r="E2230" i="6"/>
  <c r="F2230" i="6" s="1"/>
  <c r="E2229" i="6"/>
  <c r="F2229" i="6" s="1"/>
  <c r="E2228" i="6"/>
  <c r="F2228" i="6" s="1"/>
  <c r="E2227" i="6"/>
  <c r="F2227" i="6" s="1"/>
  <c r="E2226" i="6"/>
  <c r="F2226" i="6" s="1"/>
  <c r="E2225" i="6"/>
  <c r="F2225" i="6" s="1"/>
  <c r="E2224" i="6"/>
  <c r="F2224" i="6" s="1"/>
  <c r="E2223" i="6"/>
  <c r="F2223" i="6" s="1"/>
  <c r="E2222" i="6"/>
  <c r="F2222" i="6" s="1"/>
  <c r="E2221" i="6"/>
  <c r="F2221" i="6" s="1"/>
  <c r="E2220" i="6"/>
  <c r="F2220" i="6" s="1"/>
  <c r="E2219" i="6"/>
  <c r="F2219" i="6" s="1"/>
  <c r="E2218" i="6"/>
  <c r="F2218" i="6" s="1"/>
  <c r="E2217" i="6"/>
  <c r="F2217" i="6" s="1"/>
  <c r="E2216" i="6"/>
  <c r="F2216" i="6" s="1"/>
  <c r="E2215" i="6"/>
  <c r="F2215" i="6" s="1"/>
  <c r="E2214" i="6"/>
  <c r="F2214" i="6" s="1"/>
  <c r="E2213" i="6"/>
  <c r="F2213" i="6" s="1"/>
  <c r="E2212" i="6"/>
  <c r="F2212" i="6" s="1"/>
  <c r="E2211" i="6"/>
  <c r="F2211" i="6" s="1"/>
  <c r="E2210" i="6"/>
  <c r="F2210" i="6" s="1"/>
  <c r="E2209" i="6"/>
  <c r="F2209" i="6" s="1"/>
  <c r="E2208" i="6"/>
  <c r="F2208" i="6" s="1"/>
  <c r="E2207" i="6"/>
  <c r="F2207" i="6" s="1"/>
  <c r="E2206" i="6"/>
  <c r="F2206" i="6" s="1"/>
  <c r="E2205" i="6"/>
  <c r="F2205" i="6" s="1"/>
  <c r="E2204" i="6"/>
  <c r="F2204" i="6" s="1"/>
  <c r="E2203" i="6"/>
  <c r="F2203" i="6" s="1"/>
  <c r="E2202" i="6"/>
  <c r="F2202" i="6" s="1"/>
  <c r="E2201" i="6"/>
  <c r="F2201" i="6" s="1"/>
  <c r="E2200" i="6"/>
  <c r="F2200" i="6" s="1"/>
  <c r="E2199" i="6"/>
  <c r="F2199" i="6" s="1"/>
  <c r="E2198" i="6"/>
  <c r="F2198" i="6" s="1"/>
  <c r="E2197" i="6"/>
  <c r="F2197" i="6" s="1"/>
  <c r="E2196" i="6"/>
  <c r="F2196" i="6" s="1"/>
  <c r="E2195" i="6"/>
  <c r="F2195" i="6" s="1"/>
  <c r="E2194" i="6"/>
  <c r="F2194" i="6" s="1"/>
  <c r="E2193" i="6"/>
  <c r="F2193" i="6" s="1"/>
  <c r="E2192" i="6"/>
  <c r="F2192" i="6" s="1"/>
  <c r="E2191" i="6"/>
  <c r="F2191" i="6" s="1"/>
  <c r="E2190" i="6"/>
  <c r="F2190" i="6" s="1"/>
  <c r="E2189" i="6"/>
  <c r="F2189" i="6" s="1"/>
  <c r="E2188" i="6"/>
  <c r="F2188" i="6" s="1"/>
  <c r="E2187" i="6"/>
  <c r="F2187" i="6" s="1"/>
  <c r="E2186" i="6"/>
  <c r="F2186" i="6" s="1"/>
  <c r="E2185" i="6"/>
  <c r="F2185" i="6" s="1"/>
  <c r="E2184" i="6"/>
  <c r="F2184" i="6" s="1"/>
  <c r="E2183" i="6"/>
  <c r="F2183" i="6" s="1"/>
  <c r="E2182" i="6"/>
  <c r="F2182" i="6" s="1"/>
  <c r="E2181" i="6"/>
  <c r="F2181" i="6" s="1"/>
  <c r="E2180" i="6"/>
  <c r="F2180" i="6" s="1"/>
  <c r="E2179" i="6"/>
  <c r="F2179" i="6" s="1"/>
  <c r="E2178" i="6"/>
  <c r="F2178" i="6" s="1"/>
  <c r="E2177" i="6"/>
  <c r="F2177" i="6" s="1"/>
  <c r="E2176" i="6"/>
  <c r="F2176" i="6" s="1"/>
  <c r="E2175" i="6"/>
  <c r="F2175" i="6" s="1"/>
  <c r="E2174" i="6"/>
  <c r="F2174" i="6" s="1"/>
  <c r="E2173" i="6"/>
  <c r="F2173" i="6" s="1"/>
  <c r="E2172" i="6"/>
  <c r="F2172" i="6" s="1"/>
  <c r="E2171" i="6"/>
  <c r="F2171" i="6" s="1"/>
  <c r="E2170" i="6"/>
  <c r="F2170" i="6" s="1"/>
  <c r="E2169" i="6"/>
  <c r="F2169" i="6" s="1"/>
  <c r="E2168" i="6"/>
  <c r="F2168" i="6" s="1"/>
  <c r="E2167" i="6"/>
  <c r="F2167" i="6" s="1"/>
  <c r="E2166" i="6"/>
  <c r="F2166" i="6" s="1"/>
  <c r="E2165" i="6"/>
  <c r="F2165" i="6" s="1"/>
  <c r="E2164" i="6"/>
  <c r="F2164" i="6" s="1"/>
  <c r="E2163" i="6"/>
  <c r="F2163" i="6" s="1"/>
  <c r="E2162" i="6"/>
  <c r="F2162" i="6" s="1"/>
  <c r="E2161" i="6"/>
  <c r="F2161" i="6" s="1"/>
  <c r="E2160" i="6"/>
  <c r="F2160" i="6" s="1"/>
  <c r="E2159" i="6"/>
  <c r="F2159" i="6" s="1"/>
  <c r="E2158" i="6"/>
  <c r="F2158" i="6" s="1"/>
  <c r="E2157" i="6"/>
  <c r="F2157" i="6" s="1"/>
  <c r="E2156" i="6"/>
  <c r="F2156" i="6" s="1"/>
  <c r="E2155" i="6"/>
  <c r="F2155" i="6" s="1"/>
  <c r="E2154" i="6"/>
  <c r="F2154" i="6" s="1"/>
  <c r="E2153" i="6"/>
  <c r="F2153" i="6" s="1"/>
  <c r="E2152" i="6"/>
  <c r="F2152" i="6" s="1"/>
  <c r="E2151" i="6"/>
  <c r="F2151" i="6" s="1"/>
  <c r="E2150" i="6"/>
  <c r="F2150" i="6" s="1"/>
  <c r="E2149" i="6"/>
  <c r="F2149" i="6" s="1"/>
  <c r="E2148" i="6"/>
  <c r="F2148" i="6" s="1"/>
  <c r="E2147" i="6"/>
  <c r="F2147" i="6" s="1"/>
  <c r="E2146" i="6"/>
  <c r="F2146" i="6" s="1"/>
  <c r="E2145" i="6"/>
  <c r="F2145" i="6" s="1"/>
  <c r="E2144" i="6"/>
  <c r="F2144" i="6" s="1"/>
  <c r="E2143" i="6"/>
  <c r="F2143" i="6" s="1"/>
  <c r="E2142" i="6"/>
  <c r="F2142" i="6" s="1"/>
  <c r="E2141" i="6"/>
  <c r="F2141" i="6" s="1"/>
  <c r="E2140" i="6"/>
  <c r="F2140" i="6" s="1"/>
  <c r="E2139" i="6"/>
  <c r="F2139" i="6" s="1"/>
  <c r="E2138" i="6"/>
  <c r="F2138" i="6" s="1"/>
  <c r="E2137" i="6"/>
  <c r="F2137" i="6" s="1"/>
  <c r="E2136" i="6"/>
  <c r="F2136" i="6" s="1"/>
  <c r="E2135" i="6"/>
  <c r="F2135" i="6" s="1"/>
  <c r="E2134" i="6"/>
  <c r="F2134" i="6" s="1"/>
  <c r="E2133" i="6"/>
  <c r="F2133" i="6" s="1"/>
  <c r="E2132" i="6"/>
  <c r="F2132" i="6" s="1"/>
  <c r="E2131" i="6"/>
  <c r="F2131" i="6" s="1"/>
  <c r="E2130" i="6"/>
  <c r="F2130" i="6" s="1"/>
  <c r="E2129" i="6"/>
  <c r="F2129" i="6" s="1"/>
  <c r="E2128" i="6"/>
  <c r="F2128" i="6" s="1"/>
  <c r="E2127" i="6"/>
  <c r="F2127" i="6" s="1"/>
  <c r="E2126" i="6"/>
  <c r="F2126" i="6" s="1"/>
  <c r="E2125" i="6"/>
  <c r="F2125" i="6" s="1"/>
  <c r="E2124" i="6"/>
  <c r="F2124" i="6" s="1"/>
  <c r="E2123" i="6"/>
  <c r="F2123" i="6" s="1"/>
  <c r="E2122" i="6"/>
  <c r="F2122" i="6" s="1"/>
  <c r="E2121" i="6"/>
  <c r="F2121" i="6" s="1"/>
  <c r="E2120" i="6"/>
  <c r="F2120" i="6" s="1"/>
  <c r="E2119" i="6"/>
  <c r="F2119" i="6" s="1"/>
  <c r="E2118" i="6"/>
  <c r="F2118" i="6" s="1"/>
  <c r="E2117" i="6"/>
  <c r="F2117" i="6" s="1"/>
  <c r="E2116" i="6"/>
  <c r="F2116" i="6" s="1"/>
  <c r="E2115" i="6"/>
  <c r="F2115" i="6" s="1"/>
  <c r="E2114" i="6"/>
  <c r="F2114" i="6" s="1"/>
  <c r="E2113" i="6"/>
  <c r="F2113" i="6" s="1"/>
  <c r="E2112" i="6"/>
  <c r="F2112" i="6" s="1"/>
  <c r="E2111" i="6"/>
  <c r="F2111" i="6" s="1"/>
  <c r="E2110" i="6"/>
  <c r="F2110" i="6" s="1"/>
  <c r="E2109" i="6"/>
  <c r="F2109" i="6" s="1"/>
  <c r="E2108" i="6"/>
  <c r="F2108" i="6" s="1"/>
  <c r="E2107" i="6"/>
  <c r="F2107" i="6" s="1"/>
  <c r="E2106" i="6"/>
  <c r="F2106" i="6" s="1"/>
  <c r="E2105" i="6"/>
  <c r="F2105" i="6" s="1"/>
  <c r="E2104" i="6"/>
  <c r="F2104" i="6" s="1"/>
  <c r="E2103" i="6"/>
  <c r="F2103" i="6" s="1"/>
  <c r="E2102" i="6"/>
  <c r="F2102" i="6" s="1"/>
  <c r="E2101" i="6"/>
  <c r="F2101" i="6" s="1"/>
  <c r="E2100" i="6"/>
  <c r="F2100" i="6" s="1"/>
  <c r="E2099" i="6"/>
  <c r="F2099" i="6" s="1"/>
  <c r="E2098" i="6"/>
  <c r="F2098" i="6" s="1"/>
  <c r="E2097" i="6"/>
  <c r="F2097" i="6" s="1"/>
  <c r="E2096" i="6"/>
  <c r="F2096" i="6" s="1"/>
  <c r="E2095" i="6"/>
  <c r="F2095" i="6" s="1"/>
  <c r="E2094" i="6"/>
  <c r="F2094" i="6" s="1"/>
  <c r="E2093" i="6"/>
  <c r="F2093" i="6" s="1"/>
  <c r="E2092" i="6"/>
  <c r="F2092" i="6" s="1"/>
  <c r="E2091" i="6"/>
  <c r="F2091" i="6" s="1"/>
  <c r="E2090" i="6"/>
  <c r="F2090" i="6" s="1"/>
  <c r="E2089" i="6"/>
  <c r="F2089" i="6" s="1"/>
  <c r="E2088" i="6"/>
  <c r="F2088" i="6" s="1"/>
  <c r="E2087" i="6"/>
  <c r="F2087" i="6" s="1"/>
  <c r="E2086" i="6"/>
  <c r="F2086" i="6" s="1"/>
  <c r="E2085" i="6"/>
  <c r="F2085" i="6" s="1"/>
  <c r="E2084" i="6"/>
  <c r="F2084" i="6" s="1"/>
  <c r="E2083" i="6"/>
  <c r="F2083" i="6" s="1"/>
  <c r="E2082" i="6"/>
  <c r="F2082" i="6" s="1"/>
  <c r="E2081" i="6"/>
  <c r="F2081" i="6" s="1"/>
  <c r="E2080" i="6"/>
  <c r="F2080" i="6" s="1"/>
  <c r="E2079" i="6"/>
  <c r="F2079" i="6" s="1"/>
  <c r="E2078" i="6"/>
  <c r="F2078" i="6" s="1"/>
  <c r="E2077" i="6"/>
  <c r="F2077" i="6" s="1"/>
  <c r="E2076" i="6"/>
  <c r="F2076" i="6" s="1"/>
  <c r="E2075" i="6"/>
  <c r="F2075" i="6" s="1"/>
  <c r="E2074" i="6"/>
  <c r="F2074" i="6" s="1"/>
  <c r="E2073" i="6"/>
  <c r="F2073" i="6" s="1"/>
  <c r="E2072" i="6"/>
  <c r="F2072" i="6" s="1"/>
  <c r="E2071" i="6"/>
  <c r="F2071" i="6" s="1"/>
  <c r="E2070" i="6"/>
  <c r="F2070" i="6" s="1"/>
  <c r="E2069" i="6"/>
  <c r="F2069" i="6" s="1"/>
  <c r="E2068" i="6"/>
  <c r="F2068" i="6" s="1"/>
  <c r="E2067" i="6"/>
  <c r="F2067" i="6" s="1"/>
  <c r="E2066" i="6"/>
  <c r="F2066" i="6" s="1"/>
  <c r="E2065" i="6"/>
  <c r="F2065" i="6" s="1"/>
  <c r="E2064" i="6"/>
  <c r="F2064" i="6" s="1"/>
  <c r="E2063" i="6"/>
  <c r="F2063" i="6" s="1"/>
  <c r="E2062" i="6"/>
  <c r="F2062" i="6" s="1"/>
  <c r="E2061" i="6"/>
  <c r="F2061" i="6" s="1"/>
  <c r="E2060" i="6"/>
  <c r="F2060" i="6" s="1"/>
  <c r="E2059" i="6"/>
  <c r="F2059" i="6" s="1"/>
  <c r="E2058" i="6"/>
  <c r="F2058" i="6" s="1"/>
  <c r="E2057" i="6"/>
  <c r="F2057" i="6" s="1"/>
  <c r="E2056" i="6"/>
  <c r="F2056" i="6" s="1"/>
  <c r="E2055" i="6"/>
  <c r="F2055" i="6" s="1"/>
  <c r="E2054" i="6"/>
  <c r="F2054" i="6" s="1"/>
  <c r="E2053" i="6"/>
  <c r="F2053" i="6" s="1"/>
  <c r="E2052" i="6"/>
  <c r="F2052" i="6" s="1"/>
  <c r="E2051" i="6"/>
  <c r="F2051" i="6" s="1"/>
  <c r="E2050" i="6"/>
  <c r="F2050" i="6" s="1"/>
  <c r="E2049" i="6"/>
  <c r="F2049" i="6" s="1"/>
  <c r="E2048" i="6"/>
  <c r="F2048" i="6" s="1"/>
  <c r="E2047" i="6"/>
  <c r="F2047" i="6" s="1"/>
  <c r="E2046" i="6"/>
  <c r="F2046" i="6" s="1"/>
  <c r="E2045" i="6"/>
  <c r="F2045" i="6" s="1"/>
  <c r="E2044" i="6"/>
  <c r="F2044" i="6" s="1"/>
  <c r="E2043" i="6"/>
  <c r="F2043" i="6" s="1"/>
  <c r="E2042" i="6"/>
  <c r="F2042" i="6" s="1"/>
  <c r="E2041" i="6"/>
  <c r="F2041" i="6" s="1"/>
  <c r="E2040" i="6"/>
  <c r="F2040" i="6" s="1"/>
  <c r="E2039" i="6"/>
  <c r="F2039" i="6" s="1"/>
  <c r="E2038" i="6"/>
  <c r="F2038" i="6" s="1"/>
  <c r="E2037" i="6"/>
  <c r="F2037" i="6" s="1"/>
  <c r="E2036" i="6"/>
  <c r="F2036" i="6" s="1"/>
  <c r="E2035" i="6"/>
  <c r="F2035" i="6" s="1"/>
  <c r="E2034" i="6"/>
  <c r="F2034" i="6" s="1"/>
  <c r="E2033" i="6"/>
  <c r="F2033" i="6" s="1"/>
  <c r="E2032" i="6"/>
  <c r="F2032" i="6" s="1"/>
  <c r="E2031" i="6"/>
  <c r="F2031" i="6" s="1"/>
  <c r="E2030" i="6"/>
  <c r="F2030" i="6" s="1"/>
  <c r="E2029" i="6"/>
  <c r="F2029" i="6" s="1"/>
  <c r="E2028" i="6"/>
  <c r="F2028" i="6" s="1"/>
  <c r="E2027" i="6"/>
  <c r="F2027" i="6" s="1"/>
  <c r="E2026" i="6"/>
  <c r="F2026" i="6" s="1"/>
  <c r="E2025" i="6"/>
  <c r="F2025" i="6" s="1"/>
  <c r="E2024" i="6"/>
  <c r="F2024" i="6" s="1"/>
  <c r="E2023" i="6"/>
  <c r="F2023" i="6" s="1"/>
  <c r="E2022" i="6"/>
  <c r="F2022" i="6" s="1"/>
  <c r="E2021" i="6"/>
  <c r="F2021" i="6" s="1"/>
  <c r="E2020" i="6"/>
  <c r="F2020" i="6" s="1"/>
  <c r="E2019" i="6"/>
  <c r="F2019" i="6" s="1"/>
  <c r="E2018" i="6"/>
  <c r="F2018" i="6" s="1"/>
  <c r="E2017" i="6"/>
  <c r="F2017" i="6" s="1"/>
  <c r="E2016" i="6"/>
  <c r="F2016" i="6" s="1"/>
  <c r="E2015" i="6"/>
  <c r="F2015" i="6" s="1"/>
  <c r="E2014" i="6"/>
  <c r="F2014" i="6" s="1"/>
  <c r="E2013" i="6"/>
  <c r="F2013" i="6" s="1"/>
  <c r="E2012" i="6"/>
  <c r="F2012" i="6" s="1"/>
  <c r="E2011" i="6"/>
  <c r="F2011" i="6" s="1"/>
  <c r="E2010" i="6"/>
  <c r="F2010" i="6" s="1"/>
  <c r="E2009" i="6"/>
  <c r="F2009" i="6" s="1"/>
  <c r="E2008" i="6"/>
  <c r="F2008" i="6" s="1"/>
  <c r="E2007" i="6"/>
  <c r="F2007" i="6" s="1"/>
  <c r="E2006" i="6"/>
  <c r="F2006" i="6" s="1"/>
  <c r="E2005" i="6"/>
  <c r="F2005" i="6" s="1"/>
  <c r="E2004" i="6"/>
  <c r="F2004" i="6" s="1"/>
  <c r="E2003" i="6"/>
  <c r="F2003" i="6" s="1"/>
  <c r="E2002" i="6"/>
  <c r="F2002" i="6" s="1"/>
  <c r="E2001" i="6"/>
  <c r="F2001" i="6" s="1"/>
  <c r="E2000" i="6"/>
  <c r="F2000" i="6" s="1"/>
  <c r="E1999" i="6"/>
  <c r="F1999" i="6" s="1"/>
  <c r="E1998" i="6"/>
  <c r="F1998" i="6" s="1"/>
  <c r="E1997" i="6"/>
  <c r="F1997" i="6" s="1"/>
  <c r="E1996" i="6"/>
  <c r="F1996" i="6" s="1"/>
  <c r="E1995" i="6"/>
  <c r="F1995" i="6" s="1"/>
  <c r="E1994" i="6"/>
  <c r="F1994" i="6" s="1"/>
  <c r="E1993" i="6"/>
  <c r="F1993" i="6" s="1"/>
  <c r="E1992" i="6"/>
  <c r="F1992" i="6" s="1"/>
  <c r="E1991" i="6"/>
  <c r="F1991" i="6" s="1"/>
  <c r="E1990" i="6"/>
  <c r="F1990" i="6" s="1"/>
  <c r="E1989" i="6"/>
  <c r="F1989" i="6" s="1"/>
  <c r="E1988" i="6"/>
  <c r="F1988" i="6" s="1"/>
  <c r="E1987" i="6"/>
  <c r="F1987" i="6" s="1"/>
  <c r="E1986" i="6"/>
  <c r="F1986" i="6" s="1"/>
  <c r="E1985" i="6"/>
  <c r="F1985" i="6" s="1"/>
  <c r="E1984" i="6"/>
  <c r="F1984" i="6" s="1"/>
  <c r="E1983" i="6"/>
  <c r="F1983" i="6" s="1"/>
  <c r="E1982" i="6"/>
  <c r="F1982" i="6" s="1"/>
  <c r="E1981" i="6"/>
  <c r="F1981" i="6" s="1"/>
  <c r="E1980" i="6"/>
  <c r="F1980" i="6" s="1"/>
  <c r="E1979" i="6"/>
  <c r="F1979" i="6" s="1"/>
  <c r="E1978" i="6"/>
  <c r="F1978" i="6" s="1"/>
  <c r="E1977" i="6"/>
  <c r="F1977" i="6" s="1"/>
  <c r="E1976" i="6"/>
  <c r="F1976" i="6" s="1"/>
  <c r="E1975" i="6"/>
  <c r="F1975" i="6" s="1"/>
  <c r="E1974" i="6"/>
  <c r="F1974" i="6" s="1"/>
  <c r="E1973" i="6"/>
  <c r="F1973" i="6" s="1"/>
  <c r="E1972" i="6"/>
  <c r="F1972" i="6" s="1"/>
  <c r="E1971" i="6"/>
  <c r="F1971" i="6" s="1"/>
  <c r="E1970" i="6"/>
  <c r="F1970" i="6" s="1"/>
  <c r="E1969" i="6"/>
  <c r="F1969" i="6" s="1"/>
  <c r="E1968" i="6"/>
  <c r="F1968" i="6" s="1"/>
  <c r="E1967" i="6"/>
  <c r="F1967" i="6" s="1"/>
  <c r="E1966" i="6"/>
  <c r="F1966" i="6" s="1"/>
  <c r="E1965" i="6"/>
  <c r="F1965" i="6" s="1"/>
  <c r="E1964" i="6"/>
  <c r="F1964" i="6" s="1"/>
  <c r="E1963" i="6"/>
  <c r="F1963" i="6" s="1"/>
  <c r="E1962" i="6"/>
  <c r="F1962" i="6" s="1"/>
  <c r="E1961" i="6"/>
  <c r="F1961" i="6" s="1"/>
  <c r="E1960" i="6"/>
  <c r="F1960" i="6" s="1"/>
  <c r="E1959" i="6"/>
  <c r="F1959" i="6" s="1"/>
  <c r="E1958" i="6"/>
  <c r="F1958" i="6" s="1"/>
  <c r="E1957" i="6"/>
  <c r="F1957" i="6" s="1"/>
  <c r="E1956" i="6"/>
  <c r="F1956" i="6" s="1"/>
  <c r="E1955" i="6"/>
  <c r="F1955" i="6" s="1"/>
  <c r="E1954" i="6"/>
  <c r="F1954" i="6" s="1"/>
  <c r="E1953" i="6"/>
  <c r="F1953" i="6" s="1"/>
  <c r="E1952" i="6"/>
  <c r="F1952" i="6" s="1"/>
  <c r="E1951" i="6"/>
  <c r="F1951" i="6" s="1"/>
  <c r="E1950" i="6"/>
  <c r="F1950" i="6" s="1"/>
  <c r="E1949" i="6"/>
  <c r="F1949" i="6" s="1"/>
  <c r="E1948" i="6"/>
  <c r="F1948" i="6" s="1"/>
  <c r="E1947" i="6"/>
  <c r="F1947" i="6" s="1"/>
  <c r="E1946" i="6"/>
  <c r="F1946" i="6" s="1"/>
  <c r="E1945" i="6"/>
  <c r="F1945" i="6" s="1"/>
  <c r="E1944" i="6"/>
  <c r="F1944" i="6" s="1"/>
  <c r="E1943" i="6"/>
  <c r="F1943" i="6" s="1"/>
  <c r="E1942" i="6"/>
  <c r="F1942" i="6" s="1"/>
  <c r="E1941" i="6"/>
  <c r="F1941" i="6" s="1"/>
  <c r="E1940" i="6"/>
  <c r="F1940" i="6" s="1"/>
  <c r="E1939" i="6"/>
  <c r="F1939" i="6" s="1"/>
  <c r="E1938" i="6"/>
  <c r="F1938" i="6" s="1"/>
  <c r="E1937" i="6"/>
  <c r="F1937" i="6" s="1"/>
  <c r="E1936" i="6"/>
  <c r="F1936" i="6" s="1"/>
  <c r="E1935" i="6"/>
  <c r="F1935" i="6" s="1"/>
  <c r="E1934" i="6"/>
  <c r="F1934" i="6" s="1"/>
  <c r="E1933" i="6"/>
  <c r="F1933" i="6" s="1"/>
  <c r="E1932" i="6"/>
  <c r="F1932" i="6" s="1"/>
  <c r="E1931" i="6"/>
  <c r="F1931" i="6" s="1"/>
  <c r="E1930" i="6"/>
  <c r="F1930" i="6" s="1"/>
  <c r="E1929" i="6"/>
  <c r="F1929" i="6" s="1"/>
  <c r="E1928" i="6"/>
  <c r="F1928" i="6" s="1"/>
  <c r="E1927" i="6"/>
  <c r="F1927" i="6" s="1"/>
  <c r="E1926" i="6"/>
  <c r="F1926" i="6" s="1"/>
  <c r="E1925" i="6"/>
  <c r="F1925" i="6" s="1"/>
  <c r="E1924" i="6"/>
  <c r="F1924" i="6" s="1"/>
  <c r="E1923" i="6"/>
  <c r="F1923" i="6" s="1"/>
  <c r="E1922" i="6"/>
  <c r="F1922" i="6" s="1"/>
  <c r="E1921" i="6"/>
  <c r="F1921" i="6" s="1"/>
  <c r="E1920" i="6"/>
  <c r="F1920" i="6" s="1"/>
  <c r="E1919" i="6"/>
  <c r="F1919" i="6" s="1"/>
  <c r="E1918" i="6"/>
  <c r="F1918" i="6" s="1"/>
  <c r="E1917" i="6"/>
  <c r="F1917" i="6" s="1"/>
  <c r="E1916" i="6"/>
  <c r="F1916" i="6" s="1"/>
  <c r="E1915" i="6"/>
  <c r="F1915" i="6" s="1"/>
  <c r="E1914" i="6"/>
  <c r="F1914" i="6" s="1"/>
  <c r="E1913" i="6"/>
  <c r="F1913" i="6" s="1"/>
  <c r="E1912" i="6"/>
  <c r="F1912" i="6" s="1"/>
  <c r="E1911" i="6"/>
  <c r="F1911" i="6" s="1"/>
  <c r="E1910" i="6"/>
  <c r="F1910" i="6" s="1"/>
  <c r="E1909" i="6"/>
  <c r="F1909" i="6" s="1"/>
  <c r="E1908" i="6"/>
  <c r="F1908" i="6" s="1"/>
  <c r="E1907" i="6"/>
  <c r="F1907" i="6" s="1"/>
  <c r="E1906" i="6"/>
  <c r="F1906" i="6" s="1"/>
  <c r="E1905" i="6"/>
  <c r="F1905" i="6" s="1"/>
  <c r="E1904" i="6"/>
  <c r="F1904" i="6" s="1"/>
  <c r="E1903" i="6"/>
  <c r="F1903" i="6" s="1"/>
  <c r="E1902" i="6"/>
  <c r="F1902" i="6" s="1"/>
  <c r="E1901" i="6"/>
  <c r="F1901" i="6" s="1"/>
  <c r="E1900" i="6"/>
  <c r="F1900" i="6" s="1"/>
  <c r="E1899" i="6"/>
  <c r="F1899" i="6" s="1"/>
  <c r="E1898" i="6"/>
  <c r="F1898" i="6" s="1"/>
  <c r="E1897" i="6"/>
  <c r="F1897" i="6" s="1"/>
  <c r="E1896" i="6"/>
  <c r="F1896" i="6" s="1"/>
  <c r="E1895" i="6"/>
  <c r="F1895" i="6" s="1"/>
  <c r="E1894" i="6"/>
  <c r="F1894" i="6" s="1"/>
  <c r="E1893" i="6"/>
  <c r="F1893" i="6" s="1"/>
  <c r="E1892" i="6"/>
  <c r="F1892" i="6" s="1"/>
  <c r="E1891" i="6"/>
  <c r="F1891" i="6" s="1"/>
  <c r="E1890" i="6"/>
  <c r="F1890" i="6" s="1"/>
  <c r="E1889" i="6"/>
  <c r="F1889" i="6" s="1"/>
  <c r="E1888" i="6"/>
  <c r="F1888" i="6" s="1"/>
  <c r="E1887" i="6"/>
  <c r="F1887" i="6" s="1"/>
  <c r="E1886" i="6"/>
  <c r="F1886" i="6" s="1"/>
  <c r="E1885" i="6"/>
  <c r="F1885" i="6" s="1"/>
  <c r="E1884" i="6"/>
  <c r="F1884" i="6" s="1"/>
  <c r="E1883" i="6"/>
  <c r="F1883" i="6" s="1"/>
  <c r="E1882" i="6"/>
  <c r="F1882" i="6" s="1"/>
  <c r="E1881" i="6"/>
  <c r="F1881" i="6" s="1"/>
  <c r="E1880" i="6"/>
  <c r="F1880" i="6" s="1"/>
  <c r="E1879" i="6"/>
  <c r="F1879" i="6" s="1"/>
  <c r="E1878" i="6"/>
  <c r="F1878" i="6" s="1"/>
  <c r="E1877" i="6"/>
  <c r="F1877" i="6" s="1"/>
  <c r="E1876" i="6"/>
  <c r="F1876" i="6" s="1"/>
  <c r="E1875" i="6"/>
  <c r="F1875" i="6" s="1"/>
  <c r="E1874" i="6"/>
  <c r="F1874" i="6" s="1"/>
  <c r="E1873" i="6"/>
  <c r="F1873" i="6" s="1"/>
  <c r="E1872" i="6"/>
  <c r="F1872" i="6" s="1"/>
  <c r="E1871" i="6"/>
  <c r="F1871" i="6" s="1"/>
  <c r="E1870" i="6"/>
  <c r="F1870" i="6" s="1"/>
  <c r="E1869" i="6"/>
  <c r="F1869" i="6" s="1"/>
  <c r="E1868" i="6"/>
  <c r="F1868" i="6" s="1"/>
  <c r="E1867" i="6"/>
  <c r="F1867" i="6" s="1"/>
  <c r="E1866" i="6"/>
  <c r="F1866" i="6" s="1"/>
  <c r="E1865" i="6"/>
  <c r="F1865" i="6" s="1"/>
  <c r="E1864" i="6"/>
  <c r="F1864" i="6" s="1"/>
  <c r="E1863" i="6"/>
  <c r="F1863" i="6" s="1"/>
  <c r="E1862" i="6"/>
  <c r="F1862" i="6" s="1"/>
  <c r="E1861" i="6"/>
  <c r="F1861" i="6" s="1"/>
  <c r="E1860" i="6"/>
  <c r="F1860" i="6" s="1"/>
  <c r="E1859" i="6"/>
  <c r="F1859" i="6" s="1"/>
  <c r="E1858" i="6"/>
  <c r="F1858" i="6" s="1"/>
  <c r="E1857" i="6"/>
  <c r="F1857" i="6" s="1"/>
  <c r="E1856" i="6"/>
  <c r="F1856" i="6" s="1"/>
  <c r="E1855" i="6"/>
  <c r="F1855" i="6" s="1"/>
  <c r="E1854" i="6"/>
  <c r="F1854" i="6" s="1"/>
  <c r="E1853" i="6"/>
  <c r="F1853" i="6" s="1"/>
  <c r="E1852" i="6"/>
  <c r="F1852" i="6" s="1"/>
  <c r="E1851" i="6"/>
  <c r="F1851" i="6" s="1"/>
  <c r="E1850" i="6"/>
  <c r="F1850" i="6" s="1"/>
  <c r="E1849" i="6"/>
  <c r="F1849" i="6" s="1"/>
  <c r="E1848" i="6"/>
  <c r="F1848" i="6" s="1"/>
  <c r="E1847" i="6"/>
  <c r="F1847" i="6" s="1"/>
  <c r="E1846" i="6"/>
  <c r="F1846" i="6" s="1"/>
  <c r="E1845" i="6"/>
  <c r="F1845" i="6" s="1"/>
  <c r="E1844" i="6"/>
  <c r="F1844" i="6" s="1"/>
  <c r="E1843" i="6"/>
  <c r="F1843" i="6" s="1"/>
  <c r="E1842" i="6"/>
  <c r="F1842" i="6" s="1"/>
  <c r="E1841" i="6"/>
  <c r="F1841" i="6" s="1"/>
  <c r="E1840" i="6"/>
  <c r="F1840" i="6" s="1"/>
  <c r="E1839" i="6"/>
  <c r="F1839" i="6" s="1"/>
  <c r="E1838" i="6"/>
  <c r="F1838" i="6" s="1"/>
  <c r="E1837" i="6"/>
  <c r="F1837" i="6" s="1"/>
  <c r="E1836" i="6"/>
  <c r="F1836" i="6" s="1"/>
  <c r="E1835" i="6"/>
  <c r="F1835" i="6" s="1"/>
  <c r="E1834" i="6"/>
  <c r="F1834" i="6" s="1"/>
  <c r="E1833" i="6"/>
  <c r="F1833" i="6" s="1"/>
  <c r="E1832" i="6"/>
  <c r="F1832" i="6" s="1"/>
  <c r="E1831" i="6"/>
  <c r="F1831" i="6" s="1"/>
  <c r="E1830" i="6"/>
  <c r="F1830" i="6" s="1"/>
  <c r="E1829" i="6"/>
  <c r="F1829" i="6" s="1"/>
  <c r="E1828" i="6"/>
  <c r="F1828" i="6" s="1"/>
  <c r="E1827" i="6"/>
  <c r="F1827" i="6" s="1"/>
  <c r="E1826" i="6"/>
  <c r="F1826" i="6" s="1"/>
  <c r="E1825" i="6"/>
  <c r="F1825" i="6" s="1"/>
  <c r="E1824" i="6"/>
  <c r="F1824" i="6" s="1"/>
  <c r="E1823" i="6"/>
  <c r="F1823" i="6" s="1"/>
  <c r="E1822" i="6"/>
  <c r="F1822" i="6" s="1"/>
  <c r="E1821" i="6"/>
  <c r="F1821" i="6" s="1"/>
  <c r="E1820" i="6"/>
  <c r="F1820" i="6" s="1"/>
  <c r="E1819" i="6"/>
  <c r="F1819" i="6" s="1"/>
  <c r="E1818" i="6"/>
  <c r="F1818" i="6" s="1"/>
  <c r="E1817" i="6"/>
  <c r="F1817" i="6" s="1"/>
  <c r="E1816" i="6"/>
  <c r="F1816" i="6" s="1"/>
  <c r="E1815" i="6"/>
  <c r="F1815" i="6" s="1"/>
  <c r="E1814" i="6"/>
  <c r="F1814" i="6" s="1"/>
  <c r="E1813" i="6"/>
  <c r="F1813" i="6" s="1"/>
  <c r="E1812" i="6"/>
  <c r="F1812" i="6" s="1"/>
  <c r="E1811" i="6"/>
  <c r="F1811" i="6" s="1"/>
  <c r="E1810" i="6"/>
  <c r="F1810" i="6" s="1"/>
  <c r="E1809" i="6"/>
  <c r="F1809" i="6" s="1"/>
  <c r="E1808" i="6"/>
  <c r="F1808" i="6" s="1"/>
  <c r="E1807" i="6"/>
  <c r="F1807" i="6" s="1"/>
  <c r="E1806" i="6"/>
  <c r="F1806" i="6" s="1"/>
  <c r="E1805" i="6"/>
  <c r="F1805" i="6" s="1"/>
  <c r="E1804" i="6"/>
  <c r="F1804" i="6" s="1"/>
  <c r="E1803" i="6"/>
  <c r="F1803" i="6" s="1"/>
  <c r="E1802" i="6"/>
  <c r="F1802" i="6" s="1"/>
  <c r="E1801" i="6"/>
  <c r="F1801" i="6" s="1"/>
  <c r="E1800" i="6"/>
  <c r="F1800" i="6" s="1"/>
  <c r="E1799" i="6"/>
  <c r="F1799" i="6" s="1"/>
  <c r="E1798" i="6"/>
  <c r="F1798" i="6" s="1"/>
  <c r="E1797" i="6"/>
  <c r="F1797" i="6" s="1"/>
  <c r="E1796" i="6"/>
  <c r="F1796" i="6" s="1"/>
  <c r="E1795" i="6"/>
  <c r="F1795" i="6" s="1"/>
  <c r="E1794" i="6"/>
  <c r="F1794" i="6" s="1"/>
  <c r="E1793" i="6"/>
  <c r="F1793" i="6" s="1"/>
  <c r="E1792" i="6"/>
  <c r="F1792" i="6" s="1"/>
  <c r="E1791" i="6"/>
  <c r="F1791" i="6" s="1"/>
  <c r="E1790" i="6"/>
  <c r="F1790" i="6" s="1"/>
  <c r="E1789" i="6"/>
  <c r="F1789" i="6" s="1"/>
  <c r="E1788" i="6"/>
  <c r="F1788" i="6" s="1"/>
  <c r="E1787" i="6"/>
  <c r="F1787" i="6" s="1"/>
  <c r="E1786" i="6"/>
  <c r="F1786" i="6" s="1"/>
  <c r="E1785" i="6"/>
  <c r="F1785" i="6" s="1"/>
  <c r="E1784" i="6"/>
  <c r="F1784" i="6" s="1"/>
  <c r="E1783" i="6"/>
  <c r="F1783" i="6" s="1"/>
  <c r="E1782" i="6"/>
  <c r="F1782" i="6" s="1"/>
  <c r="E1781" i="6"/>
  <c r="F1781" i="6" s="1"/>
  <c r="E1780" i="6"/>
  <c r="F1780" i="6" s="1"/>
  <c r="E1779" i="6"/>
  <c r="F1779" i="6" s="1"/>
  <c r="E1778" i="6"/>
  <c r="F1778" i="6" s="1"/>
  <c r="E1777" i="6"/>
  <c r="F1777" i="6" s="1"/>
  <c r="E1776" i="6"/>
  <c r="F1776" i="6" s="1"/>
  <c r="E1775" i="6"/>
  <c r="F1775" i="6" s="1"/>
  <c r="E1774" i="6"/>
  <c r="F1774" i="6" s="1"/>
  <c r="E1773" i="6"/>
  <c r="F1773" i="6" s="1"/>
  <c r="E1772" i="6"/>
  <c r="F1772" i="6" s="1"/>
  <c r="E1771" i="6"/>
  <c r="F1771" i="6" s="1"/>
  <c r="E1770" i="6"/>
  <c r="F1770" i="6" s="1"/>
  <c r="E1769" i="6"/>
  <c r="F1769" i="6" s="1"/>
  <c r="E1768" i="6"/>
  <c r="F1768" i="6" s="1"/>
  <c r="E1767" i="6"/>
  <c r="F1767" i="6" s="1"/>
  <c r="E1766" i="6"/>
  <c r="F1766" i="6" s="1"/>
  <c r="E1765" i="6"/>
  <c r="F1765" i="6" s="1"/>
  <c r="E1764" i="6"/>
  <c r="F1764" i="6" s="1"/>
  <c r="E1763" i="6"/>
  <c r="F1763" i="6" s="1"/>
  <c r="E1762" i="6"/>
  <c r="F1762" i="6" s="1"/>
  <c r="E1761" i="6"/>
  <c r="F1761" i="6" s="1"/>
  <c r="E1760" i="6"/>
  <c r="F1760" i="6" s="1"/>
  <c r="E1759" i="6"/>
  <c r="F1759" i="6" s="1"/>
  <c r="E1758" i="6"/>
  <c r="F1758" i="6" s="1"/>
  <c r="E1757" i="6"/>
  <c r="F1757" i="6" s="1"/>
  <c r="E1756" i="6"/>
  <c r="F1756" i="6" s="1"/>
  <c r="E1755" i="6"/>
  <c r="F1755" i="6" s="1"/>
  <c r="E1754" i="6"/>
  <c r="F1754" i="6" s="1"/>
  <c r="E1753" i="6"/>
  <c r="F1753" i="6" s="1"/>
  <c r="E1752" i="6"/>
  <c r="F1752" i="6" s="1"/>
  <c r="E1751" i="6"/>
  <c r="F1751" i="6" s="1"/>
  <c r="E1750" i="6"/>
  <c r="F1750" i="6" s="1"/>
  <c r="E1749" i="6"/>
  <c r="F1749" i="6" s="1"/>
  <c r="E1748" i="6"/>
  <c r="F1748" i="6" s="1"/>
  <c r="E1747" i="6"/>
  <c r="F1747" i="6" s="1"/>
  <c r="E1746" i="6"/>
  <c r="F1746" i="6" s="1"/>
  <c r="E1745" i="6"/>
  <c r="F1745" i="6" s="1"/>
  <c r="E1744" i="6"/>
  <c r="F1744" i="6" s="1"/>
  <c r="E1743" i="6"/>
  <c r="F1743" i="6" s="1"/>
  <c r="E1742" i="6"/>
  <c r="F1742" i="6" s="1"/>
  <c r="E1741" i="6"/>
  <c r="F1741" i="6" s="1"/>
  <c r="E1740" i="6"/>
  <c r="F1740" i="6" s="1"/>
  <c r="E1739" i="6"/>
  <c r="F1739" i="6" s="1"/>
  <c r="E1738" i="6"/>
  <c r="F1738" i="6" s="1"/>
  <c r="E1737" i="6"/>
  <c r="F1737" i="6" s="1"/>
  <c r="E1736" i="6"/>
  <c r="F1736" i="6" s="1"/>
  <c r="E1735" i="6"/>
  <c r="F1735" i="6" s="1"/>
  <c r="E1734" i="6"/>
  <c r="F1734" i="6" s="1"/>
  <c r="E1733" i="6"/>
  <c r="F1733" i="6" s="1"/>
  <c r="E1732" i="6"/>
  <c r="F1732" i="6" s="1"/>
  <c r="E1731" i="6"/>
  <c r="F1731" i="6" s="1"/>
  <c r="E1730" i="6"/>
  <c r="F1730" i="6" s="1"/>
  <c r="E1729" i="6"/>
  <c r="F1729" i="6" s="1"/>
  <c r="E1728" i="6"/>
  <c r="F1728" i="6" s="1"/>
  <c r="E1727" i="6"/>
  <c r="F1727" i="6" s="1"/>
  <c r="E1726" i="6"/>
  <c r="F1726" i="6" s="1"/>
  <c r="E1725" i="6"/>
  <c r="F1725" i="6" s="1"/>
  <c r="E1724" i="6"/>
  <c r="F1724" i="6" s="1"/>
  <c r="E1723" i="6"/>
  <c r="F1723" i="6" s="1"/>
  <c r="E1722" i="6"/>
  <c r="F1722" i="6" s="1"/>
  <c r="E1721" i="6"/>
  <c r="F1721" i="6" s="1"/>
  <c r="E1720" i="6"/>
  <c r="F1720" i="6" s="1"/>
  <c r="E1719" i="6"/>
  <c r="F1719" i="6" s="1"/>
  <c r="E1718" i="6"/>
  <c r="F1718" i="6" s="1"/>
  <c r="E1717" i="6"/>
  <c r="F1717" i="6" s="1"/>
  <c r="E1716" i="6"/>
  <c r="F1716" i="6" s="1"/>
  <c r="E1715" i="6"/>
  <c r="F1715" i="6" s="1"/>
  <c r="E1714" i="6"/>
  <c r="F1714" i="6" s="1"/>
  <c r="E1713" i="6"/>
  <c r="F1713" i="6" s="1"/>
  <c r="E1712" i="6"/>
  <c r="F1712" i="6" s="1"/>
  <c r="E1711" i="6"/>
  <c r="F1711" i="6" s="1"/>
  <c r="E1710" i="6"/>
  <c r="F1710" i="6" s="1"/>
  <c r="E1709" i="6"/>
  <c r="F1709" i="6" s="1"/>
  <c r="E1708" i="6"/>
  <c r="F1708" i="6" s="1"/>
  <c r="E1707" i="6"/>
  <c r="F1707" i="6" s="1"/>
  <c r="E1706" i="6"/>
  <c r="F1706" i="6" s="1"/>
  <c r="E1705" i="6"/>
  <c r="F1705" i="6" s="1"/>
  <c r="E1704" i="6"/>
  <c r="F1704" i="6" s="1"/>
  <c r="E1703" i="6"/>
  <c r="F1703" i="6" s="1"/>
  <c r="E1702" i="6"/>
  <c r="F1702" i="6" s="1"/>
  <c r="E1701" i="6"/>
  <c r="F1701" i="6" s="1"/>
  <c r="E1700" i="6"/>
  <c r="F1700" i="6" s="1"/>
  <c r="E1699" i="6"/>
  <c r="F1699" i="6" s="1"/>
  <c r="E1698" i="6"/>
  <c r="F1698" i="6" s="1"/>
  <c r="E1697" i="6"/>
  <c r="F1697" i="6" s="1"/>
  <c r="E1696" i="6"/>
  <c r="F1696" i="6" s="1"/>
  <c r="E1695" i="6"/>
  <c r="F1695" i="6" s="1"/>
  <c r="E1694" i="6"/>
  <c r="F1694" i="6" s="1"/>
  <c r="E1693" i="6"/>
  <c r="F1693" i="6" s="1"/>
  <c r="E1692" i="6"/>
  <c r="F1692" i="6" s="1"/>
  <c r="E1691" i="6"/>
  <c r="F1691" i="6" s="1"/>
  <c r="E1690" i="6"/>
  <c r="F1690" i="6" s="1"/>
  <c r="E1689" i="6"/>
  <c r="F1689" i="6" s="1"/>
  <c r="E1688" i="6"/>
  <c r="F1688" i="6" s="1"/>
  <c r="E1687" i="6"/>
  <c r="F1687" i="6" s="1"/>
  <c r="E1686" i="6"/>
  <c r="F1686" i="6" s="1"/>
  <c r="E1685" i="6"/>
  <c r="F1685" i="6" s="1"/>
  <c r="E1684" i="6"/>
  <c r="F1684" i="6" s="1"/>
  <c r="E1683" i="6"/>
  <c r="F1683" i="6" s="1"/>
  <c r="E1682" i="6"/>
  <c r="F1682" i="6" s="1"/>
  <c r="E1681" i="6"/>
  <c r="F1681" i="6" s="1"/>
  <c r="E1680" i="6"/>
  <c r="F1680" i="6" s="1"/>
  <c r="E1679" i="6"/>
  <c r="F1679" i="6" s="1"/>
  <c r="E1678" i="6"/>
  <c r="F1678" i="6" s="1"/>
  <c r="E1677" i="6"/>
  <c r="F1677" i="6" s="1"/>
  <c r="E1676" i="6"/>
  <c r="F1676" i="6" s="1"/>
  <c r="E1675" i="6"/>
  <c r="F1675" i="6" s="1"/>
  <c r="E1674" i="6"/>
  <c r="F1674" i="6" s="1"/>
  <c r="E1673" i="6"/>
  <c r="F1673" i="6" s="1"/>
  <c r="E1672" i="6"/>
  <c r="F1672" i="6" s="1"/>
  <c r="E1671" i="6"/>
  <c r="F1671" i="6" s="1"/>
  <c r="E1670" i="6"/>
  <c r="F1670" i="6" s="1"/>
  <c r="E1669" i="6"/>
  <c r="F1669" i="6" s="1"/>
  <c r="E1668" i="6"/>
  <c r="F1668" i="6" s="1"/>
  <c r="E1667" i="6"/>
  <c r="F1667" i="6" s="1"/>
  <c r="E1666" i="6"/>
  <c r="F1666" i="6" s="1"/>
  <c r="E1665" i="6"/>
  <c r="F1665" i="6" s="1"/>
  <c r="E1664" i="6"/>
  <c r="F1664" i="6" s="1"/>
  <c r="E1663" i="6"/>
  <c r="F1663" i="6" s="1"/>
  <c r="E1662" i="6"/>
  <c r="F1662" i="6" s="1"/>
  <c r="E1661" i="6"/>
  <c r="F1661" i="6" s="1"/>
  <c r="E1660" i="6"/>
  <c r="F1660" i="6" s="1"/>
  <c r="E1659" i="6"/>
  <c r="F1659" i="6" s="1"/>
  <c r="E1658" i="6"/>
  <c r="F1658" i="6" s="1"/>
  <c r="E1657" i="6"/>
  <c r="F1657" i="6" s="1"/>
  <c r="E1656" i="6"/>
  <c r="F1656" i="6" s="1"/>
  <c r="E1655" i="6"/>
  <c r="F1655" i="6" s="1"/>
  <c r="E1654" i="6"/>
  <c r="F1654" i="6" s="1"/>
  <c r="E1653" i="6"/>
  <c r="F1653" i="6" s="1"/>
  <c r="E1652" i="6"/>
  <c r="F1652" i="6" s="1"/>
  <c r="E1651" i="6"/>
  <c r="F1651" i="6" s="1"/>
  <c r="E1650" i="6"/>
  <c r="F1650" i="6" s="1"/>
  <c r="E1649" i="6"/>
  <c r="F1649" i="6" s="1"/>
  <c r="E1648" i="6"/>
  <c r="F1648" i="6" s="1"/>
  <c r="E1647" i="6"/>
  <c r="F1647" i="6" s="1"/>
  <c r="E1646" i="6"/>
  <c r="F1646" i="6" s="1"/>
  <c r="E1645" i="6"/>
  <c r="F1645" i="6" s="1"/>
  <c r="E1644" i="6"/>
  <c r="F1644" i="6" s="1"/>
  <c r="E1643" i="6"/>
  <c r="F1643" i="6" s="1"/>
  <c r="E1642" i="6"/>
  <c r="F1642" i="6" s="1"/>
  <c r="E1641" i="6"/>
  <c r="F1641" i="6" s="1"/>
  <c r="E1640" i="6"/>
  <c r="F1640" i="6" s="1"/>
  <c r="E1639" i="6"/>
  <c r="F1639" i="6" s="1"/>
  <c r="E1638" i="6"/>
  <c r="F1638" i="6" s="1"/>
  <c r="E1637" i="6"/>
  <c r="F1637" i="6" s="1"/>
  <c r="E1636" i="6"/>
  <c r="F1636" i="6" s="1"/>
  <c r="E1635" i="6"/>
  <c r="F1635" i="6" s="1"/>
  <c r="E1634" i="6"/>
  <c r="F1634" i="6" s="1"/>
  <c r="E1633" i="6"/>
  <c r="F1633" i="6" s="1"/>
  <c r="E1632" i="6"/>
  <c r="F1632" i="6" s="1"/>
  <c r="E1631" i="6"/>
  <c r="F1631" i="6" s="1"/>
  <c r="E1630" i="6"/>
  <c r="F1630" i="6" s="1"/>
  <c r="E1629" i="6"/>
  <c r="F1629" i="6" s="1"/>
  <c r="E1628" i="6"/>
  <c r="F1628" i="6" s="1"/>
  <c r="E1627" i="6"/>
  <c r="F1627" i="6" s="1"/>
  <c r="E1626" i="6"/>
  <c r="F1626" i="6" s="1"/>
  <c r="E1625" i="6"/>
  <c r="F1625" i="6" s="1"/>
  <c r="E1624" i="6"/>
  <c r="F1624" i="6" s="1"/>
  <c r="E1623" i="6"/>
  <c r="F1623" i="6" s="1"/>
  <c r="E1622" i="6"/>
  <c r="F1622" i="6" s="1"/>
  <c r="E1621" i="6"/>
  <c r="F1621" i="6" s="1"/>
  <c r="E1620" i="6"/>
  <c r="F1620" i="6" s="1"/>
  <c r="E1619" i="6"/>
  <c r="F1619" i="6" s="1"/>
  <c r="E1618" i="6"/>
  <c r="F1618" i="6" s="1"/>
  <c r="E1617" i="6"/>
  <c r="F1617" i="6" s="1"/>
  <c r="E1616" i="6"/>
  <c r="F1616" i="6" s="1"/>
  <c r="E1615" i="6"/>
  <c r="F1615" i="6" s="1"/>
  <c r="E1614" i="6"/>
  <c r="F1614" i="6" s="1"/>
  <c r="E1613" i="6"/>
  <c r="F1613" i="6" s="1"/>
  <c r="E1612" i="6"/>
  <c r="F1612" i="6" s="1"/>
  <c r="E1611" i="6"/>
  <c r="F1611" i="6" s="1"/>
  <c r="E1610" i="6"/>
  <c r="F1610" i="6" s="1"/>
  <c r="E1609" i="6"/>
  <c r="F1609" i="6" s="1"/>
  <c r="E1608" i="6"/>
  <c r="F1608" i="6" s="1"/>
  <c r="E1607" i="6"/>
  <c r="F1607" i="6" s="1"/>
  <c r="E1606" i="6"/>
  <c r="F1606" i="6" s="1"/>
  <c r="E1605" i="6"/>
  <c r="F1605" i="6" s="1"/>
  <c r="E1604" i="6"/>
  <c r="F1604" i="6" s="1"/>
  <c r="E1603" i="6"/>
  <c r="F1603" i="6" s="1"/>
  <c r="E1602" i="6"/>
  <c r="F1602" i="6" s="1"/>
  <c r="E1601" i="6"/>
  <c r="F1601" i="6" s="1"/>
  <c r="E1600" i="6"/>
  <c r="F1600" i="6" s="1"/>
  <c r="E1599" i="6"/>
  <c r="F1599" i="6" s="1"/>
  <c r="E1598" i="6"/>
  <c r="F1598" i="6" s="1"/>
  <c r="E1597" i="6"/>
  <c r="F1597" i="6" s="1"/>
  <c r="E1596" i="6"/>
  <c r="F1596" i="6" s="1"/>
  <c r="E1595" i="6"/>
  <c r="F1595" i="6" s="1"/>
  <c r="E1594" i="6"/>
  <c r="F1594" i="6" s="1"/>
  <c r="E1593" i="6"/>
  <c r="F1593" i="6" s="1"/>
  <c r="E1592" i="6"/>
  <c r="F1592" i="6" s="1"/>
  <c r="E1591" i="6"/>
  <c r="F1591" i="6" s="1"/>
  <c r="E1590" i="6"/>
  <c r="F1590" i="6" s="1"/>
  <c r="E1589" i="6"/>
  <c r="F1589" i="6" s="1"/>
  <c r="E1588" i="6"/>
  <c r="F1588" i="6" s="1"/>
  <c r="E1587" i="6"/>
  <c r="F1587" i="6" s="1"/>
  <c r="E1586" i="6"/>
  <c r="F1586" i="6" s="1"/>
  <c r="E1585" i="6"/>
  <c r="F1585" i="6" s="1"/>
  <c r="E1584" i="6"/>
  <c r="F1584" i="6" s="1"/>
  <c r="E1583" i="6"/>
  <c r="F1583" i="6" s="1"/>
  <c r="E1582" i="6"/>
  <c r="F1582" i="6" s="1"/>
  <c r="E1581" i="6"/>
  <c r="F1581" i="6" s="1"/>
  <c r="E1580" i="6"/>
  <c r="F1580" i="6" s="1"/>
  <c r="E1579" i="6"/>
  <c r="F1579" i="6" s="1"/>
  <c r="E1578" i="6"/>
  <c r="F1578" i="6" s="1"/>
  <c r="E1577" i="6"/>
  <c r="F1577" i="6" s="1"/>
  <c r="E1576" i="6"/>
  <c r="F1576" i="6" s="1"/>
  <c r="E1575" i="6"/>
  <c r="F1575" i="6" s="1"/>
  <c r="E1574" i="6"/>
  <c r="F1574" i="6" s="1"/>
  <c r="E1573" i="6"/>
  <c r="F1573" i="6" s="1"/>
  <c r="E1572" i="6"/>
  <c r="F1572" i="6" s="1"/>
  <c r="E1571" i="6"/>
  <c r="F1571" i="6" s="1"/>
  <c r="E1570" i="6"/>
  <c r="F1570" i="6" s="1"/>
  <c r="E1569" i="6"/>
  <c r="F1569" i="6" s="1"/>
  <c r="E1568" i="6"/>
  <c r="F1568" i="6" s="1"/>
  <c r="E1567" i="6"/>
  <c r="F1567" i="6" s="1"/>
  <c r="E1566" i="6"/>
  <c r="F1566" i="6" s="1"/>
  <c r="E1565" i="6"/>
  <c r="F1565" i="6" s="1"/>
  <c r="E1564" i="6"/>
  <c r="F1564" i="6" s="1"/>
  <c r="E1563" i="6"/>
  <c r="F1563" i="6" s="1"/>
  <c r="E1562" i="6"/>
  <c r="F1562" i="6" s="1"/>
  <c r="E1561" i="6"/>
  <c r="F1561" i="6" s="1"/>
  <c r="E1560" i="6"/>
  <c r="F1560" i="6" s="1"/>
  <c r="E1559" i="6"/>
  <c r="F1559" i="6" s="1"/>
  <c r="E1558" i="6"/>
  <c r="F1558" i="6" s="1"/>
  <c r="E1557" i="6"/>
  <c r="F1557" i="6" s="1"/>
  <c r="E1556" i="6"/>
  <c r="F1556" i="6" s="1"/>
  <c r="E1555" i="6"/>
  <c r="F1555" i="6" s="1"/>
  <c r="E1554" i="6"/>
  <c r="F1554" i="6" s="1"/>
  <c r="E1553" i="6"/>
  <c r="F1553" i="6" s="1"/>
  <c r="E1552" i="6"/>
  <c r="F1552" i="6" s="1"/>
  <c r="E1551" i="6"/>
  <c r="F1551" i="6" s="1"/>
  <c r="E1550" i="6"/>
  <c r="F1550" i="6" s="1"/>
  <c r="E1549" i="6"/>
  <c r="F1549" i="6" s="1"/>
  <c r="E1548" i="6"/>
  <c r="F1548" i="6" s="1"/>
  <c r="E1547" i="6"/>
  <c r="F1547" i="6" s="1"/>
  <c r="E1546" i="6"/>
  <c r="F1546" i="6" s="1"/>
  <c r="E1545" i="6"/>
  <c r="F1545" i="6" s="1"/>
  <c r="E1544" i="6"/>
  <c r="F1544" i="6" s="1"/>
  <c r="E1543" i="6"/>
  <c r="F1543" i="6" s="1"/>
  <c r="E1542" i="6"/>
  <c r="F1542" i="6" s="1"/>
  <c r="E1541" i="6"/>
  <c r="F1541" i="6" s="1"/>
  <c r="E1540" i="6"/>
  <c r="F1540" i="6" s="1"/>
  <c r="E1539" i="6"/>
  <c r="F1539" i="6" s="1"/>
  <c r="E1538" i="6"/>
  <c r="F1538" i="6" s="1"/>
  <c r="E1537" i="6"/>
  <c r="F1537" i="6" s="1"/>
  <c r="E1536" i="6"/>
  <c r="F1536" i="6" s="1"/>
  <c r="E1535" i="6"/>
  <c r="F1535" i="6" s="1"/>
  <c r="E1534" i="6"/>
  <c r="F1534" i="6" s="1"/>
  <c r="E1533" i="6"/>
  <c r="F1533" i="6" s="1"/>
  <c r="E1532" i="6"/>
  <c r="F1532" i="6" s="1"/>
  <c r="E1531" i="6"/>
  <c r="F1531" i="6" s="1"/>
  <c r="E1530" i="6"/>
  <c r="F1530" i="6" s="1"/>
  <c r="E1529" i="6"/>
  <c r="F1529" i="6" s="1"/>
  <c r="E1528" i="6"/>
  <c r="F1528" i="6" s="1"/>
  <c r="E1527" i="6"/>
  <c r="F1527" i="6" s="1"/>
  <c r="E1526" i="6"/>
  <c r="F1526" i="6" s="1"/>
  <c r="E1525" i="6"/>
  <c r="F1525" i="6" s="1"/>
  <c r="E1524" i="6"/>
  <c r="F1524" i="6" s="1"/>
  <c r="E1523" i="6"/>
  <c r="F1523" i="6" s="1"/>
  <c r="E1522" i="6"/>
  <c r="F1522" i="6" s="1"/>
  <c r="E1521" i="6"/>
  <c r="F1521" i="6" s="1"/>
  <c r="E1520" i="6"/>
  <c r="F1520" i="6" s="1"/>
  <c r="E1519" i="6"/>
  <c r="F1519" i="6" s="1"/>
  <c r="E1518" i="6"/>
  <c r="F1518" i="6" s="1"/>
  <c r="E1517" i="6"/>
  <c r="F1517" i="6" s="1"/>
  <c r="E1516" i="6"/>
  <c r="F1516" i="6" s="1"/>
  <c r="E1515" i="6"/>
  <c r="F1515" i="6" s="1"/>
  <c r="E1514" i="6"/>
  <c r="F1514" i="6" s="1"/>
  <c r="E1513" i="6"/>
  <c r="F1513" i="6" s="1"/>
  <c r="E1512" i="6"/>
  <c r="F1512" i="6" s="1"/>
  <c r="E1511" i="6"/>
  <c r="F1511" i="6" s="1"/>
  <c r="E1510" i="6"/>
  <c r="F1510" i="6" s="1"/>
  <c r="E1509" i="6"/>
  <c r="F1509" i="6" s="1"/>
  <c r="E1508" i="6"/>
  <c r="F1508" i="6" s="1"/>
  <c r="E1507" i="6"/>
  <c r="F1507" i="6" s="1"/>
  <c r="E1506" i="6"/>
  <c r="F1506" i="6" s="1"/>
  <c r="E1505" i="6"/>
  <c r="F1505" i="6" s="1"/>
  <c r="E1504" i="6"/>
  <c r="F1504" i="6" s="1"/>
  <c r="E1503" i="6"/>
  <c r="F1503" i="6" s="1"/>
  <c r="E1502" i="6"/>
  <c r="F1502" i="6" s="1"/>
  <c r="E1501" i="6"/>
  <c r="F1501" i="6" s="1"/>
  <c r="E1500" i="6"/>
  <c r="F1500" i="6" s="1"/>
  <c r="E1499" i="6"/>
  <c r="F1499" i="6" s="1"/>
  <c r="E1498" i="6"/>
  <c r="F1498" i="6" s="1"/>
  <c r="E1497" i="6"/>
  <c r="F1497" i="6" s="1"/>
  <c r="E1496" i="6"/>
  <c r="F1496" i="6" s="1"/>
  <c r="E1495" i="6"/>
  <c r="F1495" i="6" s="1"/>
  <c r="E1494" i="6"/>
  <c r="F1494" i="6" s="1"/>
  <c r="E1493" i="6"/>
  <c r="F1493" i="6" s="1"/>
  <c r="E1492" i="6"/>
  <c r="F1492" i="6" s="1"/>
  <c r="E1491" i="6"/>
  <c r="F1491" i="6" s="1"/>
  <c r="E1490" i="6"/>
  <c r="F1490" i="6" s="1"/>
  <c r="E1489" i="6"/>
  <c r="F1489" i="6" s="1"/>
  <c r="E1488" i="6"/>
  <c r="F1488" i="6" s="1"/>
  <c r="E1487" i="6"/>
  <c r="F1487" i="6" s="1"/>
  <c r="E1486" i="6"/>
  <c r="F1486" i="6" s="1"/>
  <c r="E1485" i="6"/>
  <c r="F1485" i="6" s="1"/>
  <c r="E1484" i="6"/>
  <c r="F1484" i="6" s="1"/>
  <c r="E1483" i="6"/>
  <c r="F1483" i="6" s="1"/>
  <c r="E1482" i="6"/>
  <c r="F1482" i="6" s="1"/>
  <c r="E1481" i="6"/>
  <c r="F1481" i="6" s="1"/>
  <c r="E1480" i="6"/>
  <c r="F1480" i="6" s="1"/>
  <c r="E1479" i="6"/>
  <c r="F1479" i="6" s="1"/>
  <c r="E1478" i="6"/>
  <c r="F1478" i="6" s="1"/>
  <c r="E1477" i="6"/>
  <c r="F1477" i="6" s="1"/>
  <c r="E1476" i="6"/>
  <c r="F1476" i="6" s="1"/>
  <c r="E1475" i="6"/>
  <c r="F1475" i="6" s="1"/>
  <c r="E1474" i="6"/>
  <c r="F1474" i="6" s="1"/>
  <c r="E1473" i="6"/>
  <c r="F1473" i="6" s="1"/>
  <c r="E1472" i="6"/>
  <c r="F1472" i="6" s="1"/>
  <c r="E1471" i="6"/>
  <c r="F1471" i="6" s="1"/>
  <c r="E1470" i="6"/>
  <c r="F1470" i="6" s="1"/>
  <c r="E1469" i="6"/>
  <c r="F1469" i="6" s="1"/>
  <c r="E1468" i="6"/>
  <c r="F1468" i="6" s="1"/>
  <c r="E1467" i="6"/>
  <c r="F1467" i="6" s="1"/>
  <c r="E1466" i="6"/>
  <c r="F1466" i="6" s="1"/>
  <c r="E1465" i="6"/>
  <c r="F1465" i="6" s="1"/>
  <c r="E1464" i="6"/>
  <c r="F1464" i="6" s="1"/>
  <c r="E1463" i="6"/>
  <c r="F1463" i="6" s="1"/>
  <c r="E1462" i="6"/>
  <c r="F1462" i="6" s="1"/>
  <c r="E1461" i="6"/>
  <c r="F1461" i="6" s="1"/>
  <c r="E1460" i="6"/>
  <c r="F1460" i="6" s="1"/>
  <c r="E1459" i="6"/>
  <c r="F1459" i="6" s="1"/>
  <c r="E1458" i="6"/>
  <c r="F1458" i="6" s="1"/>
  <c r="E1457" i="6"/>
  <c r="F1457" i="6" s="1"/>
  <c r="E1456" i="6"/>
  <c r="F1456" i="6" s="1"/>
  <c r="E1455" i="6"/>
  <c r="F1455" i="6" s="1"/>
  <c r="E1454" i="6"/>
  <c r="F1454" i="6" s="1"/>
  <c r="E1453" i="6"/>
  <c r="F1453" i="6" s="1"/>
  <c r="E1452" i="6"/>
  <c r="F1452" i="6" s="1"/>
  <c r="E1451" i="6"/>
  <c r="F1451" i="6" s="1"/>
  <c r="E1450" i="6"/>
  <c r="F1450" i="6" s="1"/>
  <c r="E1449" i="6"/>
  <c r="F1449" i="6" s="1"/>
  <c r="E1448" i="6"/>
  <c r="F1448" i="6" s="1"/>
  <c r="E1447" i="6"/>
  <c r="F1447" i="6" s="1"/>
  <c r="E1446" i="6"/>
  <c r="F1446" i="6" s="1"/>
  <c r="E1445" i="6"/>
  <c r="F1445" i="6" s="1"/>
  <c r="E1444" i="6"/>
  <c r="F1444" i="6" s="1"/>
  <c r="E1443" i="6"/>
  <c r="F1443" i="6" s="1"/>
  <c r="E1442" i="6"/>
  <c r="F1442" i="6" s="1"/>
  <c r="E1441" i="6"/>
  <c r="F1441" i="6" s="1"/>
  <c r="E1440" i="6"/>
  <c r="F1440" i="6" s="1"/>
  <c r="E1439" i="6"/>
  <c r="F1439" i="6" s="1"/>
  <c r="E1438" i="6"/>
  <c r="F1438" i="6" s="1"/>
  <c r="E1437" i="6"/>
  <c r="F1437" i="6" s="1"/>
  <c r="E1436" i="6"/>
  <c r="F1436" i="6" s="1"/>
  <c r="E1435" i="6"/>
  <c r="F1435" i="6" s="1"/>
  <c r="E1434" i="6"/>
  <c r="F1434" i="6" s="1"/>
  <c r="E1433" i="6"/>
  <c r="F1433" i="6" s="1"/>
  <c r="E1432" i="6"/>
  <c r="F1432" i="6" s="1"/>
  <c r="E1431" i="6"/>
  <c r="F1431" i="6" s="1"/>
  <c r="E1430" i="6"/>
  <c r="F1430" i="6" s="1"/>
  <c r="E1429" i="6"/>
  <c r="F1429" i="6" s="1"/>
  <c r="E1428" i="6"/>
  <c r="F1428" i="6" s="1"/>
  <c r="E1427" i="6"/>
  <c r="F1427" i="6" s="1"/>
  <c r="E1426" i="6"/>
  <c r="F1426" i="6" s="1"/>
  <c r="E1425" i="6"/>
  <c r="F1425" i="6" s="1"/>
  <c r="E1424" i="6"/>
  <c r="F1424" i="6" s="1"/>
  <c r="E1423" i="6"/>
  <c r="F1423" i="6" s="1"/>
  <c r="E1422" i="6"/>
  <c r="F1422" i="6" s="1"/>
  <c r="E1421" i="6"/>
  <c r="F1421" i="6" s="1"/>
  <c r="E1420" i="6"/>
  <c r="F1420" i="6" s="1"/>
  <c r="E1419" i="6"/>
  <c r="F1419" i="6" s="1"/>
  <c r="E1418" i="6"/>
  <c r="F1418" i="6" s="1"/>
  <c r="E1417" i="6"/>
  <c r="F1417" i="6" s="1"/>
  <c r="E1416" i="6"/>
  <c r="F1416" i="6" s="1"/>
  <c r="E1415" i="6"/>
  <c r="F1415" i="6" s="1"/>
  <c r="E1414" i="6"/>
  <c r="F1414" i="6" s="1"/>
  <c r="E1413" i="6"/>
  <c r="F1413" i="6" s="1"/>
  <c r="E1412" i="6"/>
  <c r="F1412" i="6" s="1"/>
  <c r="E1411" i="6"/>
  <c r="F1411" i="6" s="1"/>
  <c r="E1410" i="6"/>
  <c r="F1410" i="6" s="1"/>
  <c r="E1409" i="6"/>
  <c r="F1409" i="6" s="1"/>
  <c r="E1408" i="6"/>
  <c r="F1408" i="6" s="1"/>
  <c r="E1407" i="6"/>
  <c r="F1407" i="6" s="1"/>
  <c r="E1406" i="6"/>
  <c r="F1406" i="6" s="1"/>
  <c r="E1405" i="6"/>
  <c r="F1405" i="6" s="1"/>
  <c r="E1404" i="6"/>
  <c r="F1404" i="6" s="1"/>
  <c r="E1403" i="6"/>
  <c r="F1403" i="6" s="1"/>
  <c r="E1402" i="6"/>
  <c r="F1402" i="6" s="1"/>
  <c r="E1401" i="6"/>
  <c r="F1401" i="6" s="1"/>
  <c r="E1400" i="6"/>
  <c r="F1400" i="6" s="1"/>
  <c r="E1399" i="6"/>
  <c r="F1399" i="6" s="1"/>
  <c r="E1398" i="6"/>
  <c r="F1398" i="6" s="1"/>
  <c r="E1397" i="6"/>
  <c r="F1397" i="6" s="1"/>
  <c r="E1396" i="6"/>
  <c r="F1396" i="6" s="1"/>
  <c r="E1395" i="6"/>
  <c r="F1395" i="6" s="1"/>
  <c r="E1394" i="6"/>
  <c r="F1394" i="6" s="1"/>
  <c r="E1393" i="6"/>
  <c r="F1393" i="6" s="1"/>
  <c r="E1392" i="6"/>
  <c r="F1392" i="6" s="1"/>
  <c r="E1391" i="6"/>
  <c r="F1391" i="6" s="1"/>
  <c r="E1390" i="6"/>
  <c r="F1390" i="6" s="1"/>
  <c r="E1389" i="6"/>
  <c r="F1389" i="6" s="1"/>
  <c r="E1388" i="6"/>
  <c r="F1388" i="6" s="1"/>
  <c r="E1387" i="6"/>
  <c r="F1387" i="6" s="1"/>
  <c r="E1386" i="6"/>
  <c r="F1386" i="6" s="1"/>
  <c r="E1385" i="6"/>
  <c r="F1385" i="6" s="1"/>
  <c r="E1384" i="6"/>
  <c r="F1384" i="6" s="1"/>
  <c r="E1383" i="6"/>
  <c r="F1383" i="6" s="1"/>
  <c r="E1382" i="6"/>
  <c r="F1382" i="6" s="1"/>
  <c r="E1381" i="6"/>
  <c r="F1381" i="6" s="1"/>
  <c r="E1380" i="6"/>
  <c r="F1380" i="6" s="1"/>
  <c r="E1379" i="6"/>
  <c r="F1379" i="6" s="1"/>
  <c r="E1378" i="6"/>
  <c r="F1378" i="6" s="1"/>
  <c r="E1377" i="6"/>
  <c r="F1377" i="6" s="1"/>
  <c r="E1376" i="6"/>
  <c r="F1376" i="6" s="1"/>
  <c r="E1375" i="6"/>
  <c r="F1375" i="6" s="1"/>
  <c r="E1374" i="6"/>
  <c r="F1374" i="6" s="1"/>
  <c r="E1373" i="6"/>
  <c r="F1373" i="6" s="1"/>
  <c r="E1372" i="6"/>
  <c r="F1372" i="6" s="1"/>
  <c r="E1371" i="6"/>
  <c r="F1371" i="6" s="1"/>
  <c r="E1370" i="6"/>
  <c r="F1370" i="6" s="1"/>
  <c r="E1369" i="6"/>
  <c r="F1369" i="6" s="1"/>
  <c r="E1368" i="6"/>
  <c r="F1368" i="6" s="1"/>
  <c r="E1367" i="6"/>
  <c r="F1367" i="6" s="1"/>
  <c r="E1366" i="6"/>
  <c r="F1366" i="6" s="1"/>
  <c r="E1365" i="6"/>
  <c r="F1365" i="6" s="1"/>
  <c r="E1364" i="6"/>
  <c r="F1364" i="6" s="1"/>
  <c r="E1363" i="6"/>
  <c r="F1363" i="6" s="1"/>
  <c r="E1362" i="6"/>
  <c r="F1362" i="6" s="1"/>
  <c r="E1361" i="6"/>
  <c r="F1361" i="6" s="1"/>
  <c r="E1360" i="6"/>
  <c r="F1360" i="6" s="1"/>
  <c r="E1359" i="6"/>
  <c r="F1359" i="6" s="1"/>
  <c r="E1358" i="6"/>
  <c r="F1358" i="6" s="1"/>
  <c r="E1357" i="6"/>
  <c r="F1357" i="6" s="1"/>
  <c r="E1356" i="6"/>
  <c r="F1356" i="6" s="1"/>
  <c r="E1355" i="6"/>
  <c r="F1355" i="6" s="1"/>
  <c r="E1354" i="6"/>
  <c r="F1354" i="6" s="1"/>
  <c r="E1353" i="6"/>
  <c r="F1353" i="6" s="1"/>
  <c r="E1352" i="6"/>
  <c r="F1352" i="6" s="1"/>
  <c r="E1351" i="6"/>
  <c r="F1351" i="6" s="1"/>
  <c r="E1350" i="6"/>
  <c r="F1350" i="6" s="1"/>
  <c r="E1349" i="6"/>
  <c r="F1349" i="6" s="1"/>
  <c r="E1348" i="6"/>
  <c r="F1348" i="6" s="1"/>
  <c r="E1347" i="6"/>
  <c r="F1347" i="6" s="1"/>
  <c r="E1346" i="6"/>
  <c r="F1346" i="6" s="1"/>
  <c r="E1345" i="6"/>
  <c r="F1345" i="6" s="1"/>
  <c r="E1344" i="6"/>
  <c r="F1344" i="6" s="1"/>
  <c r="E1343" i="6"/>
  <c r="F1343" i="6" s="1"/>
  <c r="E1342" i="6"/>
  <c r="F1342" i="6" s="1"/>
  <c r="E1341" i="6"/>
  <c r="F1341" i="6" s="1"/>
  <c r="E1340" i="6"/>
  <c r="F1340" i="6" s="1"/>
  <c r="E1339" i="6"/>
  <c r="F1339" i="6" s="1"/>
  <c r="E1338" i="6"/>
  <c r="F1338" i="6" s="1"/>
  <c r="E1337" i="6"/>
  <c r="F1337" i="6" s="1"/>
  <c r="E1336" i="6"/>
  <c r="F1336" i="6" s="1"/>
  <c r="E1335" i="6"/>
  <c r="F1335" i="6" s="1"/>
  <c r="E1334" i="6"/>
  <c r="F1334" i="6" s="1"/>
  <c r="E1333" i="6"/>
  <c r="F1333" i="6" s="1"/>
  <c r="E1332" i="6"/>
  <c r="F1332" i="6" s="1"/>
  <c r="E1331" i="6"/>
  <c r="F1331" i="6" s="1"/>
  <c r="E1330" i="6"/>
  <c r="F1330" i="6" s="1"/>
  <c r="E1329" i="6"/>
  <c r="F1329" i="6" s="1"/>
  <c r="E1328" i="6"/>
  <c r="F1328" i="6" s="1"/>
  <c r="E1327" i="6"/>
  <c r="F1327" i="6" s="1"/>
  <c r="E1326" i="6"/>
  <c r="F1326" i="6" s="1"/>
  <c r="E1325" i="6"/>
  <c r="F1325" i="6" s="1"/>
  <c r="E1324" i="6"/>
  <c r="F1324" i="6" s="1"/>
  <c r="E1323" i="6"/>
  <c r="F1323" i="6" s="1"/>
  <c r="E1322" i="6"/>
  <c r="F1322" i="6" s="1"/>
  <c r="E1321" i="6"/>
  <c r="F1321" i="6" s="1"/>
  <c r="E1320" i="6"/>
  <c r="F1320" i="6" s="1"/>
  <c r="E1319" i="6"/>
  <c r="F1319" i="6" s="1"/>
  <c r="E1318" i="6"/>
  <c r="F1318" i="6" s="1"/>
  <c r="E1317" i="6"/>
  <c r="F1317" i="6" s="1"/>
  <c r="E1316" i="6"/>
  <c r="F1316" i="6" s="1"/>
  <c r="E1315" i="6"/>
  <c r="F1315" i="6" s="1"/>
  <c r="E1314" i="6"/>
  <c r="F1314" i="6" s="1"/>
  <c r="E1313" i="6"/>
  <c r="F1313" i="6" s="1"/>
  <c r="E1312" i="6"/>
  <c r="F1312" i="6" s="1"/>
  <c r="E1311" i="6"/>
  <c r="F1311" i="6" s="1"/>
  <c r="E1310" i="6"/>
  <c r="F1310" i="6" s="1"/>
  <c r="E1309" i="6"/>
  <c r="F1309" i="6" s="1"/>
  <c r="E1308" i="6"/>
  <c r="F1308" i="6" s="1"/>
  <c r="E1307" i="6"/>
  <c r="F1307" i="6" s="1"/>
  <c r="E1306" i="6"/>
  <c r="F1306" i="6" s="1"/>
  <c r="E1305" i="6"/>
  <c r="F1305" i="6" s="1"/>
  <c r="E1304" i="6"/>
  <c r="F1304" i="6" s="1"/>
  <c r="E1303" i="6"/>
  <c r="F1303" i="6" s="1"/>
  <c r="E1302" i="6"/>
  <c r="F1302" i="6" s="1"/>
  <c r="E1301" i="6"/>
  <c r="F1301" i="6" s="1"/>
  <c r="E1300" i="6"/>
  <c r="F1300" i="6" s="1"/>
  <c r="E1299" i="6"/>
  <c r="F1299" i="6" s="1"/>
  <c r="E1298" i="6"/>
  <c r="F1298" i="6" s="1"/>
  <c r="E1297" i="6"/>
  <c r="F1297" i="6" s="1"/>
  <c r="E1296" i="6"/>
  <c r="F1296" i="6" s="1"/>
  <c r="E1295" i="6"/>
  <c r="F1295" i="6" s="1"/>
  <c r="E1294" i="6"/>
  <c r="F1294" i="6" s="1"/>
  <c r="E1293" i="6"/>
  <c r="F1293" i="6" s="1"/>
  <c r="E1292" i="6"/>
  <c r="F1292" i="6" s="1"/>
  <c r="E1291" i="6"/>
  <c r="F1291" i="6" s="1"/>
  <c r="E1290" i="6"/>
  <c r="F1290" i="6" s="1"/>
  <c r="E1289" i="6"/>
  <c r="F1289" i="6" s="1"/>
  <c r="E1288" i="6"/>
  <c r="F1288" i="6" s="1"/>
  <c r="E1287" i="6"/>
  <c r="F1287" i="6" s="1"/>
  <c r="E1286" i="6"/>
  <c r="F1286" i="6" s="1"/>
  <c r="E1285" i="6"/>
  <c r="F1285" i="6" s="1"/>
  <c r="E1284" i="6"/>
  <c r="F1284" i="6" s="1"/>
  <c r="E1283" i="6"/>
  <c r="F1283" i="6" s="1"/>
  <c r="E1282" i="6"/>
  <c r="F1282" i="6" s="1"/>
  <c r="E1281" i="6"/>
  <c r="F1281" i="6" s="1"/>
  <c r="E1280" i="6"/>
  <c r="F1280" i="6" s="1"/>
  <c r="E1279" i="6"/>
  <c r="F1279" i="6" s="1"/>
  <c r="E1278" i="6"/>
  <c r="F1278" i="6" s="1"/>
  <c r="E1277" i="6"/>
  <c r="F1277" i="6" s="1"/>
  <c r="E1276" i="6"/>
  <c r="F1276" i="6" s="1"/>
  <c r="E1275" i="6"/>
  <c r="F1275" i="6" s="1"/>
  <c r="E1274" i="6"/>
  <c r="F1274" i="6" s="1"/>
  <c r="E1273" i="6"/>
  <c r="F1273" i="6" s="1"/>
  <c r="E1272" i="6"/>
  <c r="F1272" i="6" s="1"/>
  <c r="E1271" i="6"/>
  <c r="F1271" i="6" s="1"/>
  <c r="E1270" i="6"/>
  <c r="F1270" i="6" s="1"/>
  <c r="E1269" i="6"/>
  <c r="F1269" i="6" s="1"/>
  <c r="E1268" i="6"/>
  <c r="F1268" i="6" s="1"/>
  <c r="E1267" i="6"/>
  <c r="F1267" i="6" s="1"/>
  <c r="E1266" i="6"/>
  <c r="F1266" i="6" s="1"/>
  <c r="E1265" i="6"/>
  <c r="F1265" i="6" s="1"/>
  <c r="E1264" i="6"/>
  <c r="F1264" i="6" s="1"/>
  <c r="E1263" i="6"/>
  <c r="F1263" i="6" s="1"/>
  <c r="E1262" i="6"/>
  <c r="F1262" i="6" s="1"/>
  <c r="E1261" i="6"/>
  <c r="F1261" i="6" s="1"/>
  <c r="E1260" i="6"/>
  <c r="F1260" i="6" s="1"/>
  <c r="E1259" i="6"/>
  <c r="F1259" i="6" s="1"/>
  <c r="E1258" i="6"/>
  <c r="F1258" i="6" s="1"/>
  <c r="E1257" i="6"/>
  <c r="F1257" i="6" s="1"/>
  <c r="E1256" i="6"/>
  <c r="F1256" i="6" s="1"/>
  <c r="E1255" i="6"/>
  <c r="F1255" i="6" s="1"/>
  <c r="E1254" i="6"/>
  <c r="F1254" i="6" s="1"/>
  <c r="E1253" i="6"/>
  <c r="F1253" i="6" s="1"/>
  <c r="E1252" i="6"/>
  <c r="F1252" i="6" s="1"/>
  <c r="E1251" i="6"/>
  <c r="F1251" i="6" s="1"/>
  <c r="E1250" i="6"/>
  <c r="F1250" i="6" s="1"/>
  <c r="E1249" i="6"/>
  <c r="F1249" i="6" s="1"/>
  <c r="E1248" i="6"/>
  <c r="F1248" i="6" s="1"/>
  <c r="E1247" i="6"/>
  <c r="F1247" i="6" s="1"/>
  <c r="E1246" i="6"/>
  <c r="F1246" i="6" s="1"/>
  <c r="E1245" i="6"/>
  <c r="F1245" i="6" s="1"/>
  <c r="E1244" i="6"/>
  <c r="F1244" i="6" s="1"/>
  <c r="E1243" i="6"/>
  <c r="F1243" i="6" s="1"/>
  <c r="E1242" i="6"/>
  <c r="F1242" i="6" s="1"/>
  <c r="E1241" i="6"/>
  <c r="F1241" i="6" s="1"/>
  <c r="E1240" i="6"/>
  <c r="F1240" i="6" s="1"/>
  <c r="E1239" i="6"/>
  <c r="F1239" i="6" s="1"/>
  <c r="E1238" i="6"/>
  <c r="F1238" i="6" s="1"/>
  <c r="E1237" i="6"/>
  <c r="F1237" i="6" s="1"/>
  <c r="E1236" i="6"/>
  <c r="F1236" i="6" s="1"/>
  <c r="E1235" i="6"/>
  <c r="F1235" i="6" s="1"/>
  <c r="E1234" i="6"/>
  <c r="F1234" i="6" s="1"/>
  <c r="E1233" i="6"/>
  <c r="F1233" i="6" s="1"/>
  <c r="E1232" i="6"/>
  <c r="F1232" i="6" s="1"/>
  <c r="E1231" i="6"/>
  <c r="F1231" i="6" s="1"/>
  <c r="E1230" i="6"/>
  <c r="F1230" i="6" s="1"/>
  <c r="E1229" i="6"/>
  <c r="F1229" i="6" s="1"/>
  <c r="E1228" i="6"/>
  <c r="F1228" i="6" s="1"/>
  <c r="E1227" i="6"/>
  <c r="F1227" i="6" s="1"/>
  <c r="E1226" i="6"/>
  <c r="F1226" i="6" s="1"/>
  <c r="E1225" i="6"/>
  <c r="F1225" i="6" s="1"/>
  <c r="E1224" i="6"/>
  <c r="F1224" i="6" s="1"/>
  <c r="E1223" i="6"/>
  <c r="F1223" i="6" s="1"/>
  <c r="E1222" i="6"/>
  <c r="F1222" i="6" s="1"/>
  <c r="E1221" i="6"/>
  <c r="F1221" i="6" s="1"/>
  <c r="E1220" i="6"/>
  <c r="F1220" i="6" s="1"/>
  <c r="E1219" i="6"/>
  <c r="F1219" i="6" s="1"/>
  <c r="E1218" i="6"/>
  <c r="F1218" i="6" s="1"/>
  <c r="E1217" i="6"/>
  <c r="F1217" i="6" s="1"/>
  <c r="E1216" i="6"/>
  <c r="F1216" i="6" s="1"/>
  <c r="E1215" i="6"/>
  <c r="F1215" i="6" s="1"/>
  <c r="E1214" i="6"/>
  <c r="F1214" i="6" s="1"/>
  <c r="E1213" i="6"/>
  <c r="F1213" i="6" s="1"/>
  <c r="E1212" i="6"/>
  <c r="F1212" i="6" s="1"/>
  <c r="E1211" i="6"/>
  <c r="F1211" i="6" s="1"/>
  <c r="E1210" i="6"/>
  <c r="F1210" i="6" s="1"/>
  <c r="E1209" i="6"/>
  <c r="F1209" i="6" s="1"/>
  <c r="E1208" i="6"/>
  <c r="F1208" i="6" s="1"/>
  <c r="E1207" i="6"/>
  <c r="F1207" i="6" s="1"/>
  <c r="E1206" i="6"/>
  <c r="F1206" i="6" s="1"/>
  <c r="E1205" i="6"/>
  <c r="F1205" i="6" s="1"/>
  <c r="E1204" i="6"/>
  <c r="F1204" i="6" s="1"/>
  <c r="E1203" i="6"/>
  <c r="F1203" i="6" s="1"/>
  <c r="E1202" i="6"/>
  <c r="F1202" i="6" s="1"/>
  <c r="E1201" i="6"/>
  <c r="F1201" i="6" s="1"/>
  <c r="E1200" i="6"/>
  <c r="F1200" i="6" s="1"/>
  <c r="E1199" i="6"/>
  <c r="F1199" i="6" s="1"/>
  <c r="E1198" i="6"/>
  <c r="F1198" i="6" s="1"/>
  <c r="E1197" i="6"/>
  <c r="F1197" i="6" s="1"/>
  <c r="E1196" i="6"/>
  <c r="F1196" i="6" s="1"/>
  <c r="E1195" i="6"/>
  <c r="F1195" i="6" s="1"/>
  <c r="E1194" i="6"/>
  <c r="F1194" i="6" s="1"/>
  <c r="E1193" i="6"/>
  <c r="F1193" i="6" s="1"/>
  <c r="E1192" i="6"/>
  <c r="F1192" i="6" s="1"/>
  <c r="E1191" i="6"/>
  <c r="F1191" i="6" s="1"/>
  <c r="E1190" i="6"/>
  <c r="F1190" i="6" s="1"/>
  <c r="E1189" i="6"/>
  <c r="F1189" i="6" s="1"/>
  <c r="E1188" i="6"/>
  <c r="F1188" i="6" s="1"/>
  <c r="E1187" i="6"/>
  <c r="F1187" i="6" s="1"/>
  <c r="E1186" i="6"/>
  <c r="F1186" i="6" s="1"/>
  <c r="E1185" i="6"/>
  <c r="F1185" i="6" s="1"/>
  <c r="E1184" i="6"/>
  <c r="F1184" i="6" s="1"/>
  <c r="E1183" i="6"/>
  <c r="F1183" i="6" s="1"/>
  <c r="E1182" i="6"/>
  <c r="F1182" i="6" s="1"/>
  <c r="E1181" i="6"/>
  <c r="F1181" i="6" s="1"/>
  <c r="E1180" i="6"/>
  <c r="F1180" i="6" s="1"/>
  <c r="E1179" i="6"/>
  <c r="F1179" i="6" s="1"/>
  <c r="E1178" i="6"/>
  <c r="F1178" i="6" s="1"/>
  <c r="E1177" i="6"/>
  <c r="F1177" i="6" s="1"/>
  <c r="E1176" i="6"/>
  <c r="F1176" i="6" s="1"/>
  <c r="E1175" i="6"/>
  <c r="F1175" i="6" s="1"/>
  <c r="E1174" i="6"/>
  <c r="F1174" i="6" s="1"/>
  <c r="E1173" i="6"/>
  <c r="F1173" i="6" s="1"/>
  <c r="E1172" i="6"/>
  <c r="F1172" i="6" s="1"/>
  <c r="E1171" i="6"/>
  <c r="F1171" i="6" s="1"/>
  <c r="E1170" i="6"/>
  <c r="F1170" i="6" s="1"/>
  <c r="E1169" i="6"/>
  <c r="F1169" i="6" s="1"/>
  <c r="E1168" i="6"/>
  <c r="F1168" i="6" s="1"/>
  <c r="E1167" i="6"/>
  <c r="F1167" i="6" s="1"/>
  <c r="E1166" i="6"/>
  <c r="F1166" i="6" s="1"/>
  <c r="E1165" i="6"/>
  <c r="F1165" i="6" s="1"/>
  <c r="E1164" i="6"/>
  <c r="F1164" i="6" s="1"/>
  <c r="E1163" i="6"/>
  <c r="F1163" i="6" s="1"/>
  <c r="E1162" i="6"/>
  <c r="F1162" i="6" s="1"/>
  <c r="E1161" i="6"/>
  <c r="F1161" i="6" s="1"/>
  <c r="E1160" i="6"/>
  <c r="F1160" i="6" s="1"/>
  <c r="E1159" i="6"/>
  <c r="F1159" i="6" s="1"/>
  <c r="E1158" i="6"/>
  <c r="F1158" i="6" s="1"/>
  <c r="E1157" i="6"/>
  <c r="F1157" i="6" s="1"/>
  <c r="E1156" i="6"/>
  <c r="F1156" i="6" s="1"/>
  <c r="E1155" i="6"/>
  <c r="F1155" i="6" s="1"/>
  <c r="E1154" i="6"/>
  <c r="F1154" i="6" s="1"/>
  <c r="E1153" i="6"/>
  <c r="F1153" i="6" s="1"/>
  <c r="E1152" i="6"/>
  <c r="F1152" i="6" s="1"/>
  <c r="E1151" i="6"/>
  <c r="F1151" i="6" s="1"/>
  <c r="E1150" i="6"/>
  <c r="F1150" i="6" s="1"/>
  <c r="E1149" i="6"/>
  <c r="F1149" i="6" s="1"/>
  <c r="E1148" i="6"/>
  <c r="F1148" i="6" s="1"/>
  <c r="E1147" i="6"/>
  <c r="F1147" i="6" s="1"/>
  <c r="E1146" i="6"/>
  <c r="F1146" i="6" s="1"/>
  <c r="E1145" i="6"/>
  <c r="F1145" i="6" s="1"/>
  <c r="E1144" i="6"/>
  <c r="F1144" i="6" s="1"/>
  <c r="E1143" i="6"/>
  <c r="F1143" i="6" s="1"/>
  <c r="E1142" i="6"/>
  <c r="F1142" i="6" s="1"/>
  <c r="E1141" i="6"/>
  <c r="F1141" i="6" s="1"/>
  <c r="E1140" i="6"/>
  <c r="F1140" i="6" s="1"/>
  <c r="E1139" i="6"/>
  <c r="F1139" i="6" s="1"/>
  <c r="E1138" i="6"/>
  <c r="F1138" i="6" s="1"/>
  <c r="E1137" i="6"/>
  <c r="F1137" i="6" s="1"/>
  <c r="E1136" i="6"/>
  <c r="F1136" i="6" s="1"/>
  <c r="E1135" i="6"/>
  <c r="F1135" i="6" s="1"/>
  <c r="E1134" i="6"/>
  <c r="F1134" i="6" s="1"/>
  <c r="E1133" i="6"/>
  <c r="F1133" i="6" s="1"/>
  <c r="E1132" i="6"/>
  <c r="F1132" i="6" s="1"/>
  <c r="E1131" i="6"/>
  <c r="F1131" i="6" s="1"/>
  <c r="E1130" i="6"/>
  <c r="F1130" i="6" s="1"/>
  <c r="E1129" i="6"/>
  <c r="F1129" i="6" s="1"/>
  <c r="E1128" i="6"/>
  <c r="F1128" i="6" s="1"/>
  <c r="E1127" i="6"/>
  <c r="F1127" i="6" s="1"/>
  <c r="E1126" i="6"/>
  <c r="F1126" i="6" s="1"/>
  <c r="E1125" i="6"/>
  <c r="F1125" i="6" s="1"/>
  <c r="E1124" i="6"/>
  <c r="F1124" i="6" s="1"/>
  <c r="E1123" i="6"/>
  <c r="F1123" i="6" s="1"/>
  <c r="E1122" i="6"/>
  <c r="F1122" i="6" s="1"/>
  <c r="E1121" i="6"/>
  <c r="F1121" i="6" s="1"/>
  <c r="E1120" i="6"/>
  <c r="F1120" i="6" s="1"/>
  <c r="E1119" i="6"/>
  <c r="F1119" i="6" s="1"/>
  <c r="E1118" i="6"/>
  <c r="F1118" i="6" s="1"/>
  <c r="E1117" i="6"/>
  <c r="F1117" i="6" s="1"/>
  <c r="E1116" i="6"/>
  <c r="F1116" i="6" s="1"/>
  <c r="E1115" i="6"/>
  <c r="F1115" i="6" s="1"/>
  <c r="E1114" i="6"/>
  <c r="F1114" i="6" s="1"/>
  <c r="E1113" i="6"/>
  <c r="F1113" i="6" s="1"/>
  <c r="E1112" i="6"/>
  <c r="F1112" i="6" s="1"/>
  <c r="E1111" i="6"/>
  <c r="F1111" i="6" s="1"/>
  <c r="E1110" i="6"/>
  <c r="F1110" i="6" s="1"/>
  <c r="E1109" i="6"/>
  <c r="F1109" i="6" s="1"/>
  <c r="E1108" i="6"/>
  <c r="F1108" i="6" s="1"/>
  <c r="E1107" i="6"/>
  <c r="F1107" i="6" s="1"/>
  <c r="E1106" i="6"/>
  <c r="F1106" i="6" s="1"/>
  <c r="E1105" i="6"/>
  <c r="F1105" i="6" s="1"/>
  <c r="E1104" i="6"/>
  <c r="F1104" i="6" s="1"/>
  <c r="E1103" i="6"/>
  <c r="F1103" i="6" s="1"/>
  <c r="E1102" i="6"/>
  <c r="F1102" i="6" s="1"/>
  <c r="E1101" i="6"/>
  <c r="F1101" i="6" s="1"/>
  <c r="E1100" i="6"/>
  <c r="F1100" i="6" s="1"/>
  <c r="E1099" i="6"/>
  <c r="F1099" i="6" s="1"/>
  <c r="E1098" i="6"/>
  <c r="F1098" i="6" s="1"/>
  <c r="E1097" i="6"/>
  <c r="F1097" i="6" s="1"/>
  <c r="E1096" i="6"/>
  <c r="F1096" i="6" s="1"/>
  <c r="E1095" i="6"/>
  <c r="F1095" i="6" s="1"/>
  <c r="E1094" i="6"/>
  <c r="F1094" i="6" s="1"/>
  <c r="E1093" i="6"/>
  <c r="F1093" i="6" s="1"/>
  <c r="E1092" i="6"/>
  <c r="F1092" i="6" s="1"/>
  <c r="E1091" i="6"/>
  <c r="F1091" i="6" s="1"/>
  <c r="E1090" i="6"/>
  <c r="F1090" i="6" s="1"/>
  <c r="E1089" i="6"/>
  <c r="F1089" i="6" s="1"/>
  <c r="E1088" i="6"/>
  <c r="F1088" i="6" s="1"/>
  <c r="E1087" i="6"/>
  <c r="F1087" i="6" s="1"/>
  <c r="E1086" i="6"/>
  <c r="F1086" i="6" s="1"/>
  <c r="E1085" i="6"/>
  <c r="F1085" i="6" s="1"/>
  <c r="E1084" i="6"/>
  <c r="F1084" i="6" s="1"/>
  <c r="E1083" i="6"/>
  <c r="F1083" i="6" s="1"/>
  <c r="E1082" i="6"/>
  <c r="F1082" i="6" s="1"/>
  <c r="E1081" i="6"/>
  <c r="F1081" i="6" s="1"/>
  <c r="E1080" i="6"/>
  <c r="F1080" i="6" s="1"/>
  <c r="E1079" i="6"/>
  <c r="F1079" i="6" s="1"/>
  <c r="E1078" i="6"/>
  <c r="F1078" i="6" s="1"/>
  <c r="E1077" i="6"/>
  <c r="F1077" i="6" s="1"/>
  <c r="E1076" i="6"/>
  <c r="F1076" i="6" s="1"/>
  <c r="E1075" i="6"/>
  <c r="F1075" i="6" s="1"/>
  <c r="E1074" i="6"/>
  <c r="F1074" i="6" s="1"/>
  <c r="E1073" i="6"/>
  <c r="F1073" i="6" s="1"/>
  <c r="E1072" i="6"/>
  <c r="F1072" i="6" s="1"/>
  <c r="E1071" i="6"/>
  <c r="F1071" i="6" s="1"/>
  <c r="E1070" i="6"/>
  <c r="F1070" i="6" s="1"/>
  <c r="E1069" i="6"/>
  <c r="F1069" i="6" s="1"/>
  <c r="E1068" i="6"/>
  <c r="F1068" i="6" s="1"/>
  <c r="E1067" i="6"/>
  <c r="F1067" i="6" s="1"/>
  <c r="E1066" i="6"/>
  <c r="F1066" i="6" s="1"/>
  <c r="E1065" i="6"/>
  <c r="F1065" i="6" s="1"/>
  <c r="E1064" i="6"/>
  <c r="F1064" i="6" s="1"/>
  <c r="E1063" i="6"/>
  <c r="F1063" i="6" s="1"/>
  <c r="E1062" i="6"/>
  <c r="F1062" i="6" s="1"/>
  <c r="E1061" i="6"/>
  <c r="F1061" i="6" s="1"/>
  <c r="E1060" i="6"/>
  <c r="F1060" i="6" s="1"/>
  <c r="E1059" i="6"/>
  <c r="F1059" i="6" s="1"/>
  <c r="E1058" i="6"/>
  <c r="F1058" i="6" s="1"/>
  <c r="E1057" i="6"/>
  <c r="F1057" i="6" s="1"/>
  <c r="E1056" i="6"/>
  <c r="F1056" i="6" s="1"/>
  <c r="E1055" i="6"/>
  <c r="F1055" i="6" s="1"/>
  <c r="E1054" i="6"/>
  <c r="F1054" i="6" s="1"/>
  <c r="E1053" i="6"/>
  <c r="F1053" i="6" s="1"/>
  <c r="E1052" i="6"/>
  <c r="F1052" i="6" s="1"/>
  <c r="E1051" i="6"/>
  <c r="F1051" i="6" s="1"/>
  <c r="E1050" i="6"/>
  <c r="F1050" i="6" s="1"/>
  <c r="E1049" i="6"/>
  <c r="F1049" i="6" s="1"/>
  <c r="E1048" i="6"/>
  <c r="F1048" i="6" s="1"/>
  <c r="E1047" i="6"/>
  <c r="F1047" i="6" s="1"/>
  <c r="E1046" i="6"/>
  <c r="F1046" i="6" s="1"/>
  <c r="E1045" i="6"/>
  <c r="F1045" i="6" s="1"/>
  <c r="E1044" i="6"/>
  <c r="F1044" i="6" s="1"/>
  <c r="E1043" i="6"/>
  <c r="F1043" i="6" s="1"/>
  <c r="E1042" i="6"/>
  <c r="F1042" i="6" s="1"/>
  <c r="E1041" i="6"/>
  <c r="F1041" i="6" s="1"/>
  <c r="E1040" i="6"/>
  <c r="F1040" i="6" s="1"/>
  <c r="E1039" i="6"/>
  <c r="F1039" i="6" s="1"/>
  <c r="E1038" i="6"/>
  <c r="F1038" i="6" s="1"/>
  <c r="E1037" i="6"/>
  <c r="F1037" i="6" s="1"/>
  <c r="E1036" i="6"/>
  <c r="F1036" i="6" s="1"/>
  <c r="E1035" i="6"/>
  <c r="F1035" i="6" s="1"/>
  <c r="E1034" i="6"/>
  <c r="F1034" i="6" s="1"/>
  <c r="E1033" i="6"/>
  <c r="F1033" i="6" s="1"/>
  <c r="E1032" i="6"/>
  <c r="F1032" i="6" s="1"/>
  <c r="E1031" i="6"/>
  <c r="F1031" i="6" s="1"/>
  <c r="E1030" i="6"/>
  <c r="F1030" i="6" s="1"/>
  <c r="E1029" i="6"/>
  <c r="F1029" i="6" s="1"/>
  <c r="E1028" i="6"/>
  <c r="F1028" i="6" s="1"/>
  <c r="E1027" i="6"/>
  <c r="F1027" i="6" s="1"/>
  <c r="E1026" i="6"/>
  <c r="F1026" i="6" s="1"/>
  <c r="E1025" i="6"/>
  <c r="F1025" i="6" s="1"/>
  <c r="E1024" i="6"/>
  <c r="F1024" i="6" s="1"/>
  <c r="E1023" i="6"/>
  <c r="F1023" i="6" s="1"/>
  <c r="E1022" i="6"/>
  <c r="F1022" i="6" s="1"/>
  <c r="E1021" i="6"/>
  <c r="F1021" i="6" s="1"/>
  <c r="E1020" i="6"/>
  <c r="F1020" i="6" s="1"/>
  <c r="E1019" i="6"/>
  <c r="F1019" i="6" s="1"/>
  <c r="E1018" i="6"/>
  <c r="F1018" i="6" s="1"/>
  <c r="E1017" i="6"/>
  <c r="F1017" i="6" s="1"/>
  <c r="E1016" i="6"/>
  <c r="F1016" i="6" s="1"/>
  <c r="E1015" i="6"/>
  <c r="F1015" i="6" s="1"/>
  <c r="E1014" i="6"/>
  <c r="F1014" i="6" s="1"/>
  <c r="E1013" i="6"/>
  <c r="F1013" i="6" s="1"/>
  <c r="E1012" i="6"/>
  <c r="F1012" i="6" s="1"/>
  <c r="E1011" i="6"/>
  <c r="F1011" i="6" s="1"/>
  <c r="E1010" i="6"/>
  <c r="F1010" i="6" s="1"/>
  <c r="E1009" i="6"/>
  <c r="F1009" i="6" s="1"/>
  <c r="E1008" i="6"/>
  <c r="F1008" i="6" s="1"/>
  <c r="E1007" i="6"/>
  <c r="F1007" i="6" s="1"/>
  <c r="E1006" i="6"/>
  <c r="F1006" i="6" s="1"/>
  <c r="E1005" i="6"/>
  <c r="F1005" i="6" s="1"/>
  <c r="E1004" i="6"/>
  <c r="F1004" i="6" s="1"/>
  <c r="E1003" i="6"/>
  <c r="F1003" i="6" s="1"/>
  <c r="E1002" i="6"/>
  <c r="F1002" i="6" s="1"/>
  <c r="E1001" i="6"/>
  <c r="F1001" i="6" s="1"/>
  <c r="E1000" i="6"/>
  <c r="F1000" i="6" s="1"/>
  <c r="E999" i="6"/>
  <c r="F999" i="6" s="1"/>
  <c r="E998" i="6"/>
  <c r="F998" i="6" s="1"/>
  <c r="E997" i="6"/>
  <c r="F997" i="6" s="1"/>
  <c r="E996" i="6"/>
  <c r="F996" i="6" s="1"/>
  <c r="E995" i="6"/>
  <c r="F995" i="6" s="1"/>
  <c r="E994" i="6"/>
  <c r="F994" i="6" s="1"/>
  <c r="E993" i="6"/>
  <c r="F993" i="6" s="1"/>
  <c r="E992" i="6"/>
  <c r="F992" i="6" s="1"/>
  <c r="E991" i="6"/>
  <c r="F991" i="6" s="1"/>
  <c r="E990" i="6"/>
  <c r="F990" i="6" s="1"/>
  <c r="E989" i="6"/>
  <c r="F989" i="6" s="1"/>
  <c r="E988" i="6"/>
  <c r="F988" i="6" s="1"/>
  <c r="E987" i="6"/>
  <c r="F987" i="6" s="1"/>
  <c r="E986" i="6"/>
  <c r="F986" i="6" s="1"/>
  <c r="E985" i="6"/>
  <c r="F985" i="6" s="1"/>
  <c r="E984" i="6"/>
  <c r="F984" i="6" s="1"/>
  <c r="E983" i="6"/>
  <c r="F983" i="6" s="1"/>
  <c r="E982" i="6"/>
  <c r="F982" i="6" s="1"/>
  <c r="E981" i="6"/>
  <c r="F981" i="6" s="1"/>
  <c r="E980" i="6"/>
  <c r="F980" i="6" s="1"/>
  <c r="E979" i="6"/>
  <c r="F979" i="6" s="1"/>
  <c r="E978" i="6"/>
  <c r="F978" i="6" s="1"/>
  <c r="E977" i="6"/>
  <c r="F977" i="6" s="1"/>
  <c r="E976" i="6"/>
  <c r="F976" i="6" s="1"/>
  <c r="E975" i="6"/>
  <c r="F975" i="6" s="1"/>
  <c r="E974" i="6"/>
  <c r="F974" i="6" s="1"/>
  <c r="E973" i="6"/>
  <c r="F973" i="6" s="1"/>
  <c r="E972" i="6"/>
  <c r="F972" i="6" s="1"/>
  <c r="E971" i="6"/>
  <c r="F971" i="6" s="1"/>
  <c r="E970" i="6"/>
  <c r="F970" i="6" s="1"/>
  <c r="E969" i="6"/>
  <c r="F969" i="6" s="1"/>
  <c r="E968" i="6"/>
  <c r="F968" i="6" s="1"/>
  <c r="E967" i="6"/>
  <c r="F967" i="6" s="1"/>
  <c r="E966" i="6"/>
  <c r="F966" i="6" s="1"/>
  <c r="E965" i="6"/>
  <c r="F965" i="6" s="1"/>
  <c r="E964" i="6"/>
  <c r="F964" i="6" s="1"/>
  <c r="E963" i="6"/>
  <c r="F963" i="6" s="1"/>
  <c r="E962" i="6"/>
  <c r="F962" i="6" s="1"/>
  <c r="E961" i="6"/>
  <c r="F961" i="6" s="1"/>
  <c r="E960" i="6"/>
  <c r="F960" i="6" s="1"/>
  <c r="E959" i="6"/>
  <c r="F959" i="6" s="1"/>
  <c r="E958" i="6"/>
  <c r="F958" i="6" s="1"/>
  <c r="E957" i="6"/>
  <c r="F957" i="6" s="1"/>
  <c r="E956" i="6"/>
  <c r="F956" i="6" s="1"/>
  <c r="E955" i="6"/>
  <c r="F955" i="6" s="1"/>
  <c r="E954" i="6"/>
  <c r="F954" i="6" s="1"/>
  <c r="E953" i="6"/>
  <c r="F953" i="6" s="1"/>
  <c r="E952" i="6"/>
  <c r="F952" i="6" s="1"/>
  <c r="E951" i="6"/>
  <c r="F951" i="6" s="1"/>
  <c r="E950" i="6"/>
  <c r="F950" i="6" s="1"/>
  <c r="E949" i="6"/>
  <c r="F949" i="6" s="1"/>
  <c r="E948" i="6"/>
  <c r="F948" i="6" s="1"/>
  <c r="E947" i="6"/>
  <c r="F947" i="6" s="1"/>
  <c r="E946" i="6"/>
  <c r="F946" i="6" s="1"/>
  <c r="E945" i="6"/>
  <c r="F945" i="6" s="1"/>
  <c r="E944" i="6"/>
  <c r="F944" i="6" s="1"/>
  <c r="E943" i="6"/>
  <c r="F943" i="6" s="1"/>
  <c r="E942" i="6"/>
  <c r="F942" i="6" s="1"/>
  <c r="E941" i="6"/>
  <c r="F941" i="6" s="1"/>
  <c r="E940" i="6"/>
  <c r="F940" i="6" s="1"/>
  <c r="E939" i="6"/>
  <c r="F939" i="6" s="1"/>
  <c r="E938" i="6"/>
  <c r="F938" i="6" s="1"/>
  <c r="E937" i="6"/>
  <c r="F937" i="6" s="1"/>
  <c r="E936" i="6"/>
  <c r="F936" i="6" s="1"/>
  <c r="E935" i="6"/>
  <c r="F935" i="6" s="1"/>
  <c r="E934" i="6"/>
  <c r="F934" i="6" s="1"/>
  <c r="E933" i="6"/>
  <c r="F933" i="6" s="1"/>
  <c r="E932" i="6"/>
  <c r="F932" i="6" s="1"/>
  <c r="E931" i="6"/>
  <c r="F931" i="6" s="1"/>
  <c r="E930" i="6"/>
  <c r="F930" i="6" s="1"/>
  <c r="E929" i="6"/>
  <c r="F929" i="6" s="1"/>
  <c r="E928" i="6"/>
  <c r="F928" i="6" s="1"/>
  <c r="E927" i="6"/>
  <c r="F927" i="6" s="1"/>
  <c r="E926" i="6"/>
  <c r="F926" i="6" s="1"/>
  <c r="E925" i="6"/>
  <c r="F925" i="6" s="1"/>
  <c r="E924" i="6"/>
  <c r="F924" i="6" s="1"/>
  <c r="E923" i="6"/>
  <c r="F923" i="6" s="1"/>
  <c r="E922" i="6"/>
  <c r="F922" i="6" s="1"/>
  <c r="E921" i="6"/>
  <c r="F921" i="6" s="1"/>
  <c r="E920" i="6"/>
  <c r="F920" i="6" s="1"/>
  <c r="E919" i="6"/>
  <c r="F919" i="6" s="1"/>
  <c r="E918" i="6"/>
  <c r="F918" i="6" s="1"/>
  <c r="E917" i="6"/>
  <c r="F917" i="6" s="1"/>
  <c r="E916" i="6"/>
  <c r="F916" i="6" s="1"/>
  <c r="E915" i="6"/>
  <c r="F915" i="6" s="1"/>
  <c r="E914" i="6"/>
  <c r="F914" i="6" s="1"/>
  <c r="E913" i="6"/>
  <c r="F913" i="6" s="1"/>
  <c r="E912" i="6"/>
  <c r="F912" i="6" s="1"/>
  <c r="E911" i="6"/>
  <c r="F911" i="6" s="1"/>
  <c r="E910" i="6"/>
  <c r="F910" i="6" s="1"/>
  <c r="E909" i="6"/>
  <c r="F909" i="6" s="1"/>
  <c r="E908" i="6"/>
  <c r="F908" i="6" s="1"/>
  <c r="E907" i="6"/>
  <c r="F907" i="6" s="1"/>
  <c r="E906" i="6"/>
  <c r="F906" i="6" s="1"/>
  <c r="E905" i="6"/>
  <c r="F905" i="6" s="1"/>
  <c r="E904" i="6"/>
  <c r="F904" i="6" s="1"/>
  <c r="E903" i="6"/>
  <c r="F903" i="6" s="1"/>
  <c r="E902" i="6"/>
  <c r="F902" i="6" s="1"/>
  <c r="E901" i="6"/>
  <c r="F901" i="6" s="1"/>
  <c r="E900" i="6"/>
  <c r="F900" i="6" s="1"/>
  <c r="E899" i="6"/>
  <c r="F899" i="6" s="1"/>
  <c r="E898" i="6"/>
  <c r="F898" i="6" s="1"/>
  <c r="E897" i="6"/>
  <c r="F897" i="6" s="1"/>
  <c r="E896" i="6"/>
  <c r="F896" i="6" s="1"/>
  <c r="E895" i="6"/>
  <c r="F895" i="6" s="1"/>
  <c r="E894" i="6"/>
  <c r="F894" i="6" s="1"/>
  <c r="E893" i="6"/>
  <c r="F893" i="6" s="1"/>
  <c r="E892" i="6"/>
  <c r="F892" i="6" s="1"/>
  <c r="E891" i="6"/>
  <c r="F891" i="6" s="1"/>
  <c r="E890" i="6"/>
  <c r="F890" i="6" s="1"/>
  <c r="E889" i="6"/>
  <c r="F889" i="6" s="1"/>
  <c r="E888" i="6"/>
  <c r="F888" i="6" s="1"/>
  <c r="E887" i="6"/>
  <c r="F887" i="6" s="1"/>
  <c r="E886" i="6"/>
  <c r="F886" i="6" s="1"/>
  <c r="E885" i="6"/>
  <c r="F885" i="6" s="1"/>
  <c r="E884" i="6"/>
  <c r="F884" i="6" s="1"/>
  <c r="E883" i="6"/>
  <c r="F883" i="6" s="1"/>
  <c r="E882" i="6"/>
  <c r="F882" i="6" s="1"/>
  <c r="E881" i="6"/>
  <c r="F881" i="6" s="1"/>
  <c r="E880" i="6"/>
  <c r="F880" i="6" s="1"/>
  <c r="E879" i="6"/>
  <c r="F879" i="6" s="1"/>
  <c r="E878" i="6"/>
  <c r="F878" i="6" s="1"/>
  <c r="E877" i="6"/>
  <c r="F877" i="6" s="1"/>
  <c r="E876" i="6"/>
  <c r="F876" i="6" s="1"/>
  <c r="E875" i="6"/>
  <c r="F875" i="6" s="1"/>
  <c r="E874" i="6"/>
  <c r="F874" i="6" s="1"/>
  <c r="E873" i="6"/>
  <c r="F873" i="6" s="1"/>
  <c r="E872" i="6"/>
  <c r="F872" i="6" s="1"/>
  <c r="E871" i="6"/>
  <c r="F871" i="6" s="1"/>
  <c r="E870" i="6"/>
  <c r="F870" i="6" s="1"/>
  <c r="E869" i="6"/>
  <c r="F869" i="6" s="1"/>
  <c r="E868" i="6"/>
  <c r="F868" i="6" s="1"/>
  <c r="E867" i="6"/>
  <c r="F867" i="6" s="1"/>
  <c r="E866" i="6"/>
  <c r="F866" i="6" s="1"/>
  <c r="E865" i="6"/>
  <c r="F865" i="6" s="1"/>
  <c r="E864" i="6"/>
  <c r="F864" i="6" s="1"/>
  <c r="E863" i="6"/>
  <c r="F863" i="6" s="1"/>
  <c r="E862" i="6"/>
  <c r="F862" i="6" s="1"/>
  <c r="E861" i="6"/>
  <c r="F861" i="6" s="1"/>
  <c r="E860" i="6"/>
  <c r="F860" i="6" s="1"/>
  <c r="E859" i="6"/>
  <c r="F859" i="6" s="1"/>
  <c r="E858" i="6"/>
  <c r="F858" i="6" s="1"/>
  <c r="E857" i="6"/>
  <c r="F857" i="6" s="1"/>
  <c r="E856" i="6"/>
  <c r="F856" i="6" s="1"/>
  <c r="E855" i="6"/>
  <c r="F855" i="6" s="1"/>
  <c r="E854" i="6"/>
  <c r="F854" i="6" s="1"/>
  <c r="E853" i="6"/>
  <c r="F853" i="6" s="1"/>
  <c r="E852" i="6"/>
  <c r="F852" i="6" s="1"/>
  <c r="E851" i="6"/>
  <c r="F851" i="6" s="1"/>
  <c r="E850" i="6"/>
  <c r="F850" i="6" s="1"/>
  <c r="E849" i="6"/>
  <c r="F849" i="6" s="1"/>
  <c r="E848" i="6"/>
  <c r="F848" i="6" s="1"/>
  <c r="E847" i="6"/>
  <c r="F847" i="6" s="1"/>
  <c r="E846" i="6"/>
  <c r="F846" i="6" s="1"/>
  <c r="E845" i="6"/>
  <c r="F845" i="6" s="1"/>
  <c r="E844" i="6"/>
  <c r="F844" i="6" s="1"/>
  <c r="E843" i="6"/>
  <c r="F843" i="6" s="1"/>
  <c r="E842" i="6"/>
  <c r="F842" i="6" s="1"/>
  <c r="E841" i="6"/>
  <c r="F841" i="6" s="1"/>
  <c r="E840" i="6"/>
  <c r="F840" i="6" s="1"/>
  <c r="E839" i="6"/>
  <c r="F839" i="6" s="1"/>
  <c r="E838" i="6"/>
  <c r="F838" i="6" s="1"/>
  <c r="E837" i="6"/>
  <c r="F837" i="6" s="1"/>
  <c r="E836" i="6"/>
  <c r="F836" i="6" s="1"/>
  <c r="E835" i="6"/>
  <c r="F835" i="6" s="1"/>
  <c r="E834" i="6"/>
  <c r="F834" i="6" s="1"/>
  <c r="E833" i="6"/>
  <c r="F833" i="6" s="1"/>
  <c r="E832" i="6"/>
  <c r="F832" i="6" s="1"/>
  <c r="E831" i="6"/>
  <c r="F831" i="6" s="1"/>
  <c r="E830" i="6"/>
  <c r="F830" i="6" s="1"/>
  <c r="E829" i="6"/>
  <c r="F829" i="6" s="1"/>
  <c r="E828" i="6"/>
  <c r="F828" i="6" s="1"/>
  <c r="E827" i="6"/>
  <c r="F827" i="6" s="1"/>
  <c r="E826" i="6"/>
  <c r="F826" i="6" s="1"/>
  <c r="E825" i="6"/>
  <c r="F825" i="6" s="1"/>
  <c r="E824" i="6"/>
  <c r="F824" i="6" s="1"/>
  <c r="E823" i="6"/>
  <c r="F823" i="6" s="1"/>
  <c r="E822" i="6"/>
  <c r="F822" i="6" s="1"/>
  <c r="E821" i="6"/>
  <c r="F821" i="6" s="1"/>
  <c r="E820" i="6"/>
  <c r="F820" i="6" s="1"/>
  <c r="E819" i="6"/>
  <c r="F819" i="6" s="1"/>
  <c r="E818" i="6"/>
  <c r="F818" i="6" s="1"/>
  <c r="E817" i="6"/>
  <c r="F817" i="6" s="1"/>
  <c r="E816" i="6"/>
  <c r="F816" i="6" s="1"/>
  <c r="E815" i="6"/>
  <c r="F815" i="6" s="1"/>
  <c r="E814" i="6"/>
  <c r="F814" i="6" s="1"/>
  <c r="E813" i="6"/>
  <c r="F813" i="6" s="1"/>
  <c r="E812" i="6"/>
  <c r="F812" i="6" s="1"/>
  <c r="E811" i="6"/>
  <c r="F811" i="6" s="1"/>
  <c r="E810" i="6"/>
  <c r="F810" i="6" s="1"/>
  <c r="E809" i="6"/>
  <c r="F809" i="6" s="1"/>
  <c r="E808" i="6"/>
  <c r="F808" i="6" s="1"/>
  <c r="E807" i="6"/>
  <c r="F807" i="6" s="1"/>
  <c r="E806" i="6"/>
  <c r="F806" i="6" s="1"/>
  <c r="E805" i="6"/>
  <c r="F805" i="6" s="1"/>
  <c r="E804" i="6"/>
  <c r="F804" i="6" s="1"/>
  <c r="E803" i="6"/>
  <c r="F803" i="6" s="1"/>
  <c r="E802" i="6"/>
  <c r="F802" i="6" s="1"/>
  <c r="E801" i="6"/>
  <c r="F801" i="6" s="1"/>
  <c r="E800" i="6"/>
  <c r="F800" i="6" s="1"/>
  <c r="E799" i="6"/>
  <c r="F799" i="6" s="1"/>
  <c r="E798" i="6"/>
  <c r="F798" i="6" s="1"/>
  <c r="E797" i="6"/>
  <c r="F797" i="6" s="1"/>
  <c r="E796" i="6"/>
  <c r="F796" i="6" s="1"/>
  <c r="E795" i="6"/>
  <c r="F795" i="6" s="1"/>
  <c r="E794" i="6"/>
  <c r="F794" i="6" s="1"/>
  <c r="E793" i="6"/>
  <c r="F793" i="6" s="1"/>
  <c r="E792" i="6"/>
  <c r="F792" i="6" s="1"/>
  <c r="E791" i="6"/>
  <c r="F791" i="6" s="1"/>
  <c r="E790" i="6"/>
  <c r="F790" i="6" s="1"/>
  <c r="E789" i="6"/>
  <c r="F789" i="6" s="1"/>
  <c r="E788" i="6"/>
  <c r="F788" i="6" s="1"/>
  <c r="E787" i="6"/>
  <c r="F787" i="6" s="1"/>
  <c r="E786" i="6"/>
  <c r="F786" i="6" s="1"/>
  <c r="E785" i="6"/>
  <c r="F785" i="6" s="1"/>
  <c r="E784" i="6"/>
  <c r="F784" i="6" s="1"/>
  <c r="E783" i="6"/>
  <c r="F783" i="6" s="1"/>
  <c r="E782" i="6"/>
  <c r="F782" i="6" s="1"/>
  <c r="E781" i="6"/>
  <c r="F781" i="6" s="1"/>
  <c r="E780" i="6"/>
  <c r="F780" i="6" s="1"/>
  <c r="E779" i="6"/>
  <c r="F779" i="6" s="1"/>
  <c r="E778" i="6"/>
  <c r="F778" i="6" s="1"/>
  <c r="E777" i="6"/>
  <c r="F777" i="6" s="1"/>
  <c r="E776" i="6"/>
  <c r="F776" i="6" s="1"/>
  <c r="E775" i="6"/>
  <c r="F775" i="6" s="1"/>
  <c r="E774" i="6"/>
  <c r="F774" i="6" s="1"/>
  <c r="E773" i="6"/>
  <c r="F773" i="6" s="1"/>
  <c r="E772" i="6"/>
  <c r="F772" i="6" s="1"/>
  <c r="E771" i="6"/>
  <c r="F771" i="6" s="1"/>
  <c r="E770" i="6"/>
  <c r="F770" i="6" s="1"/>
  <c r="E769" i="6"/>
  <c r="F769" i="6" s="1"/>
  <c r="E768" i="6"/>
  <c r="F768" i="6" s="1"/>
  <c r="E767" i="6"/>
  <c r="F767" i="6" s="1"/>
  <c r="E766" i="6"/>
  <c r="F766" i="6" s="1"/>
  <c r="E765" i="6"/>
  <c r="F765" i="6" s="1"/>
  <c r="E764" i="6"/>
  <c r="F764" i="6" s="1"/>
  <c r="E763" i="6"/>
  <c r="F763" i="6" s="1"/>
  <c r="E762" i="6"/>
  <c r="F762" i="6" s="1"/>
  <c r="E761" i="6"/>
  <c r="F761" i="6" s="1"/>
  <c r="E760" i="6"/>
  <c r="F760" i="6" s="1"/>
  <c r="E759" i="6"/>
  <c r="F759" i="6" s="1"/>
  <c r="E758" i="6"/>
  <c r="F758" i="6" s="1"/>
  <c r="E757" i="6"/>
  <c r="F757" i="6" s="1"/>
  <c r="E756" i="6"/>
  <c r="F756" i="6" s="1"/>
  <c r="E755" i="6"/>
  <c r="F755" i="6" s="1"/>
  <c r="E754" i="6"/>
  <c r="F754" i="6" s="1"/>
  <c r="E753" i="6"/>
  <c r="F753" i="6" s="1"/>
  <c r="E752" i="6"/>
  <c r="F752" i="6" s="1"/>
  <c r="E751" i="6"/>
  <c r="F751" i="6" s="1"/>
  <c r="E750" i="6"/>
  <c r="F750" i="6" s="1"/>
  <c r="E749" i="6"/>
  <c r="F749" i="6" s="1"/>
  <c r="E748" i="6"/>
  <c r="F748" i="6" s="1"/>
  <c r="E747" i="6"/>
  <c r="F747" i="6" s="1"/>
  <c r="E746" i="6"/>
  <c r="F746" i="6" s="1"/>
  <c r="E745" i="6"/>
  <c r="F745" i="6" s="1"/>
  <c r="E744" i="6"/>
  <c r="F744" i="6" s="1"/>
  <c r="E743" i="6"/>
  <c r="F743" i="6" s="1"/>
  <c r="E742" i="6"/>
  <c r="F742" i="6" s="1"/>
  <c r="E741" i="6"/>
  <c r="F741" i="6" s="1"/>
  <c r="E740" i="6"/>
  <c r="F740" i="6" s="1"/>
  <c r="E739" i="6"/>
  <c r="F739" i="6" s="1"/>
  <c r="E738" i="6"/>
  <c r="F738" i="6" s="1"/>
  <c r="E737" i="6"/>
  <c r="F737" i="6" s="1"/>
  <c r="E736" i="6"/>
  <c r="F736" i="6" s="1"/>
  <c r="E735" i="6"/>
  <c r="F735" i="6" s="1"/>
  <c r="E734" i="6"/>
  <c r="F734" i="6" s="1"/>
  <c r="E733" i="6"/>
  <c r="F733" i="6" s="1"/>
  <c r="E732" i="6"/>
  <c r="F732" i="6" s="1"/>
  <c r="E731" i="6"/>
  <c r="F731" i="6" s="1"/>
  <c r="E730" i="6"/>
  <c r="F730" i="6" s="1"/>
  <c r="E729" i="6"/>
  <c r="F729" i="6" s="1"/>
  <c r="E728" i="6"/>
  <c r="F728" i="6" s="1"/>
  <c r="E727" i="6"/>
  <c r="F727" i="6" s="1"/>
  <c r="E726" i="6"/>
  <c r="F726" i="6" s="1"/>
  <c r="E725" i="6"/>
  <c r="F725" i="6" s="1"/>
  <c r="E724" i="6"/>
  <c r="F724" i="6" s="1"/>
  <c r="E723" i="6"/>
  <c r="F723" i="6" s="1"/>
  <c r="E722" i="6"/>
  <c r="F722" i="6" s="1"/>
  <c r="E721" i="6"/>
  <c r="F721" i="6" s="1"/>
  <c r="E720" i="6"/>
  <c r="F720" i="6" s="1"/>
  <c r="E719" i="6"/>
  <c r="F719" i="6" s="1"/>
  <c r="E718" i="6"/>
  <c r="F718" i="6" s="1"/>
  <c r="E717" i="6"/>
  <c r="F717" i="6" s="1"/>
  <c r="E716" i="6"/>
  <c r="F716" i="6" s="1"/>
  <c r="E715" i="6"/>
  <c r="F715" i="6" s="1"/>
  <c r="E714" i="6"/>
  <c r="F714" i="6" s="1"/>
  <c r="E713" i="6"/>
  <c r="F713" i="6" s="1"/>
  <c r="E712" i="6"/>
  <c r="F712" i="6" s="1"/>
  <c r="E711" i="6"/>
  <c r="F711" i="6" s="1"/>
  <c r="E710" i="6"/>
  <c r="F710" i="6" s="1"/>
  <c r="E709" i="6"/>
  <c r="F709" i="6" s="1"/>
  <c r="E708" i="6"/>
  <c r="F708" i="6" s="1"/>
  <c r="E707" i="6"/>
  <c r="F707" i="6" s="1"/>
  <c r="E706" i="6"/>
  <c r="F706" i="6" s="1"/>
  <c r="E705" i="6"/>
  <c r="F705" i="6" s="1"/>
  <c r="E704" i="6"/>
  <c r="F704" i="6" s="1"/>
  <c r="E703" i="6"/>
  <c r="F703" i="6" s="1"/>
  <c r="E702" i="6"/>
  <c r="F702" i="6" s="1"/>
  <c r="E701" i="6"/>
  <c r="F701" i="6" s="1"/>
  <c r="E700" i="6"/>
  <c r="F700" i="6" s="1"/>
  <c r="E699" i="6"/>
  <c r="F699" i="6" s="1"/>
  <c r="E698" i="6"/>
  <c r="F698" i="6" s="1"/>
  <c r="E697" i="6"/>
  <c r="F697" i="6" s="1"/>
  <c r="E696" i="6"/>
  <c r="F696" i="6" s="1"/>
  <c r="E695" i="6"/>
  <c r="F695" i="6" s="1"/>
  <c r="E694" i="6"/>
  <c r="F694" i="6" s="1"/>
  <c r="E693" i="6"/>
  <c r="F693" i="6" s="1"/>
  <c r="E692" i="6"/>
  <c r="F692" i="6" s="1"/>
  <c r="E691" i="6"/>
  <c r="F691" i="6" s="1"/>
  <c r="E690" i="6"/>
  <c r="F690" i="6" s="1"/>
  <c r="E689" i="6"/>
  <c r="F689" i="6" s="1"/>
  <c r="E688" i="6"/>
  <c r="F688" i="6" s="1"/>
  <c r="E687" i="6"/>
  <c r="F687" i="6" s="1"/>
  <c r="E686" i="6"/>
  <c r="F686" i="6" s="1"/>
  <c r="E685" i="6"/>
  <c r="F685" i="6" s="1"/>
  <c r="E684" i="6"/>
  <c r="F684" i="6" s="1"/>
  <c r="E683" i="6"/>
  <c r="F683" i="6" s="1"/>
  <c r="E682" i="6"/>
  <c r="F682" i="6" s="1"/>
  <c r="E681" i="6"/>
  <c r="F681" i="6" s="1"/>
  <c r="E680" i="6"/>
  <c r="F680" i="6" s="1"/>
  <c r="E679" i="6"/>
  <c r="F679" i="6" s="1"/>
  <c r="E678" i="6"/>
  <c r="F678" i="6" s="1"/>
  <c r="E677" i="6"/>
  <c r="F677" i="6" s="1"/>
  <c r="E676" i="6"/>
  <c r="F676" i="6" s="1"/>
  <c r="E675" i="6"/>
  <c r="F675" i="6" s="1"/>
  <c r="E674" i="6"/>
  <c r="F674" i="6" s="1"/>
  <c r="E673" i="6"/>
  <c r="F673" i="6" s="1"/>
  <c r="E672" i="6"/>
  <c r="F672" i="6" s="1"/>
  <c r="E671" i="6"/>
  <c r="F671" i="6" s="1"/>
  <c r="E670" i="6"/>
  <c r="F670" i="6" s="1"/>
  <c r="E669" i="6"/>
  <c r="F669" i="6" s="1"/>
  <c r="E668" i="6"/>
  <c r="F668" i="6" s="1"/>
  <c r="E667" i="6"/>
  <c r="F667" i="6" s="1"/>
  <c r="E666" i="6"/>
  <c r="F666" i="6" s="1"/>
  <c r="E665" i="6"/>
  <c r="F665" i="6" s="1"/>
  <c r="E664" i="6"/>
  <c r="F664" i="6" s="1"/>
  <c r="E663" i="6"/>
  <c r="F663" i="6" s="1"/>
  <c r="E662" i="6"/>
  <c r="F662" i="6" s="1"/>
  <c r="E661" i="6"/>
  <c r="F661" i="6" s="1"/>
  <c r="E660" i="6"/>
  <c r="F660" i="6" s="1"/>
  <c r="E659" i="6"/>
  <c r="F659" i="6" s="1"/>
  <c r="E658" i="6"/>
  <c r="F658" i="6" s="1"/>
  <c r="E657" i="6"/>
  <c r="F657" i="6" s="1"/>
  <c r="E656" i="6"/>
  <c r="F656" i="6" s="1"/>
  <c r="E655" i="6"/>
  <c r="F655" i="6" s="1"/>
  <c r="E654" i="6"/>
  <c r="F654" i="6" s="1"/>
  <c r="E653" i="6"/>
  <c r="F653" i="6" s="1"/>
  <c r="E652" i="6"/>
  <c r="F652" i="6" s="1"/>
  <c r="E651" i="6"/>
  <c r="F651" i="6" s="1"/>
  <c r="E650" i="6"/>
  <c r="F650" i="6" s="1"/>
  <c r="E649" i="6"/>
  <c r="F649" i="6" s="1"/>
  <c r="E648" i="6"/>
  <c r="F648" i="6" s="1"/>
  <c r="E647" i="6"/>
  <c r="F647" i="6" s="1"/>
  <c r="E646" i="6"/>
  <c r="F646" i="6" s="1"/>
  <c r="E645" i="6"/>
  <c r="F645" i="6" s="1"/>
  <c r="E644" i="6"/>
  <c r="F644" i="6" s="1"/>
  <c r="E643" i="6"/>
  <c r="F643" i="6" s="1"/>
  <c r="E642" i="6"/>
  <c r="F642" i="6" s="1"/>
  <c r="E641" i="6"/>
  <c r="F641" i="6" s="1"/>
  <c r="E640" i="6"/>
  <c r="F640" i="6" s="1"/>
  <c r="E639" i="6"/>
  <c r="F639" i="6" s="1"/>
  <c r="E638" i="6"/>
  <c r="F638" i="6" s="1"/>
  <c r="E637" i="6"/>
  <c r="F637" i="6" s="1"/>
  <c r="E636" i="6"/>
  <c r="F636" i="6" s="1"/>
  <c r="E635" i="6"/>
  <c r="F635" i="6" s="1"/>
  <c r="E634" i="6"/>
  <c r="F634" i="6" s="1"/>
  <c r="E633" i="6"/>
  <c r="F633" i="6" s="1"/>
  <c r="E632" i="6"/>
  <c r="F632" i="6" s="1"/>
  <c r="E631" i="6"/>
  <c r="F631" i="6" s="1"/>
  <c r="E630" i="6"/>
  <c r="F630" i="6" s="1"/>
  <c r="E629" i="6"/>
  <c r="F629" i="6" s="1"/>
  <c r="E628" i="6"/>
  <c r="F628" i="6" s="1"/>
  <c r="E627" i="6"/>
  <c r="F627" i="6" s="1"/>
  <c r="E626" i="6"/>
  <c r="F626" i="6" s="1"/>
  <c r="E625" i="6"/>
  <c r="F625" i="6" s="1"/>
  <c r="E624" i="6"/>
  <c r="F624" i="6" s="1"/>
  <c r="E623" i="6"/>
  <c r="F623" i="6" s="1"/>
  <c r="E622" i="6"/>
  <c r="F622" i="6" s="1"/>
  <c r="E621" i="6"/>
  <c r="F621" i="6" s="1"/>
  <c r="E620" i="6"/>
  <c r="F620" i="6" s="1"/>
  <c r="E619" i="6"/>
  <c r="F619" i="6" s="1"/>
  <c r="E618" i="6"/>
  <c r="F618" i="6" s="1"/>
  <c r="E617" i="6"/>
  <c r="F617" i="6" s="1"/>
  <c r="E616" i="6"/>
  <c r="F616" i="6" s="1"/>
  <c r="E615" i="6"/>
  <c r="F615" i="6" s="1"/>
  <c r="E614" i="6"/>
  <c r="F614" i="6" s="1"/>
  <c r="E613" i="6"/>
  <c r="F613" i="6" s="1"/>
  <c r="E612" i="6"/>
  <c r="F612" i="6" s="1"/>
  <c r="E611" i="6"/>
  <c r="F611" i="6" s="1"/>
  <c r="E610" i="6"/>
  <c r="F610" i="6" s="1"/>
  <c r="E609" i="6"/>
  <c r="F609" i="6" s="1"/>
  <c r="E608" i="6"/>
  <c r="F608" i="6" s="1"/>
  <c r="E607" i="6"/>
  <c r="F607" i="6" s="1"/>
  <c r="E606" i="6"/>
  <c r="F606" i="6" s="1"/>
  <c r="E605" i="6"/>
  <c r="F605" i="6" s="1"/>
  <c r="E604" i="6"/>
  <c r="F604" i="6" s="1"/>
  <c r="E603" i="6"/>
  <c r="F603" i="6" s="1"/>
  <c r="E602" i="6"/>
  <c r="F602" i="6" s="1"/>
  <c r="E601" i="6"/>
  <c r="F601" i="6" s="1"/>
  <c r="E600" i="6"/>
  <c r="F600" i="6" s="1"/>
  <c r="E599" i="6"/>
  <c r="F599" i="6" s="1"/>
  <c r="E598" i="6"/>
  <c r="F598" i="6" s="1"/>
  <c r="E597" i="6"/>
  <c r="F597" i="6" s="1"/>
  <c r="E596" i="6"/>
  <c r="F596" i="6" s="1"/>
  <c r="E595" i="6"/>
  <c r="F595" i="6" s="1"/>
  <c r="E594" i="6"/>
  <c r="F594" i="6" s="1"/>
  <c r="E593" i="6"/>
  <c r="F593" i="6" s="1"/>
  <c r="E592" i="6"/>
  <c r="F592" i="6" s="1"/>
  <c r="E591" i="6"/>
  <c r="F591" i="6" s="1"/>
  <c r="E590" i="6"/>
  <c r="F590" i="6" s="1"/>
  <c r="E589" i="6"/>
  <c r="F589" i="6" s="1"/>
  <c r="E588" i="6"/>
  <c r="F588" i="6" s="1"/>
  <c r="E587" i="6"/>
  <c r="F587" i="6" s="1"/>
  <c r="E586" i="6"/>
  <c r="F586" i="6" s="1"/>
  <c r="E585" i="6"/>
  <c r="F585" i="6" s="1"/>
  <c r="E584" i="6"/>
  <c r="F584" i="6" s="1"/>
  <c r="E583" i="6"/>
  <c r="F583" i="6" s="1"/>
  <c r="E582" i="6"/>
  <c r="F582" i="6" s="1"/>
  <c r="E581" i="6"/>
  <c r="F581" i="6" s="1"/>
  <c r="E580" i="6"/>
  <c r="F580" i="6" s="1"/>
  <c r="E579" i="6"/>
  <c r="F579" i="6" s="1"/>
  <c r="E578" i="6"/>
  <c r="F578" i="6" s="1"/>
  <c r="E577" i="6"/>
  <c r="F577" i="6" s="1"/>
  <c r="E576" i="6"/>
  <c r="F576" i="6" s="1"/>
  <c r="E575" i="6"/>
  <c r="F575" i="6" s="1"/>
  <c r="E574" i="6"/>
  <c r="F574" i="6" s="1"/>
  <c r="E573" i="6"/>
  <c r="F573" i="6" s="1"/>
  <c r="E572" i="6"/>
  <c r="F572" i="6" s="1"/>
  <c r="E571" i="6"/>
  <c r="F571" i="6" s="1"/>
  <c r="E570" i="6"/>
  <c r="F570" i="6" s="1"/>
  <c r="E569" i="6"/>
  <c r="F569" i="6" s="1"/>
  <c r="E568" i="6"/>
  <c r="F568" i="6" s="1"/>
  <c r="E567" i="6"/>
  <c r="F567" i="6" s="1"/>
  <c r="E566" i="6"/>
  <c r="F566" i="6" s="1"/>
  <c r="E565" i="6"/>
  <c r="F565" i="6" s="1"/>
  <c r="E564" i="6"/>
  <c r="F564" i="6" s="1"/>
  <c r="E563" i="6"/>
  <c r="F563" i="6" s="1"/>
  <c r="E562" i="6"/>
  <c r="F562" i="6" s="1"/>
  <c r="E561" i="6"/>
  <c r="F561" i="6" s="1"/>
  <c r="E560" i="6"/>
  <c r="F560" i="6" s="1"/>
  <c r="E559" i="6"/>
  <c r="F559" i="6" s="1"/>
  <c r="E558" i="6"/>
  <c r="F558" i="6" s="1"/>
  <c r="E557" i="6"/>
  <c r="F557" i="6" s="1"/>
  <c r="E556" i="6"/>
  <c r="F556" i="6" s="1"/>
  <c r="E555" i="6"/>
  <c r="F555" i="6" s="1"/>
  <c r="E554" i="6"/>
  <c r="F554" i="6" s="1"/>
  <c r="E553" i="6"/>
  <c r="F553" i="6" s="1"/>
  <c r="E552" i="6"/>
  <c r="F552" i="6" s="1"/>
  <c r="E551" i="6"/>
  <c r="F551" i="6" s="1"/>
  <c r="E550" i="6"/>
  <c r="F550" i="6" s="1"/>
  <c r="E549" i="6"/>
  <c r="F549" i="6" s="1"/>
  <c r="E548" i="6"/>
  <c r="F548" i="6" s="1"/>
  <c r="E547" i="6"/>
  <c r="F547" i="6" s="1"/>
  <c r="E546" i="6"/>
  <c r="F546" i="6" s="1"/>
  <c r="E545" i="6"/>
  <c r="F545" i="6" s="1"/>
  <c r="E544" i="6"/>
  <c r="F544" i="6" s="1"/>
  <c r="E543" i="6"/>
  <c r="F543" i="6" s="1"/>
  <c r="E542" i="6"/>
  <c r="F542" i="6" s="1"/>
  <c r="E541" i="6"/>
  <c r="F541" i="6" s="1"/>
  <c r="E540" i="6"/>
  <c r="F540" i="6" s="1"/>
  <c r="E539" i="6"/>
  <c r="F539" i="6" s="1"/>
  <c r="E538" i="6"/>
  <c r="F538" i="6" s="1"/>
  <c r="E537" i="6"/>
  <c r="F537" i="6" s="1"/>
  <c r="E536" i="6"/>
  <c r="F536" i="6" s="1"/>
  <c r="E535" i="6"/>
  <c r="F535" i="6" s="1"/>
  <c r="E534" i="6"/>
  <c r="F534" i="6" s="1"/>
  <c r="E533" i="6"/>
  <c r="F533" i="6" s="1"/>
  <c r="E532" i="6"/>
  <c r="F532" i="6" s="1"/>
  <c r="E531" i="6"/>
  <c r="F531" i="6" s="1"/>
  <c r="E530" i="6"/>
  <c r="F530" i="6" s="1"/>
  <c r="E529" i="6"/>
  <c r="F529" i="6" s="1"/>
  <c r="E528" i="6"/>
  <c r="F528" i="6" s="1"/>
  <c r="E527" i="6"/>
  <c r="F527" i="6" s="1"/>
  <c r="E526" i="6"/>
  <c r="F526" i="6" s="1"/>
  <c r="E525" i="6"/>
  <c r="F525" i="6" s="1"/>
  <c r="E524" i="6"/>
  <c r="F524" i="6" s="1"/>
  <c r="E523" i="6"/>
  <c r="F523" i="6" s="1"/>
  <c r="E522" i="6"/>
  <c r="F522" i="6" s="1"/>
  <c r="E521" i="6"/>
  <c r="F521" i="6" s="1"/>
  <c r="E520" i="6"/>
  <c r="F520" i="6" s="1"/>
  <c r="E519" i="6"/>
  <c r="F519" i="6" s="1"/>
  <c r="E518" i="6"/>
  <c r="F518" i="6" s="1"/>
  <c r="E517" i="6"/>
  <c r="F517" i="6" s="1"/>
  <c r="E516" i="6"/>
  <c r="F516" i="6" s="1"/>
  <c r="E515" i="6"/>
  <c r="F515" i="6" s="1"/>
  <c r="E514" i="6"/>
  <c r="F514" i="6" s="1"/>
  <c r="E513" i="6"/>
  <c r="F513" i="6" s="1"/>
  <c r="E512" i="6"/>
  <c r="F512" i="6" s="1"/>
  <c r="E511" i="6"/>
  <c r="F511" i="6" s="1"/>
  <c r="E510" i="6"/>
  <c r="F510" i="6" s="1"/>
  <c r="E509" i="6"/>
  <c r="F509" i="6" s="1"/>
  <c r="E508" i="6"/>
  <c r="F508" i="6" s="1"/>
  <c r="E507" i="6"/>
  <c r="F507" i="6" s="1"/>
  <c r="E506" i="6"/>
  <c r="F506" i="6" s="1"/>
  <c r="E505" i="6"/>
  <c r="F505" i="6" s="1"/>
  <c r="E504" i="6"/>
  <c r="F504" i="6" s="1"/>
  <c r="E503" i="6"/>
  <c r="F503" i="6" s="1"/>
  <c r="E502" i="6"/>
  <c r="F502" i="6" s="1"/>
  <c r="E501" i="6"/>
  <c r="F501" i="6" s="1"/>
  <c r="E500" i="6"/>
  <c r="F500" i="6" s="1"/>
  <c r="E499" i="6"/>
  <c r="F499" i="6" s="1"/>
  <c r="E498" i="6"/>
  <c r="F498" i="6" s="1"/>
  <c r="E497" i="6"/>
  <c r="F497" i="6" s="1"/>
  <c r="E496" i="6"/>
  <c r="F496" i="6" s="1"/>
  <c r="E495" i="6"/>
  <c r="F495" i="6" s="1"/>
  <c r="E494" i="6"/>
  <c r="F494" i="6" s="1"/>
  <c r="E493" i="6"/>
  <c r="F493" i="6" s="1"/>
  <c r="E492" i="6"/>
  <c r="F492" i="6" s="1"/>
  <c r="E491" i="6"/>
  <c r="F491" i="6" s="1"/>
  <c r="E490" i="6"/>
  <c r="F490" i="6" s="1"/>
  <c r="E489" i="6"/>
  <c r="F489" i="6" s="1"/>
  <c r="E488" i="6"/>
  <c r="F488" i="6" s="1"/>
  <c r="E487" i="6"/>
  <c r="F487" i="6" s="1"/>
  <c r="E486" i="6"/>
  <c r="F486" i="6" s="1"/>
  <c r="E485" i="6"/>
  <c r="F485" i="6" s="1"/>
  <c r="E484" i="6"/>
  <c r="F484" i="6" s="1"/>
  <c r="E483" i="6"/>
  <c r="F483" i="6" s="1"/>
  <c r="E482" i="6"/>
  <c r="F482" i="6" s="1"/>
  <c r="E481" i="6"/>
  <c r="F481" i="6" s="1"/>
  <c r="E480" i="6"/>
  <c r="F480" i="6" s="1"/>
  <c r="E479" i="6"/>
  <c r="F479" i="6" s="1"/>
  <c r="E478" i="6"/>
  <c r="F478" i="6" s="1"/>
  <c r="E477" i="6"/>
  <c r="F477" i="6" s="1"/>
  <c r="E476" i="6"/>
  <c r="F476" i="6" s="1"/>
  <c r="E475" i="6"/>
  <c r="F475" i="6" s="1"/>
  <c r="E474" i="6"/>
  <c r="F474" i="6" s="1"/>
  <c r="E473" i="6"/>
  <c r="F473" i="6" s="1"/>
  <c r="E472" i="6"/>
  <c r="F472" i="6" s="1"/>
  <c r="E471" i="6"/>
  <c r="F471" i="6" s="1"/>
  <c r="E470" i="6"/>
  <c r="F470" i="6" s="1"/>
  <c r="E469" i="6"/>
  <c r="F469" i="6" s="1"/>
  <c r="E468" i="6"/>
  <c r="F468" i="6" s="1"/>
  <c r="E467" i="6"/>
  <c r="F467" i="6" s="1"/>
  <c r="E466" i="6"/>
  <c r="F466" i="6" s="1"/>
  <c r="E465" i="6"/>
  <c r="F465" i="6" s="1"/>
  <c r="E464" i="6"/>
  <c r="F464" i="6" s="1"/>
  <c r="E463" i="6"/>
  <c r="F463" i="6" s="1"/>
  <c r="E462" i="6"/>
  <c r="F462" i="6" s="1"/>
  <c r="E461" i="6"/>
  <c r="F461" i="6" s="1"/>
  <c r="E460" i="6"/>
  <c r="F460" i="6" s="1"/>
  <c r="E459" i="6"/>
  <c r="F459" i="6" s="1"/>
  <c r="E458" i="6"/>
  <c r="F458" i="6" s="1"/>
  <c r="E457" i="6"/>
  <c r="F457" i="6" s="1"/>
  <c r="E456" i="6"/>
  <c r="F456" i="6" s="1"/>
  <c r="E455" i="6"/>
  <c r="F455" i="6" s="1"/>
  <c r="E454" i="6"/>
  <c r="F454" i="6" s="1"/>
  <c r="E453" i="6"/>
  <c r="F453" i="6" s="1"/>
  <c r="E452" i="6"/>
  <c r="F452" i="6" s="1"/>
  <c r="E451" i="6"/>
  <c r="F451" i="6" s="1"/>
  <c r="E450" i="6"/>
  <c r="F450" i="6" s="1"/>
  <c r="E449" i="6"/>
  <c r="F449" i="6" s="1"/>
  <c r="E448" i="6"/>
  <c r="F448" i="6" s="1"/>
  <c r="E447" i="6"/>
  <c r="F447" i="6" s="1"/>
  <c r="E446" i="6"/>
  <c r="F446" i="6" s="1"/>
  <c r="E445" i="6"/>
  <c r="F445" i="6" s="1"/>
  <c r="E444" i="6"/>
  <c r="F444" i="6" s="1"/>
  <c r="E443" i="6"/>
  <c r="F443" i="6" s="1"/>
  <c r="E442" i="6"/>
  <c r="F442" i="6" s="1"/>
  <c r="E441" i="6"/>
  <c r="F441" i="6" s="1"/>
  <c r="E440" i="6"/>
  <c r="F440" i="6" s="1"/>
  <c r="E439" i="6"/>
  <c r="F439" i="6" s="1"/>
  <c r="E438" i="6"/>
  <c r="F438" i="6" s="1"/>
  <c r="E437" i="6"/>
  <c r="F437" i="6" s="1"/>
  <c r="E436" i="6"/>
  <c r="F436" i="6" s="1"/>
  <c r="E435" i="6"/>
  <c r="F435" i="6" s="1"/>
  <c r="E434" i="6"/>
  <c r="F434" i="6" s="1"/>
  <c r="E433" i="6"/>
  <c r="F433" i="6" s="1"/>
  <c r="E432" i="6"/>
  <c r="F432" i="6" s="1"/>
  <c r="E431" i="6"/>
  <c r="F431" i="6" s="1"/>
  <c r="E430" i="6"/>
  <c r="F430" i="6" s="1"/>
  <c r="E429" i="6"/>
  <c r="F429" i="6" s="1"/>
  <c r="E428" i="6"/>
  <c r="F428" i="6" s="1"/>
  <c r="E427" i="6"/>
  <c r="F427" i="6" s="1"/>
  <c r="E426" i="6"/>
  <c r="F426" i="6" s="1"/>
  <c r="E425" i="6"/>
  <c r="F425" i="6" s="1"/>
  <c r="E424" i="6"/>
  <c r="F424" i="6" s="1"/>
  <c r="E423" i="6"/>
  <c r="F423" i="6" s="1"/>
  <c r="E422" i="6"/>
  <c r="F422" i="6" s="1"/>
  <c r="E421" i="6"/>
  <c r="F421" i="6" s="1"/>
  <c r="E420" i="6"/>
  <c r="F420" i="6" s="1"/>
  <c r="E419" i="6"/>
  <c r="F419" i="6" s="1"/>
  <c r="E418" i="6"/>
  <c r="F418" i="6" s="1"/>
  <c r="E417" i="6"/>
  <c r="F417" i="6" s="1"/>
  <c r="E416" i="6"/>
  <c r="F416" i="6" s="1"/>
  <c r="E415" i="6"/>
  <c r="F415" i="6" s="1"/>
  <c r="E414" i="6"/>
  <c r="F414" i="6" s="1"/>
  <c r="E413" i="6"/>
  <c r="F413" i="6" s="1"/>
  <c r="E412" i="6"/>
  <c r="F412" i="6" s="1"/>
  <c r="E411" i="6"/>
  <c r="F411" i="6" s="1"/>
  <c r="E410" i="6"/>
  <c r="F410" i="6" s="1"/>
  <c r="E409" i="6"/>
  <c r="F409" i="6" s="1"/>
  <c r="E408" i="6"/>
  <c r="F408" i="6" s="1"/>
  <c r="E407" i="6"/>
  <c r="F407" i="6" s="1"/>
  <c r="E406" i="6"/>
  <c r="F406" i="6" s="1"/>
  <c r="E405" i="6"/>
  <c r="F405" i="6" s="1"/>
  <c r="E404" i="6"/>
  <c r="F404" i="6" s="1"/>
  <c r="E403" i="6"/>
  <c r="F403" i="6" s="1"/>
  <c r="E402" i="6"/>
  <c r="F402" i="6" s="1"/>
  <c r="E401" i="6"/>
  <c r="F401" i="6" s="1"/>
  <c r="E400" i="6"/>
  <c r="F400" i="6" s="1"/>
  <c r="E399" i="6"/>
  <c r="F399" i="6" s="1"/>
  <c r="E398" i="6"/>
  <c r="F398" i="6" s="1"/>
  <c r="E397" i="6"/>
  <c r="F397" i="6" s="1"/>
  <c r="E396" i="6"/>
  <c r="F396" i="6" s="1"/>
  <c r="E395" i="6"/>
  <c r="F395" i="6" s="1"/>
  <c r="E394" i="6"/>
  <c r="F394" i="6" s="1"/>
  <c r="E393" i="6"/>
  <c r="F393" i="6" s="1"/>
  <c r="E392" i="6"/>
  <c r="F392" i="6" s="1"/>
  <c r="E391" i="6"/>
  <c r="F391" i="6" s="1"/>
  <c r="E390" i="6"/>
  <c r="F390" i="6" s="1"/>
  <c r="E389" i="6"/>
  <c r="F389" i="6" s="1"/>
  <c r="E388" i="6"/>
  <c r="F388" i="6" s="1"/>
  <c r="E387" i="6"/>
  <c r="F387" i="6" s="1"/>
  <c r="E386" i="6"/>
  <c r="F386" i="6" s="1"/>
  <c r="E385" i="6"/>
  <c r="F385" i="6" s="1"/>
  <c r="E384" i="6"/>
  <c r="F384" i="6" s="1"/>
  <c r="E383" i="6"/>
  <c r="F383" i="6" s="1"/>
  <c r="E382" i="6"/>
  <c r="F382" i="6" s="1"/>
  <c r="E381" i="6"/>
  <c r="F381" i="6" s="1"/>
  <c r="E380" i="6"/>
  <c r="F380" i="6" s="1"/>
  <c r="E379" i="6"/>
  <c r="F379" i="6" s="1"/>
  <c r="E378" i="6"/>
  <c r="F378" i="6" s="1"/>
  <c r="E377" i="6"/>
  <c r="F377" i="6" s="1"/>
  <c r="E376" i="6"/>
  <c r="F376" i="6" s="1"/>
  <c r="E375" i="6"/>
  <c r="F375" i="6" s="1"/>
  <c r="E374" i="6"/>
  <c r="F374" i="6" s="1"/>
  <c r="E373" i="6"/>
  <c r="F373" i="6" s="1"/>
  <c r="E372" i="6"/>
  <c r="F372" i="6" s="1"/>
  <c r="E371" i="6"/>
  <c r="F371" i="6" s="1"/>
  <c r="E370" i="6"/>
  <c r="F370" i="6" s="1"/>
  <c r="E369" i="6"/>
  <c r="F369" i="6" s="1"/>
  <c r="E368" i="6"/>
  <c r="F368" i="6" s="1"/>
  <c r="E367" i="6"/>
  <c r="F367" i="6" s="1"/>
  <c r="E366" i="6"/>
  <c r="F366" i="6" s="1"/>
  <c r="E365" i="6"/>
  <c r="F365" i="6" s="1"/>
  <c r="E364" i="6"/>
  <c r="F364" i="6" s="1"/>
  <c r="E363" i="6"/>
  <c r="F363" i="6" s="1"/>
  <c r="E362" i="6"/>
  <c r="F362" i="6" s="1"/>
  <c r="E361" i="6"/>
  <c r="F361" i="6" s="1"/>
  <c r="E360" i="6"/>
  <c r="F360" i="6" s="1"/>
  <c r="E359" i="6"/>
  <c r="F359" i="6" s="1"/>
  <c r="E358" i="6"/>
  <c r="F358" i="6" s="1"/>
  <c r="E357" i="6"/>
  <c r="F357" i="6" s="1"/>
  <c r="E356" i="6"/>
  <c r="F356" i="6" s="1"/>
  <c r="E355" i="6"/>
  <c r="F355" i="6" s="1"/>
  <c r="E354" i="6"/>
  <c r="F354" i="6" s="1"/>
  <c r="E353" i="6"/>
  <c r="F353" i="6" s="1"/>
  <c r="E352" i="6"/>
  <c r="F352" i="6" s="1"/>
  <c r="E351" i="6"/>
  <c r="F351" i="6" s="1"/>
  <c r="E350" i="6"/>
  <c r="F350" i="6" s="1"/>
  <c r="E349" i="6"/>
  <c r="F349" i="6" s="1"/>
  <c r="E348" i="6"/>
  <c r="F348" i="6" s="1"/>
  <c r="E347" i="6"/>
  <c r="F347" i="6" s="1"/>
  <c r="E346" i="6"/>
  <c r="F346" i="6" s="1"/>
  <c r="E345" i="6"/>
  <c r="F345" i="6" s="1"/>
  <c r="E344" i="6"/>
  <c r="F344" i="6" s="1"/>
  <c r="E343" i="6"/>
  <c r="F343" i="6" s="1"/>
  <c r="E342" i="6"/>
  <c r="F342" i="6" s="1"/>
  <c r="E341" i="6"/>
  <c r="F341" i="6" s="1"/>
  <c r="E340" i="6"/>
  <c r="F340" i="6" s="1"/>
  <c r="E339" i="6"/>
  <c r="F339" i="6" s="1"/>
  <c r="E338" i="6"/>
  <c r="F338" i="6" s="1"/>
  <c r="E337" i="6"/>
  <c r="F337" i="6" s="1"/>
  <c r="E336" i="6"/>
  <c r="F336" i="6" s="1"/>
  <c r="E335" i="6"/>
  <c r="F335" i="6" s="1"/>
  <c r="E334" i="6"/>
  <c r="F334" i="6" s="1"/>
  <c r="E333" i="6"/>
  <c r="F333" i="6" s="1"/>
  <c r="E332" i="6"/>
  <c r="F332" i="6" s="1"/>
  <c r="E331" i="6"/>
  <c r="F331" i="6" s="1"/>
  <c r="E330" i="6"/>
  <c r="F330" i="6" s="1"/>
  <c r="E329" i="6"/>
  <c r="F329" i="6" s="1"/>
  <c r="E328" i="6"/>
  <c r="F328" i="6" s="1"/>
  <c r="E327" i="6"/>
  <c r="F327" i="6" s="1"/>
  <c r="E326" i="6"/>
  <c r="F326" i="6" s="1"/>
  <c r="E325" i="6"/>
  <c r="F325" i="6" s="1"/>
  <c r="E324" i="6"/>
  <c r="F324" i="6" s="1"/>
  <c r="E323" i="6"/>
  <c r="F323" i="6" s="1"/>
  <c r="E322" i="6"/>
  <c r="F322" i="6" s="1"/>
  <c r="E321" i="6"/>
  <c r="F321" i="6" s="1"/>
  <c r="E320" i="6"/>
  <c r="F320" i="6" s="1"/>
  <c r="E319" i="6"/>
  <c r="F319" i="6" s="1"/>
  <c r="E318" i="6"/>
  <c r="F318" i="6" s="1"/>
  <c r="E317" i="6"/>
  <c r="F317" i="6" s="1"/>
  <c r="E316" i="6"/>
  <c r="F316" i="6" s="1"/>
  <c r="E315" i="6"/>
  <c r="F315" i="6" s="1"/>
  <c r="E314" i="6"/>
  <c r="F314" i="6" s="1"/>
  <c r="E313" i="6"/>
  <c r="F313" i="6" s="1"/>
  <c r="E312" i="6"/>
  <c r="F312" i="6" s="1"/>
  <c r="E311" i="6"/>
  <c r="F311" i="6" s="1"/>
  <c r="E310" i="6"/>
  <c r="F310" i="6" s="1"/>
  <c r="E309" i="6"/>
  <c r="F309" i="6" s="1"/>
  <c r="E308" i="6"/>
  <c r="F308" i="6" s="1"/>
  <c r="E307" i="6"/>
  <c r="F307" i="6" s="1"/>
  <c r="E306" i="6"/>
  <c r="F306" i="6" s="1"/>
  <c r="E305" i="6"/>
  <c r="F305" i="6" s="1"/>
  <c r="E304" i="6"/>
  <c r="F304" i="6" s="1"/>
  <c r="E303" i="6"/>
  <c r="F303" i="6" s="1"/>
  <c r="E302" i="6"/>
  <c r="F302" i="6" s="1"/>
  <c r="E301" i="6"/>
  <c r="F301" i="6" s="1"/>
  <c r="E300" i="6"/>
  <c r="F300" i="6" s="1"/>
  <c r="E299" i="6"/>
  <c r="F299" i="6" s="1"/>
  <c r="E298" i="6"/>
  <c r="F298" i="6" s="1"/>
  <c r="E297" i="6"/>
  <c r="F297" i="6" s="1"/>
  <c r="E296" i="6"/>
  <c r="F296" i="6" s="1"/>
  <c r="E295" i="6"/>
  <c r="F295" i="6" s="1"/>
  <c r="E294" i="6"/>
  <c r="F294" i="6" s="1"/>
  <c r="E293" i="6"/>
  <c r="F293" i="6" s="1"/>
  <c r="E292" i="6"/>
  <c r="F292" i="6" s="1"/>
  <c r="E291" i="6"/>
  <c r="F291" i="6" s="1"/>
  <c r="E290" i="6"/>
  <c r="F290" i="6" s="1"/>
  <c r="E289" i="6"/>
  <c r="F289" i="6" s="1"/>
  <c r="E288" i="6"/>
  <c r="F288" i="6" s="1"/>
  <c r="E287" i="6"/>
  <c r="F287" i="6" s="1"/>
  <c r="E286" i="6"/>
  <c r="F286" i="6" s="1"/>
  <c r="E285" i="6"/>
  <c r="F285" i="6" s="1"/>
  <c r="E284" i="6"/>
  <c r="F284" i="6" s="1"/>
  <c r="E283" i="6"/>
  <c r="F283" i="6" s="1"/>
  <c r="E282" i="6"/>
  <c r="F282" i="6" s="1"/>
  <c r="E281" i="6"/>
  <c r="F281" i="6" s="1"/>
  <c r="E280" i="6"/>
  <c r="F280" i="6" s="1"/>
  <c r="E279" i="6"/>
  <c r="F279" i="6" s="1"/>
  <c r="E278" i="6"/>
  <c r="F278" i="6" s="1"/>
  <c r="E277" i="6"/>
  <c r="F277" i="6" s="1"/>
  <c r="E276" i="6"/>
  <c r="F276" i="6" s="1"/>
  <c r="E275" i="6"/>
  <c r="F275" i="6" s="1"/>
  <c r="E274" i="6"/>
  <c r="F274" i="6" s="1"/>
  <c r="E273" i="6"/>
  <c r="F273" i="6" s="1"/>
  <c r="E272" i="6"/>
  <c r="F272" i="6" s="1"/>
  <c r="E271" i="6"/>
  <c r="F271" i="6" s="1"/>
  <c r="E270" i="6"/>
  <c r="F270" i="6" s="1"/>
  <c r="E269" i="6"/>
  <c r="F269" i="6" s="1"/>
  <c r="E268" i="6"/>
  <c r="F268" i="6" s="1"/>
  <c r="E267" i="6"/>
  <c r="F267" i="6" s="1"/>
  <c r="E266" i="6"/>
  <c r="F266" i="6" s="1"/>
  <c r="E265" i="6"/>
  <c r="F265" i="6" s="1"/>
  <c r="E264" i="6"/>
  <c r="F264" i="6" s="1"/>
  <c r="E263" i="6"/>
  <c r="F263" i="6" s="1"/>
  <c r="E262" i="6"/>
  <c r="F262" i="6" s="1"/>
  <c r="E261" i="6"/>
  <c r="F261" i="6" s="1"/>
  <c r="E260" i="6"/>
  <c r="F260" i="6" s="1"/>
  <c r="E259" i="6"/>
  <c r="F259" i="6" s="1"/>
  <c r="E258" i="6"/>
  <c r="F258" i="6" s="1"/>
  <c r="E257" i="6"/>
  <c r="F257" i="6" s="1"/>
  <c r="E256" i="6"/>
  <c r="F256" i="6" s="1"/>
  <c r="E255" i="6"/>
  <c r="F255" i="6" s="1"/>
  <c r="E254" i="6"/>
  <c r="F254" i="6" s="1"/>
  <c r="E253" i="6"/>
  <c r="F253" i="6" s="1"/>
  <c r="E252" i="6"/>
  <c r="F252" i="6" s="1"/>
  <c r="E251" i="6"/>
  <c r="F251" i="6" s="1"/>
  <c r="E250" i="6"/>
  <c r="F250" i="6" s="1"/>
  <c r="E249" i="6"/>
  <c r="F249" i="6" s="1"/>
  <c r="E248" i="6"/>
  <c r="F248" i="6" s="1"/>
  <c r="E247" i="6"/>
  <c r="F247" i="6" s="1"/>
  <c r="E246" i="6"/>
  <c r="F246" i="6" s="1"/>
  <c r="E245" i="6"/>
  <c r="F245" i="6" s="1"/>
  <c r="E244" i="6"/>
  <c r="F244" i="6" s="1"/>
  <c r="E243" i="6"/>
  <c r="F243" i="6" s="1"/>
  <c r="E242" i="6"/>
  <c r="F242" i="6" s="1"/>
  <c r="E241" i="6"/>
  <c r="F241" i="6" s="1"/>
  <c r="E240" i="6"/>
  <c r="F240" i="6" s="1"/>
  <c r="E239" i="6"/>
  <c r="F239" i="6" s="1"/>
  <c r="E238" i="6"/>
  <c r="F238" i="6" s="1"/>
  <c r="E237" i="6"/>
  <c r="F237" i="6" s="1"/>
  <c r="E236" i="6"/>
  <c r="F236" i="6" s="1"/>
  <c r="E235" i="6"/>
  <c r="F235" i="6" s="1"/>
  <c r="E234" i="6"/>
  <c r="F234" i="6" s="1"/>
  <c r="E233" i="6"/>
  <c r="F233" i="6" s="1"/>
  <c r="E232" i="6"/>
  <c r="F232" i="6" s="1"/>
  <c r="E231" i="6"/>
  <c r="F231" i="6" s="1"/>
  <c r="E230" i="6"/>
  <c r="F230" i="6" s="1"/>
  <c r="E229" i="6"/>
  <c r="F229" i="6" s="1"/>
  <c r="E228" i="6"/>
  <c r="F228" i="6" s="1"/>
  <c r="E227" i="6"/>
  <c r="F227" i="6" s="1"/>
  <c r="E226" i="6"/>
  <c r="F226" i="6" s="1"/>
  <c r="E225" i="6"/>
  <c r="F225" i="6" s="1"/>
  <c r="E224" i="6"/>
  <c r="F224" i="6" s="1"/>
  <c r="E223" i="6"/>
  <c r="F223" i="6" s="1"/>
  <c r="E222" i="6"/>
  <c r="F222" i="6" s="1"/>
  <c r="E221" i="6"/>
  <c r="F221" i="6" s="1"/>
  <c r="E220" i="6"/>
  <c r="F220" i="6" s="1"/>
  <c r="E219" i="6"/>
  <c r="F219" i="6" s="1"/>
  <c r="E218" i="6"/>
  <c r="F218" i="6" s="1"/>
  <c r="E217" i="6"/>
  <c r="F217" i="6" s="1"/>
  <c r="E216" i="6"/>
  <c r="F216" i="6" s="1"/>
  <c r="E215" i="6"/>
  <c r="F215" i="6" s="1"/>
  <c r="E214" i="6"/>
  <c r="F214" i="6" s="1"/>
  <c r="E213" i="6"/>
  <c r="F213" i="6" s="1"/>
  <c r="E212" i="6"/>
  <c r="F212" i="6" s="1"/>
  <c r="E211" i="6"/>
  <c r="F211" i="6" s="1"/>
  <c r="E210" i="6"/>
  <c r="F210" i="6" s="1"/>
  <c r="E209" i="6"/>
  <c r="F209" i="6" s="1"/>
  <c r="E208" i="6"/>
  <c r="F208" i="6" s="1"/>
  <c r="E207" i="6"/>
  <c r="F207" i="6" s="1"/>
  <c r="E206" i="6"/>
  <c r="F206" i="6" s="1"/>
  <c r="E205" i="6"/>
  <c r="F205" i="6" s="1"/>
  <c r="E204" i="6"/>
  <c r="F204" i="6" s="1"/>
  <c r="E203" i="6"/>
  <c r="F203" i="6" s="1"/>
  <c r="E202" i="6"/>
  <c r="F202" i="6" s="1"/>
  <c r="E201" i="6"/>
  <c r="F201" i="6" s="1"/>
  <c r="E200" i="6"/>
  <c r="F200" i="6" s="1"/>
  <c r="E199" i="6"/>
  <c r="F199" i="6" s="1"/>
  <c r="E198" i="6"/>
  <c r="F198" i="6" s="1"/>
  <c r="E197" i="6"/>
  <c r="F197" i="6" s="1"/>
  <c r="E196" i="6"/>
  <c r="F196" i="6" s="1"/>
  <c r="E195" i="6"/>
  <c r="F195" i="6" s="1"/>
  <c r="E194" i="6"/>
  <c r="F194" i="6" s="1"/>
  <c r="E193" i="6"/>
  <c r="F193" i="6" s="1"/>
  <c r="E192" i="6"/>
  <c r="F192" i="6" s="1"/>
  <c r="E191" i="6"/>
  <c r="F191" i="6" s="1"/>
  <c r="E190" i="6"/>
  <c r="F190" i="6" s="1"/>
  <c r="E189" i="6"/>
  <c r="F189" i="6" s="1"/>
  <c r="E188" i="6"/>
  <c r="F188" i="6" s="1"/>
  <c r="E187" i="6"/>
  <c r="F187" i="6" s="1"/>
  <c r="E186" i="6"/>
  <c r="F186" i="6" s="1"/>
  <c r="E185" i="6"/>
  <c r="F185" i="6" s="1"/>
  <c r="E184" i="6"/>
  <c r="F184" i="6" s="1"/>
  <c r="E183" i="6"/>
  <c r="F183" i="6" s="1"/>
  <c r="E182" i="6"/>
  <c r="F182" i="6" s="1"/>
  <c r="E181" i="6"/>
  <c r="F181" i="6" s="1"/>
  <c r="E180" i="6"/>
  <c r="F180" i="6" s="1"/>
  <c r="E179" i="6"/>
  <c r="F179" i="6" s="1"/>
  <c r="E178" i="6"/>
  <c r="F178" i="6" s="1"/>
  <c r="E177" i="6"/>
  <c r="F177" i="6" s="1"/>
  <c r="E176" i="6"/>
  <c r="F176" i="6" s="1"/>
  <c r="E175" i="6"/>
  <c r="F175" i="6" s="1"/>
  <c r="E174" i="6"/>
  <c r="F174" i="6" s="1"/>
  <c r="E173" i="6"/>
  <c r="F173" i="6" s="1"/>
  <c r="E172" i="6"/>
  <c r="F172" i="6" s="1"/>
  <c r="E171" i="6"/>
  <c r="F171" i="6" s="1"/>
  <c r="E170" i="6"/>
  <c r="F170" i="6" s="1"/>
  <c r="E169" i="6"/>
  <c r="F169" i="6" s="1"/>
  <c r="E168" i="6"/>
  <c r="F168" i="6" s="1"/>
  <c r="E167" i="6"/>
  <c r="F167" i="6" s="1"/>
  <c r="E166" i="6"/>
  <c r="F166" i="6" s="1"/>
  <c r="E165" i="6"/>
  <c r="F165" i="6" s="1"/>
  <c r="E164" i="6"/>
  <c r="F164" i="6" s="1"/>
  <c r="E163" i="6"/>
  <c r="F163" i="6" s="1"/>
  <c r="E162" i="6"/>
  <c r="F162" i="6" s="1"/>
  <c r="E161" i="6"/>
  <c r="F161" i="6" s="1"/>
  <c r="E160" i="6"/>
  <c r="F160" i="6" s="1"/>
  <c r="E159" i="6"/>
  <c r="F159" i="6" s="1"/>
  <c r="E158" i="6"/>
  <c r="F158" i="6" s="1"/>
  <c r="E157" i="6"/>
  <c r="F157" i="6" s="1"/>
  <c r="E156" i="6"/>
  <c r="F156" i="6" s="1"/>
  <c r="E155" i="6"/>
  <c r="F155" i="6" s="1"/>
  <c r="E154" i="6"/>
  <c r="F154" i="6" s="1"/>
  <c r="E153" i="6"/>
  <c r="F153" i="6" s="1"/>
  <c r="E152" i="6"/>
  <c r="F152" i="6" s="1"/>
  <c r="E151" i="6"/>
  <c r="F151" i="6" s="1"/>
  <c r="E150" i="6"/>
  <c r="F150" i="6" s="1"/>
  <c r="E149" i="6"/>
  <c r="F149" i="6" s="1"/>
  <c r="E148" i="6"/>
  <c r="F148" i="6" s="1"/>
  <c r="E147" i="6"/>
  <c r="F147" i="6" s="1"/>
  <c r="E146" i="6"/>
  <c r="F146" i="6" s="1"/>
  <c r="E145" i="6"/>
  <c r="F145" i="6" s="1"/>
  <c r="E144" i="6"/>
  <c r="F144" i="6" s="1"/>
  <c r="E143" i="6"/>
  <c r="F143" i="6" s="1"/>
  <c r="E142" i="6"/>
  <c r="F142" i="6" s="1"/>
  <c r="E141" i="6"/>
  <c r="F141" i="6" s="1"/>
  <c r="E140" i="6"/>
  <c r="F140" i="6" s="1"/>
  <c r="E139" i="6"/>
  <c r="F139" i="6" s="1"/>
  <c r="E138" i="6"/>
  <c r="F138" i="6" s="1"/>
  <c r="E137" i="6"/>
  <c r="F137" i="6" s="1"/>
  <c r="E136" i="6"/>
  <c r="F136" i="6" s="1"/>
  <c r="E135" i="6"/>
  <c r="F135" i="6" s="1"/>
  <c r="E134" i="6"/>
  <c r="F134" i="6" s="1"/>
  <c r="E133" i="6"/>
  <c r="F133" i="6" s="1"/>
  <c r="E132" i="6"/>
  <c r="F132" i="6" s="1"/>
  <c r="E131" i="6"/>
  <c r="F131" i="6" s="1"/>
  <c r="E130" i="6"/>
  <c r="F130" i="6" s="1"/>
  <c r="E129" i="6"/>
  <c r="F129" i="6" s="1"/>
  <c r="E128" i="6"/>
  <c r="F128" i="6" s="1"/>
  <c r="E127" i="6"/>
  <c r="F127" i="6" s="1"/>
  <c r="E126" i="6"/>
  <c r="F126" i="6" s="1"/>
  <c r="E125" i="6"/>
  <c r="F125" i="6" s="1"/>
  <c r="E124" i="6"/>
  <c r="F124" i="6" s="1"/>
  <c r="E123" i="6"/>
  <c r="F123" i="6" s="1"/>
  <c r="E122" i="6"/>
  <c r="F122" i="6" s="1"/>
  <c r="E121" i="6"/>
  <c r="F121" i="6" s="1"/>
  <c r="E120" i="6"/>
  <c r="F120" i="6" s="1"/>
  <c r="E119" i="6"/>
  <c r="F119" i="6" s="1"/>
  <c r="E118" i="6"/>
  <c r="F118" i="6" s="1"/>
  <c r="E117" i="6"/>
  <c r="F117" i="6" s="1"/>
  <c r="E116" i="6"/>
  <c r="F116" i="6" s="1"/>
  <c r="E115" i="6"/>
  <c r="F115" i="6" s="1"/>
  <c r="E114" i="6"/>
  <c r="F114" i="6" s="1"/>
  <c r="E113" i="6"/>
  <c r="F113" i="6" s="1"/>
  <c r="E112" i="6"/>
  <c r="F112" i="6" s="1"/>
  <c r="E111" i="6"/>
  <c r="F111" i="6" s="1"/>
  <c r="E110" i="6"/>
  <c r="F110" i="6" s="1"/>
  <c r="E109" i="6"/>
  <c r="F109" i="6" s="1"/>
  <c r="E108" i="6"/>
  <c r="F108" i="6" s="1"/>
  <c r="E107" i="6"/>
  <c r="F107" i="6" s="1"/>
  <c r="E106" i="6"/>
  <c r="F106" i="6" s="1"/>
  <c r="E105" i="6"/>
  <c r="F105" i="6" s="1"/>
  <c r="E104" i="6"/>
  <c r="F104" i="6" s="1"/>
  <c r="E103" i="6"/>
  <c r="F103" i="6" s="1"/>
  <c r="E102" i="6"/>
  <c r="F102" i="6" s="1"/>
  <c r="E101" i="6"/>
  <c r="F101" i="6" s="1"/>
  <c r="E100" i="6"/>
  <c r="F100" i="6" s="1"/>
  <c r="E99" i="6"/>
  <c r="F99" i="6" s="1"/>
  <c r="E98" i="6"/>
  <c r="F98" i="6" s="1"/>
  <c r="E97" i="6"/>
  <c r="F97" i="6" s="1"/>
  <c r="E96" i="6"/>
  <c r="F96" i="6" s="1"/>
  <c r="E95" i="6"/>
  <c r="F95" i="6" s="1"/>
  <c r="E94" i="6"/>
  <c r="F94" i="6" s="1"/>
  <c r="E93" i="6"/>
  <c r="F93" i="6" s="1"/>
  <c r="E92" i="6"/>
  <c r="F92" i="6" s="1"/>
  <c r="E91" i="6"/>
  <c r="F91" i="6" s="1"/>
  <c r="E90" i="6"/>
  <c r="F90" i="6" s="1"/>
  <c r="E89" i="6"/>
  <c r="F89" i="6" s="1"/>
  <c r="E88" i="6"/>
  <c r="F88" i="6" s="1"/>
  <c r="E87" i="6"/>
  <c r="F87" i="6" s="1"/>
  <c r="E86" i="6"/>
  <c r="F86" i="6" s="1"/>
  <c r="E85" i="6"/>
  <c r="F85" i="6" s="1"/>
  <c r="E84" i="6"/>
  <c r="F84" i="6" s="1"/>
  <c r="E83" i="6"/>
  <c r="F83" i="6" s="1"/>
  <c r="E82" i="6"/>
  <c r="F82" i="6" s="1"/>
  <c r="E81" i="6"/>
  <c r="F81" i="6" s="1"/>
  <c r="E80" i="6"/>
  <c r="F80" i="6" s="1"/>
  <c r="E79" i="6"/>
  <c r="F79" i="6" s="1"/>
  <c r="E78" i="6"/>
  <c r="F78" i="6" s="1"/>
  <c r="E77" i="6"/>
  <c r="F77" i="6" s="1"/>
  <c r="E76" i="6"/>
  <c r="F76" i="6" s="1"/>
  <c r="E75" i="6"/>
  <c r="F75" i="6" s="1"/>
  <c r="E74" i="6"/>
  <c r="F74" i="6" s="1"/>
  <c r="E73" i="6"/>
  <c r="F73" i="6" s="1"/>
  <c r="E72" i="6"/>
  <c r="F72" i="6" s="1"/>
  <c r="E71" i="6"/>
  <c r="F71" i="6" s="1"/>
  <c r="E70" i="6"/>
  <c r="F70" i="6" s="1"/>
  <c r="E69" i="6"/>
  <c r="F69" i="6" s="1"/>
  <c r="E68" i="6"/>
  <c r="F68" i="6" s="1"/>
  <c r="E67" i="6"/>
  <c r="F67" i="6" s="1"/>
  <c r="E66" i="6"/>
  <c r="F66" i="6" s="1"/>
  <c r="E65" i="6"/>
  <c r="F65" i="6" s="1"/>
  <c r="E64" i="6"/>
  <c r="F64" i="6" s="1"/>
  <c r="E63" i="6"/>
  <c r="F63" i="6" s="1"/>
  <c r="E62" i="6"/>
  <c r="F62" i="6" s="1"/>
  <c r="E61" i="6"/>
  <c r="F61" i="6" s="1"/>
  <c r="E60" i="6"/>
  <c r="F60" i="6" s="1"/>
  <c r="E59" i="6"/>
  <c r="F59" i="6" s="1"/>
  <c r="E58" i="6"/>
  <c r="F58" i="6" s="1"/>
  <c r="E57" i="6"/>
  <c r="F57" i="6" s="1"/>
  <c r="E56" i="6"/>
  <c r="F56" i="6" s="1"/>
  <c r="E55" i="6"/>
  <c r="F55" i="6" s="1"/>
  <c r="E54" i="6"/>
  <c r="F54" i="6" s="1"/>
  <c r="E53" i="6"/>
  <c r="F53" i="6" s="1"/>
  <c r="E52" i="6"/>
  <c r="F52" i="6" s="1"/>
  <c r="E51" i="6"/>
  <c r="F51" i="6" s="1"/>
  <c r="E50" i="6"/>
  <c r="F50" i="6" s="1"/>
  <c r="E49" i="6"/>
  <c r="F49" i="6" s="1"/>
  <c r="E48" i="6"/>
  <c r="F48" i="6" s="1"/>
  <c r="E47" i="6"/>
  <c r="F47" i="6" s="1"/>
  <c r="E46" i="6"/>
  <c r="F46" i="6" s="1"/>
  <c r="E45" i="6"/>
  <c r="F45" i="6" s="1"/>
  <c r="E44" i="6"/>
  <c r="F44" i="6" s="1"/>
  <c r="E43" i="6"/>
  <c r="F43" i="6" s="1"/>
  <c r="E42" i="6"/>
  <c r="F42" i="6" s="1"/>
  <c r="E41" i="6"/>
  <c r="F41" i="6" s="1"/>
  <c r="E40" i="6"/>
  <c r="F40" i="6" s="1"/>
  <c r="E39" i="6"/>
  <c r="F39" i="6" s="1"/>
  <c r="E38" i="6"/>
  <c r="F38" i="6" s="1"/>
  <c r="E37" i="6"/>
  <c r="F37" i="6" s="1"/>
  <c r="E36" i="6"/>
  <c r="F36" i="6" s="1"/>
  <c r="E35" i="6"/>
  <c r="F35" i="6" s="1"/>
  <c r="E34" i="6"/>
  <c r="F34" i="6" s="1"/>
  <c r="E33" i="6"/>
  <c r="F33" i="6" s="1"/>
  <c r="E32" i="6"/>
  <c r="F32" i="6" s="1"/>
  <c r="E31" i="6"/>
  <c r="F31" i="6" s="1"/>
  <c r="E30" i="6"/>
  <c r="F30" i="6" s="1"/>
  <c r="E29" i="6"/>
  <c r="F29" i="6" s="1"/>
  <c r="E28" i="6"/>
  <c r="F28" i="6" s="1"/>
  <c r="E27" i="6"/>
  <c r="F27" i="6" s="1"/>
  <c r="E26" i="6"/>
  <c r="F26" i="6" s="1"/>
  <c r="E25" i="6"/>
  <c r="F25" i="6" s="1"/>
  <c r="E24" i="6"/>
  <c r="F24" i="6" s="1"/>
  <c r="E23" i="6"/>
  <c r="F23" i="6" s="1"/>
  <c r="E22" i="6"/>
  <c r="F22" i="6" s="1"/>
  <c r="E21" i="6"/>
  <c r="F21" i="6" s="1"/>
  <c r="E20" i="6"/>
  <c r="F20" i="6" s="1"/>
  <c r="E19" i="6"/>
  <c r="F19" i="6" s="1"/>
  <c r="E18" i="6"/>
  <c r="F18" i="6" s="1"/>
  <c r="E17" i="6"/>
  <c r="F17" i="6" s="1"/>
  <c r="E16" i="6"/>
  <c r="F16" i="6" s="1"/>
  <c r="E15" i="6"/>
  <c r="F15" i="6" s="1"/>
  <c r="E14" i="6"/>
  <c r="F14" i="6" s="1"/>
  <c r="E13" i="6"/>
  <c r="F13" i="6" s="1"/>
  <c r="E12" i="6"/>
  <c r="F12" i="6" s="1"/>
  <c r="E11" i="6"/>
  <c r="F11" i="6" s="1"/>
  <c r="E10" i="6"/>
  <c r="F10" i="6" s="1"/>
  <c r="E9" i="6"/>
  <c r="F9" i="6" s="1"/>
  <c r="E8" i="6"/>
  <c r="F8" i="6" s="1"/>
  <c r="E7" i="6"/>
  <c r="F7" i="6" s="1"/>
  <c r="E6" i="6"/>
  <c r="F6" i="6" s="1"/>
  <c r="E5" i="6"/>
  <c r="F5" i="6" s="1"/>
  <c r="E4" i="6"/>
  <c r="F4" i="6" s="1"/>
  <c r="E3" i="6"/>
  <c r="F3" i="6" s="1"/>
  <c r="D2" i="6" l="1"/>
  <c r="C3" i="3" l="1"/>
  <c r="B3" i="3"/>
  <c r="BD17" i="10" l="1" a="1"/>
  <c r="BD17" i="10" s="1"/>
  <c r="BD33" i="10" s="1"/>
  <c r="BC17" i="10" a="1"/>
  <c r="BC17" i="10" s="1"/>
  <c r="BC33" i="10" s="1"/>
  <c r="BB17" i="10" a="1"/>
  <c r="BB17" i="10" s="1"/>
  <c r="BB33" i="10" s="1"/>
  <c r="BA17" i="10" a="1"/>
  <c r="BA17" i="10" s="1"/>
  <c r="BA33" i="10" s="1"/>
  <c r="AZ17" i="10" a="1"/>
  <c r="AZ17" i="10" s="1"/>
  <c r="AZ33" i="10" s="1"/>
  <c r="AY17" i="10" a="1"/>
  <c r="AY17" i="10" s="1"/>
  <c r="AY33" i="10" s="1"/>
  <c r="AX17" i="10" a="1"/>
  <c r="AX17" i="10" s="1"/>
  <c r="AX33" i="10" s="1"/>
  <c r="AW17" i="10" a="1"/>
  <c r="AW17" i="10" s="1"/>
  <c r="AW33" i="10" s="1"/>
  <c r="AV17" i="10" a="1"/>
  <c r="AV17" i="10" s="1"/>
  <c r="AV33" i="10" s="1"/>
  <c r="AU17" i="10" a="1"/>
  <c r="AU17" i="10" s="1"/>
  <c r="AU33" i="10" s="1"/>
  <c r="AT17" i="10" a="1"/>
  <c r="AT17" i="10" s="1"/>
  <c r="AT33" i="10" s="1"/>
  <c r="AS17" i="10" a="1"/>
  <c r="AS17" i="10" s="1"/>
  <c r="AS33" i="10" s="1"/>
  <c r="AR17" i="10" a="1"/>
  <c r="AR17" i="10" s="1"/>
  <c r="AR33" i="10" s="1"/>
  <c r="AQ17" i="10" a="1"/>
  <c r="AQ17" i="10" s="1"/>
  <c r="AQ33" i="10" s="1"/>
  <c r="AP17" i="10" a="1"/>
  <c r="AP17" i="10" s="1"/>
  <c r="AP33" i="10" s="1"/>
  <c r="AO17" i="10" a="1"/>
  <c r="AO17" i="10" s="1"/>
  <c r="AO33" i="10" s="1"/>
  <c r="AN17" i="10" a="1"/>
  <c r="AN17" i="10" s="1"/>
  <c r="AN33" i="10" s="1"/>
  <c r="AM17" i="10" a="1"/>
  <c r="AM17" i="10" s="1"/>
  <c r="AM33" i="10" s="1"/>
  <c r="AL17" i="10" a="1"/>
  <c r="AL17" i="10" s="1"/>
  <c r="AL33" i="10" s="1"/>
  <c r="AK17" i="10" a="1"/>
  <c r="AK17" i="10" s="1"/>
  <c r="AK33" i="10" s="1"/>
  <c r="AJ17" i="10" a="1"/>
  <c r="AJ17" i="10" s="1"/>
  <c r="AJ33" i="10" s="1"/>
  <c r="AI17" i="10" a="1"/>
  <c r="AI17" i="10" s="1"/>
  <c r="AI33" i="10" s="1"/>
  <c r="AH17" i="10" a="1"/>
  <c r="AH17" i="10" s="1"/>
  <c r="AH33" i="10" s="1"/>
  <c r="AG17" i="10" a="1"/>
  <c r="AG17" i="10" s="1"/>
  <c r="AG33" i="10" s="1"/>
  <c r="AF17" i="10" a="1"/>
  <c r="AF17" i="10" s="1"/>
  <c r="AF33" i="10" s="1"/>
  <c r="AE17" i="10" a="1"/>
  <c r="AE17" i="10" s="1"/>
  <c r="AE33" i="10" s="1"/>
  <c r="AD17" i="10" a="1"/>
  <c r="AD17" i="10" s="1"/>
  <c r="AD33" i="10" s="1"/>
  <c r="AC17" i="10" a="1"/>
  <c r="AC17" i="10" s="1"/>
  <c r="AC33" i="10" s="1"/>
  <c r="AB17" i="10" a="1"/>
  <c r="AB17" i="10" s="1"/>
  <c r="AB33" i="10" s="1"/>
  <c r="AA17" i="10" a="1"/>
  <c r="AA17" i="10" s="1"/>
  <c r="AA33" i="10" s="1"/>
  <c r="Z17" i="10" a="1"/>
  <c r="Z17" i="10" s="1"/>
  <c r="Z33" i="10" s="1"/>
  <c r="Y17" i="10" a="1"/>
  <c r="Y17" i="10" s="1"/>
  <c r="Y33" i="10" s="1"/>
  <c r="X17" i="10" a="1"/>
  <c r="X17" i="10" s="1"/>
  <c r="X33" i="10" s="1"/>
  <c r="W17" i="10" a="1"/>
  <c r="W17" i="10" s="1"/>
  <c r="W33" i="10" s="1"/>
  <c r="V17" i="10" a="1"/>
  <c r="V17" i="10" s="1"/>
  <c r="V33" i="10" s="1"/>
  <c r="U17" i="10" a="1"/>
  <c r="U17" i="10" s="1"/>
  <c r="U33" i="10" s="1"/>
  <c r="T17" i="10" a="1"/>
  <c r="T17" i="10" s="1"/>
  <c r="T33" i="10" s="1"/>
  <c r="S17" i="10" a="1"/>
  <c r="S17" i="10" s="1"/>
  <c r="S33" i="10" s="1"/>
  <c r="R17" i="10" a="1"/>
  <c r="R17" i="10" s="1"/>
  <c r="R33" i="10" s="1"/>
  <c r="Q17" i="10" a="1"/>
  <c r="Q17" i="10" s="1"/>
  <c r="Q33" i="10" s="1"/>
  <c r="E17" i="10"/>
  <c r="BD16" i="10" a="1"/>
  <c r="BD16" i="10" s="1"/>
  <c r="BD32" i="10" s="1"/>
  <c r="BC16" i="10" a="1"/>
  <c r="BC16" i="10" s="1"/>
  <c r="BC32" i="10" s="1"/>
  <c r="BB16" i="10" a="1"/>
  <c r="BB16" i="10" s="1"/>
  <c r="BB32" i="10" s="1"/>
  <c r="BA16" i="10" a="1"/>
  <c r="BA16" i="10" s="1"/>
  <c r="BA32" i="10" s="1"/>
  <c r="AZ16" i="10" a="1"/>
  <c r="AZ16" i="10" s="1"/>
  <c r="AZ32" i="10" s="1"/>
  <c r="AY16" i="10" a="1"/>
  <c r="AY16" i="10" s="1"/>
  <c r="AY32" i="10" s="1"/>
  <c r="AX16" i="10" a="1"/>
  <c r="AX16" i="10" s="1"/>
  <c r="AX32" i="10" s="1"/>
  <c r="AW16" i="10" a="1"/>
  <c r="AW16" i="10" s="1"/>
  <c r="AW32" i="10" s="1"/>
  <c r="AV16" i="10" a="1"/>
  <c r="AV16" i="10" s="1"/>
  <c r="AV32" i="10" s="1"/>
  <c r="AU16" i="10" a="1"/>
  <c r="AU16" i="10" s="1"/>
  <c r="AU32" i="10" s="1"/>
  <c r="AT16" i="10" a="1"/>
  <c r="AT16" i="10" s="1"/>
  <c r="AT32" i="10" s="1"/>
  <c r="AS16" i="10" a="1"/>
  <c r="AS16" i="10" s="1"/>
  <c r="AS32" i="10" s="1"/>
  <c r="AR16" i="10" a="1"/>
  <c r="AR16" i="10" s="1"/>
  <c r="AR32" i="10" s="1"/>
  <c r="AQ16" i="10" a="1"/>
  <c r="AQ16" i="10" s="1"/>
  <c r="AQ32" i="10" s="1"/>
  <c r="AP16" i="10" a="1"/>
  <c r="AP16" i="10" s="1"/>
  <c r="AP32" i="10" s="1"/>
  <c r="AO16" i="10" a="1"/>
  <c r="AO16" i="10" s="1"/>
  <c r="AO32" i="10" s="1"/>
  <c r="AN16" i="10" a="1"/>
  <c r="AN16" i="10" s="1"/>
  <c r="AN32" i="10" s="1"/>
  <c r="AM16" i="10" a="1"/>
  <c r="AM16" i="10" s="1"/>
  <c r="AM32" i="10" s="1"/>
  <c r="AL16" i="10" a="1"/>
  <c r="AL16" i="10" s="1"/>
  <c r="AL32" i="10" s="1"/>
  <c r="AK16" i="10" a="1"/>
  <c r="AK16" i="10" s="1"/>
  <c r="AK32" i="10" s="1"/>
  <c r="AJ16" i="10" a="1"/>
  <c r="AJ16" i="10" s="1"/>
  <c r="AJ32" i="10" s="1"/>
  <c r="AI16" i="10" a="1"/>
  <c r="AI16" i="10" s="1"/>
  <c r="AI32" i="10" s="1"/>
  <c r="AH16" i="10" a="1"/>
  <c r="AH16" i="10" s="1"/>
  <c r="AH32" i="10" s="1"/>
  <c r="AG16" i="10" a="1"/>
  <c r="AG16" i="10" s="1"/>
  <c r="AG32" i="10" s="1"/>
  <c r="AF16" i="10" a="1"/>
  <c r="AF16" i="10" s="1"/>
  <c r="AF32" i="10" s="1"/>
  <c r="AE16" i="10" a="1"/>
  <c r="AE16" i="10" s="1"/>
  <c r="AE32" i="10" s="1"/>
  <c r="AD16" i="10" a="1"/>
  <c r="AD16" i="10" s="1"/>
  <c r="AD32" i="10" s="1"/>
  <c r="AC16" i="10" a="1"/>
  <c r="AC16" i="10" s="1"/>
  <c r="AC32" i="10" s="1"/>
  <c r="AB16" i="10" a="1"/>
  <c r="AB16" i="10" s="1"/>
  <c r="AB32" i="10" s="1"/>
  <c r="AA16" i="10" a="1"/>
  <c r="AA16" i="10" s="1"/>
  <c r="AA32" i="10" s="1"/>
  <c r="Z16" i="10" a="1"/>
  <c r="Z16" i="10" s="1"/>
  <c r="Z32" i="10" s="1"/>
  <c r="Y16" i="10" a="1"/>
  <c r="Y16" i="10" s="1"/>
  <c r="Y32" i="10" s="1"/>
  <c r="X16" i="10" a="1"/>
  <c r="X16" i="10" s="1"/>
  <c r="X32" i="10" s="1"/>
  <c r="W16" i="10" a="1"/>
  <c r="W16" i="10" s="1"/>
  <c r="W32" i="10" s="1"/>
  <c r="V16" i="10" a="1"/>
  <c r="V16" i="10" s="1"/>
  <c r="V32" i="10" s="1"/>
  <c r="U16" i="10" a="1"/>
  <c r="U16" i="10" s="1"/>
  <c r="U32" i="10" s="1"/>
  <c r="T16" i="10" a="1"/>
  <c r="T16" i="10" s="1"/>
  <c r="T32" i="10" s="1"/>
  <c r="S16" i="10" a="1"/>
  <c r="S16" i="10" s="1"/>
  <c r="S32" i="10" s="1"/>
  <c r="R16" i="10" a="1"/>
  <c r="R16" i="10" s="1"/>
  <c r="R32" i="10" s="1"/>
  <c r="Q16" i="10" a="1"/>
  <c r="Q16" i="10" s="1"/>
  <c r="Q32" i="10" s="1"/>
  <c r="E16" i="10"/>
  <c r="BD15" i="10" a="1"/>
  <c r="BD15" i="10" s="1"/>
  <c r="BD31" i="10" s="1"/>
  <c r="BC15" i="10" a="1"/>
  <c r="BC15" i="10" s="1"/>
  <c r="BC31" i="10" s="1"/>
  <c r="BB15" i="10" a="1"/>
  <c r="BB15" i="10" s="1"/>
  <c r="BB31" i="10" s="1"/>
  <c r="BA15" i="10" a="1"/>
  <c r="BA15" i="10" s="1"/>
  <c r="BA31" i="10" s="1"/>
  <c r="AZ15" i="10" a="1"/>
  <c r="AZ15" i="10" s="1"/>
  <c r="AZ31" i="10" s="1"/>
  <c r="AY15" i="10" a="1"/>
  <c r="AY15" i="10" s="1"/>
  <c r="AY31" i="10" s="1"/>
  <c r="AX15" i="10" a="1"/>
  <c r="AX15" i="10" s="1"/>
  <c r="AX31" i="10" s="1"/>
  <c r="AW15" i="10" a="1"/>
  <c r="AW15" i="10" s="1"/>
  <c r="AW31" i="10" s="1"/>
  <c r="AV15" i="10" a="1"/>
  <c r="AV15" i="10" s="1"/>
  <c r="AV31" i="10" s="1"/>
  <c r="AU15" i="10" a="1"/>
  <c r="AU15" i="10" s="1"/>
  <c r="AU31" i="10" s="1"/>
  <c r="AT15" i="10" a="1"/>
  <c r="AT15" i="10" s="1"/>
  <c r="AT31" i="10" s="1"/>
  <c r="AS15" i="10" a="1"/>
  <c r="AS15" i="10" s="1"/>
  <c r="AS31" i="10" s="1"/>
  <c r="AR15" i="10" a="1"/>
  <c r="AR15" i="10" s="1"/>
  <c r="AR31" i="10" s="1"/>
  <c r="AQ15" i="10" a="1"/>
  <c r="AQ15" i="10" s="1"/>
  <c r="AQ31" i="10" s="1"/>
  <c r="AP15" i="10" a="1"/>
  <c r="AP15" i="10" s="1"/>
  <c r="AP31" i="10" s="1"/>
  <c r="AO15" i="10" a="1"/>
  <c r="AO15" i="10" s="1"/>
  <c r="AO31" i="10" s="1"/>
  <c r="AN15" i="10" a="1"/>
  <c r="AN15" i="10" s="1"/>
  <c r="AN31" i="10" s="1"/>
  <c r="AM15" i="10" a="1"/>
  <c r="AM15" i="10" s="1"/>
  <c r="AM31" i="10" s="1"/>
  <c r="AL15" i="10" a="1"/>
  <c r="AL15" i="10" s="1"/>
  <c r="AL31" i="10" s="1"/>
  <c r="AK15" i="10" a="1"/>
  <c r="AK15" i="10" s="1"/>
  <c r="AK31" i="10" s="1"/>
  <c r="AJ15" i="10" a="1"/>
  <c r="AJ15" i="10" s="1"/>
  <c r="AJ31" i="10" s="1"/>
  <c r="AI15" i="10" a="1"/>
  <c r="AI15" i="10" s="1"/>
  <c r="AI31" i="10" s="1"/>
  <c r="AH15" i="10" a="1"/>
  <c r="AH15" i="10" s="1"/>
  <c r="AH31" i="10" s="1"/>
  <c r="AG15" i="10" a="1"/>
  <c r="AG15" i="10" s="1"/>
  <c r="AG31" i="10" s="1"/>
  <c r="AF15" i="10" a="1"/>
  <c r="AF15" i="10" s="1"/>
  <c r="AF31" i="10" s="1"/>
  <c r="AE15" i="10" a="1"/>
  <c r="AE15" i="10" s="1"/>
  <c r="AE31" i="10" s="1"/>
  <c r="AD15" i="10" a="1"/>
  <c r="AD15" i="10" s="1"/>
  <c r="AD31" i="10" s="1"/>
  <c r="AC15" i="10" a="1"/>
  <c r="AC15" i="10" s="1"/>
  <c r="AC31" i="10" s="1"/>
  <c r="AB15" i="10" a="1"/>
  <c r="AB15" i="10" s="1"/>
  <c r="AB31" i="10" s="1"/>
  <c r="AA15" i="10" a="1"/>
  <c r="AA15" i="10" s="1"/>
  <c r="AA31" i="10" s="1"/>
  <c r="Z15" i="10" a="1"/>
  <c r="Z15" i="10" s="1"/>
  <c r="Z31" i="10" s="1"/>
  <c r="Y15" i="10" a="1"/>
  <c r="Y15" i="10" s="1"/>
  <c r="Y31" i="10" s="1"/>
  <c r="X15" i="10" a="1"/>
  <c r="X15" i="10" s="1"/>
  <c r="X31" i="10" s="1"/>
  <c r="W15" i="10" a="1"/>
  <c r="W15" i="10" s="1"/>
  <c r="W31" i="10" s="1"/>
  <c r="V15" i="10" a="1"/>
  <c r="V15" i="10" s="1"/>
  <c r="V31" i="10" s="1"/>
  <c r="U15" i="10" a="1"/>
  <c r="U15" i="10" s="1"/>
  <c r="U31" i="10" s="1"/>
  <c r="T15" i="10" a="1"/>
  <c r="T15" i="10" s="1"/>
  <c r="T31" i="10" s="1"/>
  <c r="S15" i="10" a="1"/>
  <c r="S15" i="10" s="1"/>
  <c r="S31" i="10" s="1"/>
  <c r="R15" i="10" a="1"/>
  <c r="R15" i="10" s="1"/>
  <c r="R31" i="10" s="1"/>
  <c r="Q15" i="10" a="1"/>
  <c r="Q15" i="10" s="1"/>
  <c r="Q31" i="10" s="1"/>
  <c r="E15" i="10"/>
  <c r="BD14" i="10" a="1"/>
  <c r="BD14" i="10" s="1"/>
  <c r="BD30" i="10" s="1"/>
  <c r="BC14" i="10" a="1"/>
  <c r="BC14" i="10" s="1"/>
  <c r="BC30" i="10" s="1"/>
  <c r="BB14" i="10" a="1"/>
  <c r="BB14" i="10" s="1"/>
  <c r="BB30" i="10" s="1"/>
  <c r="BA14" i="10" a="1"/>
  <c r="BA14" i="10" s="1"/>
  <c r="BA30" i="10" s="1"/>
  <c r="AZ14" i="10" a="1"/>
  <c r="AZ14" i="10" s="1"/>
  <c r="AZ30" i="10" s="1"/>
  <c r="AY14" i="10" a="1"/>
  <c r="AY14" i="10" s="1"/>
  <c r="AY30" i="10" s="1"/>
  <c r="AX14" i="10" a="1"/>
  <c r="AX14" i="10" s="1"/>
  <c r="AX30" i="10" s="1"/>
  <c r="AW14" i="10" a="1"/>
  <c r="AW14" i="10" s="1"/>
  <c r="AW30" i="10" s="1"/>
  <c r="AV14" i="10" a="1"/>
  <c r="AV14" i="10" s="1"/>
  <c r="AV30" i="10" s="1"/>
  <c r="AU14" i="10" a="1"/>
  <c r="AU14" i="10" s="1"/>
  <c r="AU30" i="10" s="1"/>
  <c r="AT14" i="10" a="1"/>
  <c r="AT14" i="10" s="1"/>
  <c r="AT30" i="10" s="1"/>
  <c r="AS14" i="10" a="1"/>
  <c r="AS14" i="10" s="1"/>
  <c r="AS30" i="10" s="1"/>
  <c r="AR14" i="10" a="1"/>
  <c r="AR14" i="10" s="1"/>
  <c r="AR30" i="10" s="1"/>
  <c r="AQ14" i="10" a="1"/>
  <c r="AQ14" i="10" s="1"/>
  <c r="AQ30" i="10" s="1"/>
  <c r="AP14" i="10" a="1"/>
  <c r="AP14" i="10" s="1"/>
  <c r="AP30" i="10" s="1"/>
  <c r="AO14" i="10" a="1"/>
  <c r="AO14" i="10" s="1"/>
  <c r="AO30" i="10" s="1"/>
  <c r="AN14" i="10" a="1"/>
  <c r="AN14" i="10" s="1"/>
  <c r="AN30" i="10" s="1"/>
  <c r="AM14" i="10" a="1"/>
  <c r="AM14" i="10" s="1"/>
  <c r="AM30" i="10" s="1"/>
  <c r="AL14" i="10" a="1"/>
  <c r="AL14" i="10" s="1"/>
  <c r="AL30" i="10" s="1"/>
  <c r="AK14" i="10" a="1"/>
  <c r="AK14" i="10" s="1"/>
  <c r="AK30" i="10" s="1"/>
  <c r="AJ14" i="10" a="1"/>
  <c r="AJ14" i="10" s="1"/>
  <c r="AJ30" i="10" s="1"/>
  <c r="AI14" i="10" a="1"/>
  <c r="AI14" i="10" s="1"/>
  <c r="AI30" i="10" s="1"/>
  <c r="AH14" i="10" a="1"/>
  <c r="AH14" i="10" s="1"/>
  <c r="AH30" i="10" s="1"/>
  <c r="AG14" i="10" a="1"/>
  <c r="AG14" i="10" s="1"/>
  <c r="AG30" i="10" s="1"/>
  <c r="AF14" i="10" a="1"/>
  <c r="AF14" i="10" s="1"/>
  <c r="AF30" i="10" s="1"/>
  <c r="AE14" i="10" a="1"/>
  <c r="AE14" i="10" s="1"/>
  <c r="AE30" i="10" s="1"/>
  <c r="AD14" i="10" a="1"/>
  <c r="AD14" i="10" s="1"/>
  <c r="AD30" i="10" s="1"/>
  <c r="AC14" i="10" a="1"/>
  <c r="AC14" i="10" s="1"/>
  <c r="AC30" i="10" s="1"/>
  <c r="AB14" i="10" a="1"/>
  <c r="AB14" i="10" s="1"/>
  <c r="AB30" i="10" s="1"/>
  <c r="AA14" i="10" a="1"/>
  <c r="AA14" i="10" s="1"/>
  <c r="AA30" i="10" s="1"/>
  <c r="Z14" i="10" a="1"/>
  <c r="Z14" i="10" s="1"/>
  <c r="Z30" i="10" s="1"/>
  <c r="Y14" i="10" a="1"/>
  <c r="Y14" i="10" s="1"/>
  <c r="Y30" i="10" s="1"/>
  <c r="X14" i="10" a="1"/>
  <c r="X14" i="10" s="1"/>
  <c r="X30" i="10" s="1"/>
  <c r="W14" i="10" a="1"/>
  <c r="W14" i="10" s="1"/>
  <c r="W30" i="10" s="1"/>
  <c r="V14" i="10" a="1"/>
  <c r="V14" i="10" s="1"/>
  <c r="V30" i="10" s="1"/>
  <c r="U14" i="10" a="1"/>
  <c r="U14" i="10" s="1"/>
  <c r="U30" i="10" s="1"/>
  <c r="T14" i="10" a="1"/>
  <c r="T14" i="10" s="1"/>
  <c r="T30" i="10" s="1"/>
  <c r="S14" i="10" a="1"/>
  <c r="S14" i="10" s="1"/>
  <c r="S30" i="10" s="1"/>
  <c r="R14" i="10" a="1"/>
  <c r="R14" i="10" s="1"/>
  <c r="R30" i="10" s="1"/>
  <c r="Q14" i="10" a="1"/>
  <c r="Q14" i="10" s="1"/>
  <c r="Q30" i="10" s="1"/>
  <c r="E14" i="10"/>
  <c r="BD13" i="10" a="1"/>
  <c r="BD13" i="10" s="1"/>
  <c r="BD29" i="10" s="1"/>
  <c r="BC13" i="10" a="1"/>
  <c r="BC13" i="10" s="1"/>
  <c r="BC29" i="10" s="1"/>
  <c r="BB13" i="10" a="1"/>
  <c r="BB13" i="10" s="1"/>
  <c r="BB29" i="10" s="1"/>
  <c r="BA13" i="10" a="1"/>
  <c r="BA13" i="10" s="1"/>
  <c r="BA29" i="10" s="1"/>
  <c r="AZ13" i="10" a="1"/>
  <c r="AZ13" i="10" s="1"/>
  <c r="AZ29" i="10" s="1"/>
  <c r="AY13" i="10" a="1"/>
  <c r="AY13" i="10" s="1"/>
  <c r="AY29" i="10" s="1"/>
  <c r="AX13" i="10" a="1"/>
  <c r="AX13" i="10" s="1"/>
  <c r="AX29" i="10" s="1"/>
  <c r="AW13" i="10" a="1"/>
  <c r="AW13" i="10" s="1"/>
  <c r="AW29" i="10" s="1"/>
  <c r="AV13" i="10" a="1"/>
  <c r="AV13" i="10" s="1"/>
  <c r="AV29" i="10" s="1"/>
  <c r="AU13" i="10" a="1"/>
  <c r="AU13" i="10" s="1"/>
  <c r="AU29" i="10" s="1"/>
  <c r="AT13" i="10" a="1"/>
  <c r="AT13" i="10" s="1"/>
  <c r="AT29" i="10" s="1"/>
  <c r="AS13" i="10" a="1"/>
  <c r="AS13" i="10" s="1"/>
  <c r="AS29" i="10" s="1"/>
  <c r="AR13" i="10" a="1"/>
  <c r="AR13" i="10" s="1"/>
  <c r="AR29" i="10" s="1"/>
  <c r="AQ13" i="10" a="1"/>
  <c r="AQ13" i="10" s="1"/>
  <c r="AQ29" i="10" s="1"/>
  <c r="AP13" i="10" a="1"/>
  <c r="AP13" i="10" s="1"/>
  <c r="AP29" i="10" s="1"/>
  <c r="AO13" i="10" a="1"/>
  <c r="AO13" i="10" s="1"/>
  <c r="AO29" i="10" s="1"/>
  <c r="AN13" i="10" a="1"/>
  <c r="AN13" i="10" s="1"/>
  <c r="AN29" i="10" s="1"/>
  <c r="AM13" i="10" a="1"/>
  <c r="AM13" i="10" s="1"/>
  <c r="AM29" i="10" s="1"/>
  <c r="AL13" i="10" a="1"/>
  <c r="AL13" i="10" s="1"/>
  <c r="AL29" i="10" s="1"/>
  <c r="AK13" i="10" a="1"/>
  <c r="AK13" i="10" s="1"/>
  <c r="AK29" i="10" s="1"/>
  <c r="AJ13" i="10" a="1"/>
  <c r="AJ13" i="10" s="1"/>
  <c r="AJ29" i="10" s="1"/>
  <c r="AI13" i="10" a="1"/>
  <c r="AI13" i="10" s="1"/>
  <c r="AI29" i="10" s="1"/>
  <c r="AH13" i="10" a="1"/>
  <c r="AH13" i="10" s="1"/>
  <c r="AH29" i="10" s="1"/>
  <c r="AG13" i="10" a="1"/>
  <c r="AG13" i="10" s="1"/>
  <c r="AG29" i="10" s="1"/>
  <c r="AF13" i="10" a="1"/>
  <c r="AF13" i="10" s="1"/>
  <c r="AF29" i="10" s="1"/>
  <c r="AE13" i="10" a="1"/>
  <c r="AE13" i="10" s="1"/>
  <c r="AE29" i="10" s="1"/>
  <c r="AD13" i="10" a="1"/>
  <c r="AD13" i="10" s="1"/>
  <c r="AD29" i="10" s="1"/>
  <c r="AC13" i="10" a="1"/>
  <c r="AC13" i="10" s="1"/>
  <c r="AC29" i="10" s="1"/>
  <c r="AB13" i="10" a="1"/>
  <c r="AB13" i="10" s="1"/>
  <c r="AB29" i="10" s="1"/>
  <c r="AA13" i="10" a="1"/>
  <c r="AA13" i="10" s="1"/>
  <c r="AA29" i="10" s="1"/>
  <c r="Z13" i="10" a="1"/>
  <c r="Z13" i="10" s="1"/>
  <c r="Z29" i="10" s="1"/>
  <c r="Y13" i="10" a="1"/>
  <c r="Y13" i="10" s="1"/>
  <c r="Y29" i="10" s="1"/>
  <c r="X13" i="10" a="1"/>
  <c r="X13" i="10" s="1"/>
  <c r="X29" i="10" s="1"/>
  <c r="W13" i="10" a="1"/>
  <c r="W13" i="10" s="1"/>
  <c r="W29" i="10" s="1"/>
  <c r="V13" i="10" a="1"/>
  <c r="V13" i="10" s="1"/>
  <c r="V29" i="10" s="1"/>
  <c r="U13" i="10" a="1"/>
  <c r="U13" i="10" s="1"/>
  <c r="U29" i="10" s="1"/>
  <c r="T13" i="10" a="1"/>
  <c r="T13" i="10" s="1"/>
  <c r="T29" i="10" s="1"/>
  <c r="S13" i="10" a="1"/>
  <c r="S13" i="10" s="1"/>
  <c r="S29" i="10" s="1"/>
  <c r="R13" i="10" a="1"/>
  <c r="R13" i="10" s="1"/>
  <c r="R29" i="10" s="1"/>
  <c r="Q13" i="10" a="1"/>
  <c r="Q13" i="10" s="1"/>
  <c r="Q29" i="10" s="1"/>
  <c r="E13" i="10"/>
  <c r="BD12" i="10" a="1"/>
  <c r="BD12" i="10" s="1"/>
  <c r="BD28" i="10" s="1"/>
  <c r="BC12" i="10" a="1"/>
  <c r="BC12" i="10" s="1"/>
  <c r="BC28" i="10" s="1"/>
  <c r="BB12" i="10" a="1"/>
  <c r="BB12" i="10" s="1"/>
  <c r="BB28" i="10" s="1"/>
  <c r="BA12" i="10" a="1"/>
  <c r="BA12" i="10" s="1"/>
  <c r="BA28" i="10" s="1"/>
  <c r="AZ12" i="10" a="1"/>
  <c r="AZ12" i="10" s="1"/>
  <c r="AZ28" i="10" s="1"/>
  <c r="AY12" i="10" a="1"/>
  <c r="AY12" i="10" s="1"/>
  <c r="AY28" i="10" s="1"/>
  <c r="AX12" i="10" a="1"/>
  <c r="AX12" i="10" s="1"/>
  <c r="AX28" i="10" s="1"/>
  <c r="AW12" i="10" a="1"/>
  <c r="AW12" i="10" s="1"/>
  <c r="AW28" i="10" s="1"/>
  <c r="AV12" i="10" a="1"/>
  <c r="AV12" i="10" s="1"/>
  <c r="AV28" i="10" s="1"/>
  <c r="AU12" i="10" a="1"/>
  <c r="AU12" i="10" s="1"/>
  <c r="AU28" i="10" s="1"/>
  <c r="AT12" i="10" a="1"/>
  <c r="AT12" i="10" s="1"/>
  <c r="AT28" i="10" s="1"/>
  <c r="AS12" i="10" a="1"/>
  <c r="AS12" i="10" s="1"/>
  <c r="AS28" i="10" s="1"/>
  <c r="AR12" i="10" a="1"/>
  <c r="AR12" i="10" s="1"/>
  <c r="AR28" i="10" s="1"/>
  <c r="AQ12" i="10" a="1"/>
  <c r="AQ12" i="10" s="1"/>
  <c r="AQ28" i="10" s="1"/>
  <c r="AP12" i="10" a="1"/>
  <c r="AP12" i="10" s="1"/>
  <c r="AP28" i="10" s="1"/>
  <c r="AO12" i="10" a="1"/>
  <c r="AO12" i="10" s="1"/>
  <c r="AO28" i="10" s="1"/>
  <c r="AN12" i="10" a="1"/>
  <c r="AN12" i="10" s="1"/>
  <c r="AN28" i="10" s="1"/>
  <c r="AM12" i="10" a="1"/>
  <c r="AM12" i="10" s="1"/>
  <c r="AM28" i="10" s="1"/>
  <c r="AL12" i="10" a="1"/>
  <c r="AL12" i="10" s="1"/>
  <c r="AL28" i="10" s="1"/>
  <c r="AK12" i="10" a="1"/>
  <c r="AK12" i="10" s="1"/>
  <c r="AK28" i="10" s="1"/>
  <c r="AJ12" i="10" a="1"/>
  <c r="AJ12" i="10" s="1"/>
  <c r="AJ28" i="10" s="1"/>
  <c r="AI12" i="10" a="1"/>
  <c r="AI12" i="10" s="1"/>
  <c r="AI28" i="10" s="1"/>
  <c r="AH12" i="10" a="1"/>
  <c r="AH12" i="10" s="1"/>
  <c r="AH28" i="10" s="1"/>
  <c r="AG12" i="10" a="1"/>
  <c r="AG12" i="10" s="1"/>
  <c r="AG28" i="10" s="1"/>
  <c r="AF12" i="10" a="1"/>
  <c r="AF12" i="10" s="1"/>
  <c r="AF28" i="10" s="1"/>
  <c r="AE12" i="10" a="1"/>
  <c r="AE12" i="10" s="1"/>
  <c r="AE28" i="10" s="1"/>
  <c r="AD12" i="10" a="1"/>
  <c r="AD12" i="10" s="1"/>
  <c r="AD28" i="10" s="1"/>
  <c r="AC12" i="10" a="1"/>
  <c r="AC12" i="10" s="1"/>
  <c r="AC28" i="10" s="1"/>
  <c r="AB12" i="10" a="1"/>
  <c r="AB12" i="10" s="1"/>
  <c r="AB28" i="10" s="1"/>
  <c r="AA12" i="10" a="1"/>
  <c r="AA12" i="10" s="1"/>
  <c r="AA28" i="10" s="1"/>
  <c r="Z12" i="10" a="1"/>
  <c r="Z12" i="10" s="1"/>
  <c r="Z28" i="10" s="1"/>
  <c r="Y12" i="10" a="1"/>
  <c r="Y12" i="10" s="1"/>
  <c r="Y28" i="10" s="1"/>
  <c r="X12" i="10" a="1"/>
  <c r="X12" i="10" s="1"/>
  <c r="X28" i="10" s="1"/>
  <c r="W12" i="10" a="1"/>
  <c r="W12" i="10" s="1"/>
  <c r="W28" i="10" s="1"/>
  <c r="V12" i="10" a="1"/>
  <c r="V12" i="10" s="1"/>
  <c r="V28" i="10" s="1"/>
  <c r="U12" i="10" a="1"/>
  <c r="U12" i="10" s="1"/>
  <c r="U28" i="10" s="1"/>
  <c r="T12" i="10" a="1"/>
  <c r="T12" i="10" s="1"/>
  <c r="T28" i="10" s="1"/>
  <c r="S12" i="10" a="1"/>
  <c r="S12" i="10" s="1"/>
  <c r="S28" i="10" s="1"/>
  <c r="R12" i="10" a="1"/>
  <c r="R12" i="10" s="1"/>
  <c r="R28" i="10" s="1"/>
  <c r="Q12" i="10" a="1"/>
  <c r="Q12" i="10" s="1"/>
  <c r="Q28" i="10" s="1"/>
  <c r="E12" i="10"/>
  <c r="BD11" i="10" a="1"/>
  <c r="BD11" i="10" s="1"/>
  <c r="BD27" i="10" s="1"/>
  <c r="BC11" i="10" a="1"/>
  <c r="BC11" i="10" s="1"/>
  <c r="BC27" i="10" s="1"/>
  <c r="BB11" i="10" a="1"/>
  <c r="BB11" i="10" s="1"/>
  <c r="BB27" i="10" s="1"/>
  <c r="BA11" i="10" a="1"/>
  <c r="BA11" i="10" s="1"/>
  <c r="BA27" i="10" s="1"/>
  <c r="AZ11" i="10" a="1"/>
  <c r="AZ11" i="10" s="1"/>
  <c r="AZ27" i="10" s="1"/>
  <c r="AY11" i="10" a="1"/>
  <c r="AY11" i="10" s="1"/>
  <c r="AY27" i="10" s="1"/>
  <c r="AX11" i="10" a="1"/>
  <c r="AX11" i="10" s="1"/>
  <c r="AX27" i="10" s="1"/>
  <c r="AW11" i="10" a="1"/>
  <c r="AW11" i="10" s="1"/>
  <c r="AW27" i="10" s="1"/>
  <c r="AV11" i="10" a="1"/>
  <c r="AV11" i="10" s="1"/>
  <c r="AV27" i="10" s="1"/>
  <c r="AU11" i="10" a="1"/>
  <c r="AU11" i="10" s="1"/>
  <c r="AU27" i="10" s="1"/>
  <c r="AT11" i="10" a="1"/>
  <c r="AT11" i="10" s="1"/>
  <c r="AT27" i="10" s="1"/>
  <c r="AS11" i="10" a="1"/>
  <c r="AS11" i="10" s="1"/>
  <c r="AS27" i="10" s="1"/>
  <c r="AR11" i="10" a="1"/>
  <c r="AR11" i="10" s="1"/>
  <c r="AR27" i="10" s="1"/>
  <c r="AQ11" i="10" a="1"/>
  <c r="AQ11" i="10" s="1"/>
  <c r="AQ27" i="10" s="1"/>
  <c r="AP11" i="10" a="1"/>
  <c r="AP11" i="10" s="1"/>
  <c r="AP27" i="10" s="1"/>
  <c r="AO11" i="10" a="1"/>
  <c r="AO11" i="10" s="1"/>
  <c r="AO27" i="10" s="1"/>
  <c r="AN11" i="10" a="1"/>
  <c r="AN11" i="10" s="1"/>
  <c r="AN27" i="10" s="1"/>
  <c r="AM11" i="10" a="1"/>
  <c r="AM11" i="10" s="1"/>
  <c r="AM27" i="10" s="1"/>
  <c r="AL11" i="10" a="1"/>
  <c r="AL11" i="10" s="1"/>
  <c r="AL27" i="10" s="1"/>
  <c r="AK11" i="10" a="1"/>
  <c r="AK11" i="10" s="1"/>
  <c r="AK27" i="10" s="1"/>
  <c r="AJ11" i="10" a="1"/>
  <c r="AJ11" i="10" s="1"/>
  <c r="AJ27" i="10" s="1"/>
  <c r="AI11" i="10" a="1"/>
  <c r="AI11" i="10" s="1"/>
  <c r="AI27" i="10" s="1"/>
  <c r="AH11" i="10" a="1"/>
  <c r="AH11" i="10" s="1"/>
  <c r="AH27" i="10" s="1"/>
  <c r="AG11" i="10" a="1"/>
  <c r="AG11" i="10" s="1"/>
  <c r="AG27" i="10" s="1"/>
  <c r="AF11" i="10" a="1"/>
  <c r="AF11" i="10" s="1"/>
  <c r="AF27" i="10" s="1"/>
  <c r="AE11" i="10" a="1"/>
  <c r="AE11" i="10" s="1"/>
  <c r="AE27" i="10" s="1"/>
  <c r="AD11" i="10" a="1"/>
  <c r="AD11" i="10" s="1"/>
  <c r="AD27" i="10" s="1"/>
  <c r="AC11" i="10" a="1"/>
  <c r="AC11" i="10" s="1"/>
  <c r="AC27" i="10" s="1"/>
  <c r="AB11" i="10" a="1"/>
  <c r="AB11" i="10" s="1"/>
  <c r="AB27" i="10" s="1"/>
  <c r="AA11" i="10" a="1"/>
  <c r="AA11" i="10" s="1"/>
  <c r="AA27" i="10" s="1"/>
  <c r="Z11" i="10" a="1"/>
  <c r="Z11" i="10" s="1"/>
  <c r="Z27" i="10" s="1"/>
  <c r="Y11" i="10" a="1"/>
  <c r="Y11" i="10" s="1"/>
  <c r="Y27" i="10" s="1"/>
  <c r="X11" i="10" a="1"/>
  <c r="X11" i="10" s="1"/>
  <c r="X27" i="10" s="1"/>
  <c r="W11" i="10" a="1"/>
  <c r="W11" i="10" s="1"/>
  <c r="W27" i="10" s="1"/>
  <c r="V11" i="10" a="1"/>
  <c r="V11" i="10" s="1"/>
  <c r="V27" i="10" s="1"/>
  <c r="U11" i="10" a="1"/>
  <c r="U11" i="10" s="1"/>
  <c r="U27" i="10" s="1"/>
  <c r="T11" i="10" a="1"/>
  <c r="T11" i="10" s="1"/>
  <c r="T27" i="10" s="1"/>
  <c r="S11" i="10" a="1"/>
  <c r="S11" i="10" s="1"/>
  <c r="S27" i="10" s="1"/>
  <c r="R11" i="10" a="1"/>
  <c r="R11" i="10" s="1"/>
  <c r="R27" i="10" s="1"/>
  <c r="Q11" i="10" a="1"/>
  <c r="Q11" i="10" s="1"/>
  <c r="Q27" i="10" s="1"/>
  <c r="E11" i="10"/>
  <c r="BD10" i="10" a="1"/>
  <c r="BD10" i="10" s="1"/>
  <c r="BD26" i="10" s="1"/>
  <c r="BC10" i="10" a="1"/>
  <c r="BC10" i="10" s="1"/>
  <c r="BC26" i="10" s="1"/>
  <c r="BB10" i="10" a="1"/>
  <c r="BB10" i="10" s="1"/>
  <c r="BB26" i="10" s="1"/>
  <c r="BA10" i="10" a="1"/>
  <c r="BA10" i="10" s="1"/>
  <c r="BA26" i="10" s="1"/>
  <c r="AZ10" i="10" a="1"/>
  <c r="AZ10" i="10" s="1"/>
  <c r="AZ26" i="10" s="1"/>
  <c r="AY10" i="10" a="1"/>
  <c r="AY10" i="10" s="1"/>
  <c r="AY26" i="10" s="1"/>
  <c r="AX10" i="10" a="1"/>
  <c r="AX10" i="10" s="1"/>
  <c r="AX26" i="10" s="1"/>
  <c r="AW10" i="10" a="1"/>
  <c r="AW10" i="10" s="1"/>
  <c r="AW26" i="10" s="1"/>
  <c r="AV10" i="10" a="1"/>
  <c r="AV10" i="10" s="1"/>
  <c r="AV26" i="10" s="1"/>
  <c r="AU10" i="10" a="1"/>
  <c r="AU10" i="10" s="1"/>
  <c r="AU26" i="10" s="1"/>
  <c r="AT10" i="10" a="1"/>
  <c r="AT10" i="10" s="1"/>
  <c r="AT26" i="10" s="1"/>
  <c r="AS10" i="10" a="1"/>
  <c r="AS10" i="10" s="1"/>
  <c r="AS26" i="10" s="1"/>
  <c r="AR10" i="10" a="1"/>
  <c r="AR10" i="10" s="1"/>
  <c r="AR26" i="10" s="1"/>
  <c r="AQ10" i="10" a="1"/>
  <c r="AQ10" i="10" s="1"/>
  <c r="AQ26" i="10" s="1"/>
  <c r="AP10" i="10" a="1"/>
  <c r="AP10" i="10" s="1"/>
  <c r="AP26" i="10" s="1"/>
  <c r="AO10" i="10" a="1"/>
  <c r="AO10" i="10" s="1"/>
  <c r="AO26" i="10" s="1"/>
  <c r="AN10" i="10" a="1"/>
  <c r="AN10" i="10" s="1"/>
  <c r="AN26" i="10" s="1"/>
  <c r="AM10" i="10" a="1"/>
  <c r="AM10" i="10" s="1"/>
  <c r="AM26" i="10" s="1"/>
  <c r="AL10" i="10" a="1"/>
  <c r="AL10" i="10" s="1"/>
  <c r="AL26" i="10" s="1"/>
  <c r="AK10" i="10" a="1"/>
  <c r="AK10" i="10" s="1"/>
  <c r="AK26" i="10" s="1"/>
  <c r="AJ10" i="10" a="1"/>
  <c r="AJ10" i="10" s="1"/>
  <c r="AJ26" i="10" s="1"/>
  <c r="AI10" i="10" a="1"/>
  <c r="AI10" i="10" s="1"/>
  <c r="AI26" i="10" s="1"/>
  <c r="AH10" i="10" a="1"/>
  <c r="AH10" i="10" s="1"/>
  <c r="AH26" i="10" s="1"/>
  <c r="AG10" i="10" a="1"/>
  <c r="AG10" i="10" s="1"/>
  <c r="AG26" i="10" s="1"/>
  <c r="AF10" i="10" a="1"/>
  <c r="AF10" i="10" s="1"/>
  <c r="AF26" i="10" s="1"/>
  <c r="AE10" i="10" a="1"/>
  <c r="AE10" i="10" s="1"/>
  <c r="AE26" i="10" s="1"/>
  <c r="AD10" i="10" a="1"/>
  <c r="AD10" i="10" s="1"/>
  <c r="AD26" i="10" s="1"/>
  <c r="AC10" i="10" a="1"/>
  <c r="AC10" i="10" s="1"/>
  <c r="AC26" i="10" s="1"/>
  <c r="AB10" i="10" a="1"/>
  <c r="AB10" i="10" s="1"/>
  <c r="AB26" i="10" s="1"/>
  <c r="AA10" i="10" a="1"/>
  <c r="AA10" i="10" s="1"/>
  <c r="AA26" i="10" s="1"/>
  <c r="Z10" i="10" a="1"/>
  <c r="Z10" i="10" s="1"/>
  <c r="Z26" i="10" s="1"/>
  <c r="Y10" i="10" a="1"/>
  <c r="Y10" i="10" s="1"/>
  <c r="Y26" i="10" s="1"/>
  <c r="X10" i="10" a="1"/>
  <c r="X10" i="10" s="1"/>
  <c r="X26" i="10" s="1"/>
  <c r="W10" i="10" a="1"/>
  <c r="W10" i="10" s="1"/>
  <c r="W26" i="10" s="1"/>
  <c r="V10" i="10" a="1"/>
  <c r="V10" i="10" s="1"/>
  <c r="V26" i="10" s="1"/>
  <c r="U10" i="10" a="1"/>
  <c r="U10" i="10" s="1"/>
  <c r="U26" i="10" s="1"/>
  <c r="T10" i="10" a="1"/>
  <c r="T10" i="10" s="1"/>
  <c r="T26" i="10" s="1"/>
  <c r="S10" i="10" a="1"/>
  <c r="S10" i="10" s="1"/>
  <c r="S26" i="10" s="1"/>
  <c r="R10" i="10" a="1"/>
  <c r="R10" i="10" s="1"/>
  <c r="R26" i="10" s="1"/>
  <c r="Q10" i="10" a="1"/>
  <c r="Q10" i="10" s="1"/>
  <c r="Q26" i="10" s="1"/>
  <c r="E10" i="10"/>
  <c r="BD9" i="10" a="1"/>
  <c r="BD9" i="10" s="1"/>
  <c r="BD25" i="10" s="1"/>
  <c r="BC9" i="10" a="1"/>
  <c r="BC9" i="10" s="1"/>
  <c r="BC25" i="10" s="1"/>
  <c r="BB9" i="10" a="1"/>
  <c r="BB9" i="10" s="1"/>
  <c r="BB25" i="10" s="1"/>
  <c r="BA9" i="10" a="1"/>
  <c r="BA9" i="10" s="1"/>
  <c r="BA25" i="10" s="1"/>
  <c r="AZ9" i="10" a="1"/>
  <c r="AZ9" i="10" s="1"/>
  <c r="AZ25" i="10" s="1"/>
  <c r="AY9" i="10" a="1"/>
  <c r="AY9" i="10" s="1"/>
  <c r="AY25" i="10" s="1"/>
  <c r="AX9" i="10" a="1"/>
  <c r="AX9" i="10" s="1"/>
  <c r="AX25" i="10" s="1"/>
  <c r="AW9" i="10" a="1"/>
  <c r="AW9" i="10" s="1"/>
  <c r="AW25" i="10" s="1"/>
  <c r="AV9" i="10" a="1"/>
  <c r="AV9" i="10" s="1"/>
  <c r="AV25" i="10" s="1"/>
  <c r="AU9" i="10" a="1"/>
  <c r="AU9" i="10" s="1"/>
  <c r="AU25" i="10" s="1"/>
  <c r="AT9" i="10" a="1"/>
  <c r="AT9" i="10" s="1"/>
  <c r="AT25" i="10" s="1"/>
  <c r="AS9" i="10" a="1"/>
  <c r="AS9" i="10" s="1"/>
  <c r="AS25" i="10" s="1"/>
  <c r="AR9" i="10" a="1"/>
  <c r="AR9" i="10" s="1"/>
  <c r="AR25" i="10" s="1"/>
  <c r="AQ9" i="10" a="1"/>
  <c r="AQ9" i="10" s="1"/>
  <c r="AQ25" i="10" s="1"/>
  <c r="AP9" i="10" a="1"/>
  <c r="AP9" i="10" s="1"/>
  <c r="AP25" i="10" s="1"/>
  <c r="AO9" i="10" a="1"/>
  <c r="AO9" i="10" s="1"/>
  <c r="AO25" i="10" s="1"/>
  <c r="AN9" i="10" a="1"/>
  <c r="AN9" i="10" s="1"/>
  <c r="AN25" i="10" s="1"/>
  <c r="AM9" i="10" a="1"/>
  <c r="AM9" i="10" s="1"/>
  <c r="AM25" i="10" s="1"/>
  <c r="AL9" i="10" a="1"/>
  <c r="AL9" i="10" s="1"/>
  <c r="AL25" i="10" s="1"/>
  <c r="AK9" i="10" a="1"/>
  <c r="AK9" i="10" s="1"/>
  <c r="AK25" i="10" s="1"/>
  <c r="AJ9" i="10" a="1"/>
  <c r="AJ9" i="10" s="1"/>
  <c r="AJ25" i="10" s="1"/>
  <c r="AI9" i="10" a="1"/>
  <c r="AI9" i="10" s="1"/>
  <c r="AI25" i="10" s="1"/>
  <c r="AH9" i="10" a="1"/>
  <c r="AH9" i="10" s="1"/>
  <c r="AH25" i="10" s="1"/>
  <c r="AG9" i="10" a="1"/>
  <c r="AG9" i="10" s="1"/>
  <c r="AG25" i="10" s="1"/>
  <c r="AF9" i="10" a="1"/>
  <c r="AF9" i="10" s="1"/>
  <c r="AF25" i="10" s="1"/>
  <c r="AE9" i="10" a="1"/>
  <c r="AE9" i="10" s="1"/>
  <c r="AE25" i="10" s="1"/>
  <c r="AD9" i="10" a="1"/>
  <c r="AD9" i="10" s="1"/>
  <c r="AD25" i="10" s="1"/>
  <c r="AC9" i="10" a="1"/>
  <c r="AC9" i="10" s="1"/>
  <c r="AC25" i="10" s="1"/>
  <c r="AB9" i="10" a="1"/>
  <c r="AB9" i="10" s="1"/>
  <c r="AB25" i="10" s="1"/>
  <c r="AA9" i="10" a="1"/>
  <c r="AA9" i="10" s="1"/>
  <c r="AA25" i="10" s="1"/>
  <c r="Z9" i="10" a="1"/>
  <c r="Z9" i="10" s="1"/>
  <c r="Z25" i="10" s="1"/>
  <c r="Y9" i="10" a="1"/>
  <c r="Y9" i="10" s="1"/>
  <c r="Y25" i="10" s="1"/>
  <c r="X9" i="10" a="1"/>
  <c r="X9" i="10" s="1"/>
  <c r="X25" i="10" s="1"/>
  <c r="W9" i="10" a="1"/>
  <c r="W9" i="10" s="1"/>
  <c r="W25" i="10" s="1"/>
  <c r="V9" i="10" a="1"/>
  <c r="V9" i="10" s="1"/>
  <c r="V25" i="10" s="1"/>
  <c r="U9" i="10" a="1"/>
  <c r="U9" i="10" s="1"/>
  <c r="U25" i="10" s="1"/>
  <c r="T9" i="10" a="1"/>
  <c r="T9" i="10" s="1"/>
  <c r="T25" i="10" s="1"/>
  <c r="S9" i="10" a="1"/>
  <c r="S9" i="10" s="1"/>
  <c r="S25" i="10" s="1"/>
  <c r="R9" i="10" a="1"/>
  <c r="R9" i="10" s="1"/>
  <c r="R25" i="10" s="1"/>
  <c r="Q9" i="10" a="1"/>
  <c r="Q9" i="10" s="1"/>
  <c r="Q25" i="10" s="1"/>
  <c r="E9" i="10"/>
  <c r="BD8" i="10" a="1"/>
  <c r="BD8" i="10" s="1"/>
  <c r="BD24" i="10" s="1"/>
  <c r="BC8" i="10" a="1"/>
  <c r="BC8" i="10" s="1"/>
  <c r="BC24" i="10" s="1"/>
  <c r="BB8" i="10" a="1"/>
  <c r="BB8" i="10" s="1"/>
  <c r="BB24" i="10" s="1"/>
  <c r="BA8" i="10" a="1"/>
  <c r="BA8" i="10" s="1"/>
  <c r="BA24" i="10" s="1"/>
  <c r="AZ8" i="10" a="1"/>
  <c r="AZ8" i="10" s="1"/>
  <c r="AZ24" i="10" s="1"/>
  <c r="AY8" i="10" a="1"/>
  <c r="AY8" i="10" s="1"/>
  <c r="AY24" i="10" s="1"/>
  <c r="AX8" i="10" a="1"/>
  <c r="AX8" i="10" s="1"/>
  <c r="AX24" i="10" s="1"/>
  <c r="AW8" i="10" a="1"/>
  <c r="AW8" i="10" s="1"/>
  <c r="AW24" i="10" s="1"/>
  <c r="AV8" i="10" a="1"/>
  <c r="AV8" i="10" s="1"/>
  <c r="AV24" i="10" s="1"/>
  <c r="AU8" i="10" a="1"/>
  <c r="AU8" i="10" s="1"/>
  <c r="AU24" i="10" s="1"/>
  <c r="AT8" i="10" a="1"/>
  <c r="AT8" i="10" s="1"/>
  <c r="AT24" i="10" s="1"/>
  <c r="AS8" i="10" a="1"/>
  <c r="AS8" i="10" s="1"/>
  <c r="AS24" i="10" s="1"/>
  <c r="AR8" i="10" a="1"/>
  <c r="AR8" i="10" s="1"/>
  <c r="AR24" i="10" s="1"/>
  <c r="AQ8" i="10" a="1"/>
  <c r="AQ8" i="10" s="1"/>
  <c r="AQ24" i="10" s="1"/>
  <c r="AP8" i="10" a="1"/>
  <c r="AP8" i="10" s="1"/>
  <c r="AP24" i="10" s="1"/>
  <c r="AO8" i="10" a="1"/>
  <c r="AO8" i="10" s="1"/>
  <c r="AO24" i="10" s="1"/>
  <c r="AN8" i="10" a="1"/>
  <c r="AN8" i="10" s="1"/>
  <c r="AN24" i="10" s="1"/>
  <c r="AM8" i="10" a="1"/>
  <c r="AM8" i="10" s="1"/>
  <c r="AM24" i="10" s="1"/>
  <c r="AL8" i="10" a="1"/>
  <c r="AL8" i="10" s="1"/>
  <c r="AL24" i="10" s="1"/>
  <c r="AK8" i="10" a="1"/>
  <c r="AK8" i="10" s="1"/>
  <c r="AK24" i="10" s="1"/>
  <c r="AJ8" i="10" a="1"/>
  <c r="AJ8" i="10" s="1"/>
  <c r="AJ24" i="10" s="1"/>
  <c r="AI8" i="10" a="1"/>
  <c r="AI8" i="10" s="1"/>
  <c r="AI24" i="10" s="1"/>
  <c r="AH8" i="10" a="1"/>
  <c r="AH8" i="10" s="1"/>
  <c r="AH24" i="10" s="1"/>
  <c r="AG8" i="10" a="1"/>
  <c r="AG8" i="10" s="1"/>
  <c r="AG24" i="10" s="1"/>
  <c r="AF8" i="10" a="1"/>
  <c r="AF8" i="10" s="1"/>
  <c r="AF24" i="10" s="1"/>
  <c r="AE8" i="10" a="1"/>
  <c r="AE8" i="10" s="1"/>
  <c r="AE24" i="10" s="1"/>
  <c r="AD8" i="10" a="1"/>
  <c r="AD8" i="10" s="1"/>
  <c r="AD24" i="10" s="1"/>
  <c r="AC8" i="10" a="1"/>
  <c r="AC8" i="10" s="1"/>
  <c r="AC24" i="10" s="1"/>
  <c r="AB8" i="10" a="1"/>
  <c r="AB8" i="10" s="1"/>
  <c r="AB24" i="10" s="1"/>
  <c r="AA8" i="10" a="1"/>
  <c r="AA8" i="10" s="1"/>
  <c r="AA24" i="10" s="1"/>
  <c r="Z8" i="10" a="1"/>
  <c r="Z8" i="10" s="1"/>
  <c r="Z24" i="10" s="1"/>
  <c r="Y8" i="10" a="1"/>
  <c r="Y8" i="10" s="1"/>
  <c r="Y24" i="10" s="1"/>
  <c r="X8" i="10" a="1"/>
  <c r="X8" i="10" s="1"/>
  <c r="X24" i="10" s="1"/>
  <c r="W8" i="10" a="1"/>
  <c r="W8" i="10" s="1"/>
  <c r="W24" i="10" s="1"/>
  <c r="V8" i="10" a="1"/>
  <c r="V8" i="10" s="1"/>
  <c r="V24" i="10" s="1"/>
  <c r="U8" i="10" a="1"/>
  <c r="U8" i="10" s="1"/>
  <c r="U24" i="10" s="1"/>
  <c r="T8" i="10" a="1"/>
  <c r="T8" i="10" s="1"/>
  <c r="T24" i="10" s="1"/>
  <c r="S8" i="10" a="1"/>
  <c r="S8" i="10" s="1"/>
  <c r="S24" i="10" s="1"/>
  <c r="R8" i="10" a="1"/>
  <c r="R8" i="10" s="1"/>
  <c r="R24" i="10" s="1"/>
  <c r="Q8" i="10" a="1"/>
  <c r="Q8" i="10" s="1"/>
  <c r="Q24" i="10" s="1"/>
  <c r="E8" i="10"/>
  <c r="BD7" i="10" a="1"/>
  <c r="BD7" i="10" s="1"/>
  <c r="BD23" i="10" s="1"/>
  <c r="BC7" i="10" a="1"/>
  <c r="BC7" i="10" s="1"/>
  <c r="BC23" i="10" s="1"/>
  <c r="BB7" i="10" a="1"/>
  <c r="BB7" i="10" s="1"/>
  <c r="BB23" i="10" s="1"/>
  <c r="BA7" i="10" a="1"/>
  <c r="BA7" i="10" s="1"/>
  <c r="BA23" i="10" s="1"/>
  <c r="AZ7" i="10" a="1"/>
  <c r="AZ7" i="10" s="1"/>
  <c r="AZ23" i="10" s="1"/>
  <c r="AY7" i="10" a="1"/>
  <c r="AY7" i="10" s="1"/>
  <c r="AY23" i="10" s="1"/>
  <c r="AX7" i="10" a="1"/>
  <c r="AX7" i="10" s="1"/>
  <c r="AX23" i="10" s="1"/>
  <c r="AW7" i="10" a="1"/>
  <c r="AW7" i="10" s="1"/>
  <c r="AW23" i="10" s="1"/>
  <c r="AV7" i="10" a="1"/>
  <c r="AV7" i="10" s="1"/>
  <c r="AV23" i="10" s="1"/>
  <c r="AU7" i="10" a="1"/>
  <c r="AU7" i="10" s="1"/>
  <c r="AU23" i="10" s="1"/>
  <c r="AT7" i="10" a="1"/>
  <c r="AT7" i="10" s="1"/>
  <c r="AT23" i="10" s="1"/>
  <c r="AS7" i="10" a="1"/>
  <c r="AS7" i="10" s="1"/>
  <c r="AS23" i="10" s="1"/>
  <c r="AR7" i="10" a="1"/>
  <c r="AR7" i="10" s="1"/>
  <c r="AR23" i="10" s="1"/>
  <c r="AQ7" i="10" a="1"/>
  <c r="AQ7" i="10" s="1"/>
  <c r="AQ23" i="10" s="1"/>
  <c r="AP7" i="10" a="1"/>
  <c r="AP7" i="10" s="1"/>
  <c r="AP23" i="10" s="1"/>
  <c r="AO7" i="10" a="1"/>
  <c r="AO7" i="10" s="1"/>
  <c r="AO23" i="10" s="1"/>
  <c r="AN7" i="10" a="1"/>
  <c r="AN7" i="10" s="1"/>
  <c r="AN23" i="10" s="1"/>
  <c r="AM7" i="10" a="1"/>
  <c r="AM7" i="10" s="1"/>
  <c r="AM23" i="10" s="1"/>
  <c r="AL7" i="10" a="1"/>
  <c r="AL7" i="10" s="1"/>
  <c r="AL23" i="10" s="1"/>
  <c r="AK7" i="10" a="1"/>
  <c r="AK7" i="10" s="1"/>
  <c r="AK23" i="10" s="1"/>
  <c r="AJ7" i="10" a="1"/>
  <c r="AJ7" i="10" s="1"/>
  <c r="AJ23" i="10" s="1"/>
  <c r="AI7" i="10" a="1"/>
  <c r="AI7" i="10" s="1"/>
  <c r="AI23" i="10" s="1"/>
  <c r="AH7" i="10" a="1"/>
  <c r="AH7" i="10" s="1"/>
  <c r="AH23" i="10" s="1"/>
  <c r="AG7" i="10" a="1"/>
  <c r="AG7" i="10" s="1"/>
  <c r="AG23" i="10" s="1"/>
  <c r="AF7" i="10" a="1"/>
  <c r="AF7" i="10" s="1"/>
  <c r="AF23" i="10" s="1"/>
  <c r="AE7" i="10" a="1"/>
  <c r="AE7" i="10" s="1"/>
  <c r="AE23" i="10" s="1"/>
  <c r="AD7" i="10" a="1"/>
  <c r="AD7" i="10" s="1"/>
  <c r="AD23" i="10" s="1"/>
  <c r="AC7" i="10" a="1"/>
  <c r="AC7" i="10" s="1"/>
  <c r="AC23" i="10" s="1"/>
  <c r="AB7" i="10" a="1"/>
  <c r="AB7" i="10" s="1"/>
  <c r="AB23" i="10" s="1"/>
  <c r="AA7" i="10" a="1"/>
  <c r="AA7" i="10" s="1"/>
  <c r="AA23" i="10" s="1"/>
  <c r="Z7" i="10" a="1"/>
  <c r="Z7" i="10" s="1"/>
  <c r="Z23" i="10" s="1"/>
  <c r="Y7" i="10" a="1"/>
  <c r="Y7" i="10" s="1"/>
  <c r="Y23" i="10" s="1"/>
  <c r="X7" i="10" a="1"/>
  <c r="X7" i="10" s="1"/>
  <c r="X23" i="10" s="1"/>
  <c r="W7" i="10" a="1"/>
  <c r="W7" i="10" s="1"/>
  <c r="W23" i="10" s="1"/>
  <c r="V7" i="10" a="1"/>
  <c r="V7" i="10" s="1"/>
  <c r="V23" i="10" s="1"/>
  <c r="U7" i="10" a="1"/>
  <c r="U7" i="10" s="1"/>
  <c r="U23" i="10" s="1"/>
  <c r="T7" i="10" a="1"/>
  <c r="T7" i="10" s="1"/>
  <c r="T23" i="10" s="1"/>
  <c r="S7" i="10" a="1"/>
  <c r="S7" i="10" s="1"/>
  <c r="S23" i="10" s="1"/>
  <c r="R7" i="10" a="1"/>
  <c r="R7" i="10" s="1"/>
  <c r="R23" i="10" s="1"/>
  <c r="Q7" i="10" a="1"/>
  <c r="Q7" i="10" s="1"/>
  <c r="Q23" i="10" s="1"/>
  <c r="E7" i="10"/>
  <c r="BD6" i="10" a="1"/>
  <c r="BD6" i="10" s="1"/>
  <c r="BD22" i="10" s="1"/>
  <c r="BC6" i="10" a="1"/>
  <c r="BC6" i="10" s="1"/>
  <c r="BC22" i="10" s="1"/>
  <c r="BB6" i="10" a="1"/>
  <c r="BB6" i="10" s="1"/>
  <c r="BB22" i="10" s="1"/>
  <c r="BA6" i="10" a="1"/>
  <c r="BA6" i="10" s="1"/>
  <c r="BA22" i="10" s="1"/>
  <c r="AZ6" i="10" a="1"/>
  <c r="AZ6" i="10" s="1"/>
  <c r="AZ22" i="10" s="1"/>
  <c r="AY6" i="10" a="1"/>
  <c r="AY6" i="10" s="1"/>
  <c r="AY22" i="10" s="1"/>
  <c r="AX6" i="10" a="1"/>
  <c r="AX6" i="10" s="1"/>
  <c r="AX22" i="10" s="1"/>
  <c r="AW6" i="10" a="1"/>
  <c r="AW6" i="10" s="1"/>
  <c r="AW22" i="10" s="1"/>
  <c r="AV6" i="10" a="1"/>
  <c r="AV6" i="10" s="1"/>
  <c r="AV22" i="10" s="1"/>
  <c r="AU6" i="10" a="1"/>
  <c r="AU6" i="10" s="1"/>
  <c r="AU22" i="10" s="1"/>
  <c r="AT6" i="10" a="1"/>
  <c r="AT6" i="10" s="1"/>
  <c r="AT22" i="10" s="1"/>
  <c r="AS6" i="10" a="1"/>
  <c r="AS6" i="10" s="1"/>
  <c r="AS22" i="10" s="1"/>
  <c r="AR6" i="10" a="1"/>
  <c r="AR6" i="10" s="1"/>
  <c r="AR22" i="10" s="1"/>
  <c r="AQ6" i="10" a="1"/>
  <c r="AQ6" i="10" s="1"/>
  <c r="AQ22" i="10" s="1"/>
  <c r="AP6" i="10" a="1"/>
  <c r="AP6" i="10" s="1"/>
  <c r="AP22" i="10" s="1"/>
  <c r="AO6" i="10" a="1"/>
  <c r="AO6" i="10" s="1"/>
  <c r="AO22" i="10" s="1"/>
  <c r="AN6" i="10" a="1"/>
  <c r="AN6" i="10" s="1"/>
  <c r="AN22" i="10" s="1"/>
  <c r="AM6" i="10" a="1"/>
  <c r="AM6" i="10" s="1"/>
  <c r="AM22" i="10" s="1"/>
  <c r="AL6" i="10" a="1"/>
  <c r="AL6" i="10" s="1"/>
  <c r="AL22" i="10" s="1"/>
  <c r="AK6" i="10" a="1"/>
  <c r="AK6" i="10" s="1"/>
  <c r="AK22" i="10" s="1"/>
  <c r="AJ6" i="10" a="1"/>
  <c r="AJ6" i="10" s="1"/>
  <c r="AJ22" i="10" s="1"/>
  <c r="AI6" i="10" a="1"/>
  <c r="AI6" i="10" s="1"/>
  <c r="AI22" i="10" s="1"/>
  <c r="AH6" i="10" a="1"/>
  <c r="AH6" i="10" s="1"/>
  <c r="AH22" i="10" s="1"/>
  <c r="AG6" i="10" a="1"/>
  <c r="AG6" i="10" s="1"/>
  <c r="AG22" i="10" s="1"/>
  <c r="AF6" i="10" a="1"/>
  <c r="AF6" i="10" s="1"/>
  <c r="AF22" i="10" s="1"/>
  <c r="AE6" i="10" a="1"/>
  <c r="AE6" i="10" s="1"/>
  <c r="AE22" i="10" s="1"/>
  <c r="AD6" i="10" a="1"/>
  <c r="AD6" i="10" s="1"/>
  <c r="AD22" i="10" s="1"/>
  <c r="AC6" i="10" a="1"/>
  <c r="AC6" i="10" s="1"/>
  <c r="AC22" i="10" s="1"/>
  <c r="AB6" i="10" a="1"/>
  <c r="AB6" i="10" s="1"/>
  <c r="AB22" i="10" s="1"/>
  <c r="AA6" i="10" a="1"/>
  <c r="AA6" i="10" s="1"/>
  <c r="AA22" i="10" s="1"/>
  <c r="Z6" i="10" a="1"/>
  <c r="Z6" i="10" s="1"/>
  <c r="Z22" i="10" s="1"/>
  <c r="Y6" i="10" a="1"/>
  <c r="Y6" i="10" s="1"/>
  <c r="Y22" i="10" s="1"/>
  <c r="X6" i="10" a="1"/>
  <c r="X6" i="10" s="1"/>
  <c r="X22" i="10" s="1"/>
  <c r="W6" i="10" a="1"/>
  <c r="W6" i="10" s="1"/>
  <c r="W22" i="10" s="1"/>
  <c r="V6" i="10" a="1"/>
  <c r="V6" i="10" s="1"/>
  <c r="V22" i="10" s="1"/>
  <c r="U6" i="10" a="1"/>
  <c r="U6" i="10" s="1"/>
  <c r="U22" i="10" s="1"/>
  <c r="T6" i="10" a="1"/>
  <c r="T6" i="10" s="1"/>
  <c r="T22" i="10" s="1"/>
  <c r="S6" i="10" a="1"/>
  <c r="S6" i="10" s="1"/>
  <c r="S22" i="10" s="1"/>
  <c r="R6" i="10" a="1"/>
  <c r="R6" i="10" s="1"/>
  <c r="R22" i="10" s="1"/>
  <c r="Q6" i="10" a="1"/>
  <c r="Q6" i="10" s="1"/>
  <c r="Q22" i="10" s="1"/>
  <c r="E6" i="10"/>
  <c r="BD5" i="10" a="1"/>
  <c r="BD5" i="10" s="1"/>
  <c r="BD21" i="10" s="1"/>
  <c r="BC5" i="10" a="1"/>
  <c r="BC5" i="10" s="1"/>
  <c r="BC21" i="10" s="1"/>
  <c r="BB5" i="10" a="1"/>
  <c r="BB5" i="10" s="1"/>
  <c r="BB21" i="10" s="1"/>
  <c r="BA5" i="10" a="1"/>
  <c r="BA5" i="10" s="1"/>
  <c r="BA21" i="10" s="1"/>
  <c r="AZ5" i="10" a="1"/>
  <c r="AZ5" i="10" s="1"/>
  <c r="AZ21" i="10" s="1"/>
  <c r="AY5" i="10" a="1"/>
  <c r="AY5" i="10" s="1"/>
  <c r="AY21" i="10" s="1"/>
  <c r="AX5" i="10" a="1"/>
  <c r="AX5" i="10" s="1"/>
  <c r="AX21" i="10" s="1"/>
  <c r="AW5" i="10" a="1"/>
  <c r="AW5" i="10" s="1"/>
  <c r="AW21" i="10" s="1"/>
  <c r="AV5" i="10" a="1"/>
  <c r="AV5" i="10" s="1"/>
  <c r="AV21" i="10" s="1"/>
  <c r="AU5" i="10" a="1"/>
  <c r="AU5" i="10" s="1"/>
  <c r="AU21" i="10" s="1"/>
  <c r="AT5" i="10" a="1"/>
  <c r="AT5" i="10" s="1"/>
  <c r="AT21" i="10" s="1"/>
  <c r="AS5" i="10" a="1"/>
  <c r="AS5" i="10" s="1"/>
  <c r="AS21" i="10" s="1"/>
  <c r="AR5" i="10" a="1"/>
  <c r="AR5" i="10" s="1"/>
  <c r="AR21" i="10" s="1"/>
  <c r="AQ5" i="10" a="1"/>
  <c r="AQ5" i="10" s="1"/>
  <c r="AQ21" i="10" s="1"/>
  <c r="AP5" i="10" a="1"/>
  <c r="AP5" i="10" s="1"/>
  <c r="AP21" i="10" s="1"/>
  <c r="AO5" i="10" a="1"/>
  <c r="AO5" i="10" s="1"/>
  <c r="AO21" i="10" s="1"/>
  <c r="AN5" i="10" a="1"/>
  <c r="AN5" i="10" s="1"/>
  <c r="AN21" i="10" s="1"/>
  <c r="AM5" i="10" a="1"/>
  <c r="AM5" i="10" s="1"/>
  <c r="AM21" i="10" s="1"/>
  <c r="AL5" i="10" a="1"/>
  <c r="AL5" i="10" s="1"/>
  <c r="AL21" i="10" s="1"/>
  <c r="AK5" i="10" a="1"/>
  <c r="AK5" i="10" s="1"/>
  <c r="AK21" i="10" s="1"/>
  <c r="AJ5" i="10" a="1"/>
  <c r="AJ5" i="10" s="1"/>
  <c r="AJ21" i="10" s="1"/>
  <c r="AI5" i="10" a="1"/>
  <c r="AI5" i="10" s="1"/>
  <c r="AI21" i="10" s="1"/>
  <c r="AH5" i="10" a="1"/>
  <c r="AH5" i="10" s="1"/>
  <c r="AH21" i="10" s="1"/>
  <c r="AG5" i="10" a="1"/>
  <c r="AG5" i="10" s="1"/>
  <c r="AG21" i="10" s="1"/>
  <c r="AF5" i="10" a="1"/>
  <c r="AF5" i="10" s="1"/>
  <c r="AF21" i="10" s="1"/>
  <c r="AE5" i="10" a="1"/>
  <c r="AE5" i="10" s="1"/>
  <c r="AE21" i="10" s="1"/>
  <c r="AD5" i="10" a="1"/>
  <c r="AD5" i="10" s="1"/>
  <c r="AD21" i="10" s="1"/>
  <c r="AC5" i="10" a="1"/>
  <c r="AC5" i="10" s="1"/>
  <c r="AC21" i="10" s="1"/>
  <c r="AB5" i="10" a="1"/>
  <c r="AB5" i="10" s="1"/>
  <c r="AB21" i="10" s="1"/>
  <c r="AA5" i="10" a="1"/>
  <c r="AA5" i="10" s="1"/>
  <c r="AA21" i="10" s="1"/>
  <c r="Z5" i="10" a="1"/>
  <c r="Z5" i="10" s="1"/>
  <c r="Z21" i="10" s="1"/>
  <c r="Y5" i="10" a="1"/>
  <c r="Y5" i="10" s="1"/>
  <c r="Y21" i="10" s="1"/>
  <c r="X5" i="10" a="1"/>
  <c r="X5" i="10" s="1"/>
  <c r="X21" i="10" s="1"/>
  <c r="W5" i="10" a="1"/>
  <c r="W5" i="10" s="1"/>
  <c r="W21" i="10" s="1"/>
  <c r="V5" i="10" a="1"/>
  <c r="V5" i="10" s="1"/>
  <c r="V21" i="10" s="1"/>
  <c r="U5" i="10" a="1"/>
  <c r="U5" i="10" s="1"/>
  <c r="U21" i="10" s="1"/>
  <c r="T5" i="10" a="1"/>
  <c r="T5" i="10" s="1"/>
  <c r="T21" i="10" s="1"/>
  <c r="S5" i="10" a="1"/>
  <c r="S5" i="10" s="1"/>
  <c r="S21" i="10" s="1"/>
  <c r="R5" i="10" a="1"/>
  <c r="R5" i="10" s="1"/>
  <c r="R21" i="10" s="1"/>
  <c r="Q5" i="10" a="1"/>
  <c r="Q5" i="10" s="1"/>
  <c r="Q21" i="10" s="1"/>
  <c r="E5" i="10"/>
  <c r="BD4" i="10" a="1"/>
  <c r="BD4" i="10" s="1"/>
  <c r="BD20" i="10" s="1"/>
  <c r="BC4" i="10" a="1"/>
  <c r="BC4" i="10" s="1"/>
  <c r="BC20" i="10" s="1"/>
  <c r="BB4" i="10" a="1"/>
  <c r="BB4" i="10" s="1"/>
  <c r="BB20" i="10" s="1"/>
  <c r="BA4" i="10" a="1"/>
  <c r="BA4" i="10" s="1"/>
  <c r="BA20" i="10" s="1"/>
  <c r="AZ4" i="10" a="1"/>
  <c r="AZ4" i="10" s="1"/>
  <c r="AZ20" i="10" s="1"/>
  <c r="AY4" i="10" a="1"/>
  <c r="AY4" i="10" s="1"/>
  <c r="AY20" i="10" s="1"/>
  <c r="AX4" i="10" a="1"/>
  <c r="AX4" i="10" s="1"/>
  <c r="AX20" i="10" s="1"/>
  <c r="AW4" i="10" a="1"/>
  <c r="AW4" i="10" s="1"/>
  <c r="AW20" i="10" s="1"/>
  <c r="AV4" i="10" a="1"/>
  <c r="AV4" i="10" s="1"/>
  <c r="AV20" i="10" s="1"/>
  <c r="AU4" i="10" a="1"/>
  <c r="AU4" i="10" s="1"/>
  <c r="AU20" i="10" s="1"/>
  <c r="AT4" i="10" a="1"/>
  <c r="AT4" i="10" s="1"/>
  <c r="AT20" i="10" s="1"/>
  <c r="AS4" i="10" a="1"/>
  <c r="AS4" i="10" s="1"/>
  <c r="AS20" i="10" s="1"/>
  <c r="AR4" i="10" a="1"/>
  <c r="AR4" i="10" s="1"/>
  <c r="AR20" i="10" s="1"/>
  <c r="AQ4" i="10" a="1"/>
  <c r="AQ4" i="10" s="1"/>
  <c r="AQ20" i="10" s="1"/>
  <c r="AP4" i="10" a="1"/>
  <c r="AP4" i="10" s="1"/>
  <c r="AP20" i="10" s="1"/>
  <c r="AO4" i="10" a="1"/>
  <c r="AO4" i="10" s="1"/>
  <c r="AO20" i="10" s="1"/>
  <c r="AN4" i="10" a="1"/>
  <c r="AN4" i="10" s="1"/>
  <c r="AN20" i="10" s="1"/>
  <c r="AM4" i="10" a="1"/>
  <c r="AM4" i="10" s="1"/>
  <c r="AM20" i="10" s="1"/>
  <c r="AL4" i="10" a="1"/>
  <c r="AL4" i="10" s="1"/>
  <c r="AL20" i="10" s="1"/>
  <c r="AK4" i="10" a="1"/>
  <c r="AK4" i="10" s="1"/>
  <c r="AK20" i="10" s="1"/>
  <c r="AJ4" i="10" a="1"/>
  <c r="AJ4" i="10" s="1"/>
  <c r="AJ20" i="10" s="1"/>
  <c r="AI4" i="10" a="1"/>
  <c r="AI4" i="10" s="1"/>
  <c r="AI20" i="10" s="1"/>
  <c r="AH4" i="10" a="1"/>
  <c r="AH4" i="10" s="1"/>
  <c r="AH20" i="10" s="1"/>
  <c r="AG4" i="10" a="1"/>
  <c r="AG4" i="10" s="1"/>
  <c r="AG20" i="10" s="1"/>
  <c r="AF4" i="10" a="1"/>
  <c r="AF4" i="10" s="1"/>
  <c r="AF20" i="10" s="1"/>
  <c r="AE4" i="10" a="1"/>
  <c r="AE4" i="10" s="1"/>
  <c r="AE20" i="10" s="1"/>
  <c r="AD4" i="10" a="1"/>
  <c r="AD4" i="10" s="1"/>
  <c r="AD20" i="10" s="1"/>
  <c r="AC4" i="10" a="1"/>
  <c r="AC4" i="10" s="1"/>
  <c r="AC20" i="10" s="1"/>
  <c r="AB4" i="10" a="1"/>
  <c r="AB4" i="10" s="1"/>
  <c r="AB20" i="10" s="1"/>
  <c r="AA4" i="10" a="1"/>
  <c r="AA4" i="10" s="1"/>
  <c r="AA20" i="10" s="1"/>
  <c r="Z4" i="10" a="1"/>
  <c r="Z4" i="10" s="1"/>
  <c r="Z20" i="10" s="1"/>
  <c r="Y4" i="10" a="1"/>
  <c r="Y4" i="10" s="1"/>
  <c r="Y20" i="10" s="1"/>
  <c r="X4" i="10" a="1"/>
  <c r="X4" i="10" s="1"/>
  <c r="X20" i="10" s="1"/>
  <c r="W4" i="10" a="1"/>
  <c r="W4" i="10" s="1"/>
  <c r="W20" i="10" s="1"/>
  <c r="V4" i="10" a="1"/>
  <c r="V4" i="10" s="1"/>
  <c r="V20" i="10" s="1"/>
  <c r="U4" i="10" a="1"/>
  <c r="U4" i="10" s="1"/>
  <c r="U20" i="10" s="1"/>
  <c r="T4" i="10" a="1"/>
  <c r="T4" i="10" s="1"/>
  <c r="T20" i="10" s="1"/>
  <c r="S4" i="10" a="1"/>
  <c r="S4" i="10" s="1"/>
  <c r="S20" i="10" s="1"/>
  <c r="R4" i="10" a="1"/>
  <c r="R4" i="10" s="1"/>
  <c r="R20" i="10" s="1"/>
  <c r="Q4" i="10" a="1"/>
  <c r="Q4" i="10" s="1"/>
  <c r="Q20" i="10" s="1"/>
  <c r="E4" i="10"/>
  <c r="J5" i="10" l="1"/>
  <c r="O5" i="10"/>
  <c r="J9" i="10"/>
  <c r="O9" i="10"/>
  <c r="J13" i="10"/>
  <c r="O13" i="10"/>
  <c r="O17" i="10"/>
  <c r="J17" i="10"/>
  <c r="E18" i="10"/>
  <c r="J4" i="10"/>
  <c r="O4" i="10"/>
  <c r="O8" i="10"/>
  <c r="J8" i="10"/>
  <c r="J12" i="10"/>
  <c r="O12" i="10"/>
  <c r="O16" i="10"/>
  <c r="J16" i="10"/>
  <c r="O7" i="10"/>
  <c r="J7" i="10"/>
  <c r="J11" i="10"/>
  <c r="O11" i="10"/>
  <c r="O15" i="10"/>
  <c r="J15" i="10"/>
  <c r="J6" i="10"/>
  <c r="O6" i="10"/>
  <c r="J10" i="10"/>
  <c r="O10" i="10"/>
  <c r="O14" i="10"/>
  <c r="J14" i="10"/>
  <c r="BF10" i="10" l="1"/>
  <c r="BF14" i="10"/>
  <c r="BF6" i="10"/>
  <c r="BF15" i="10"/>
  <c r="BF13" i="10"/>
  <c r="BE15" i="10"/>
  <c r="BS15" i="10" s="1"/>
  <c r="BE6" i="10"/>
  <c r="BF16" i="10"/>
  <c r="BF11" i="10"/>
  <c r="BE8" i="10"/>
  <c r="BQ15" i="10"/>
  <c r="BF9" i="10"/>
  <c r="BF7" i="10"/>
  <c r="BF4" i="10"/>
  <c r="BE9" i="10"/>
  <c r="BE16" i="10"/>
  <c r="BF5" i="10"/>
  <c r="BF12" i="10"/>
  <c r="BE14" i="10"/>
  <c r="BE11" i="10"/>
  <c r="BE13" i="10"/>
  <c r="BE10" i="10"/>
  <c r="BF8" i="10"/>
  <c r="BE5" i="10"/>
  <c r="BE12" i="10"/>
  <c r="BE17" i="10"/>
  <c r="BF17" i="10"/>
  <c r="BE7" i="10"/>
  <c r="BE4" i="10"/>
  <c r="D6913" i="6"/>
  <c r="D6912" i="6"/>
  <c r="D6911" i="6"/>
  <c r="D6910" i="6"/>
  <c r="D6909" i="6"/>
  <c r="D6908" i="6"/>
  <c r="D6907" i="6"/>
  <c r="D6906" i="6"/>
  <c r="D6905" i="6"/>
  <c r="D6904" i="6"/>
  <c r="D6903" i="6"/>
  <c r="D6902" i="6"/>
  <c r="D6901" i="6"/>
  <c r="D6900" i="6"/>
  <c r="D6899" i="6"/>
  <c r="D6898" i="6"/>
  <c r="D6897" i="6"/>
  <c r="D6896" i="6"/>
  <c r="D6895" i="6"/>
  <c r="D6894" i="6"/>
  <c r="D6893" i="6"/>
  <c r="D6892" i="6"/>
  <c r="D6891" i="6"/>
  <c r="D6890" i="6"/>
  <c r="D6889" i="6"/>
  <c r="D6888" i="6"/>
  <c r="D6887" i="6"/>
  <c r="D6886" i="6"/>
  <c r="D6885" i="6"/>
  <c r="D6884" i="6"/>
  <c r="D6883" i="6"/>
  <c r="D6882" i="6"/>
  <c r="D6881" i="6"/>
  <c r="D6880" i="6"/>
  <c r="D6879" i="6"/>
  <c r="D6878" i="6"/>
  <c r="D6877" i="6"/>
  <c r="D6876" i="6"/>
  <c r="D6875" i="6"/>
  <c r="D6874" i="6"/>
  <c r="D6873" i="6"/>
  <c r="D6872" i="6"/>
  <c r="D6871" i="6"/>
  <c r="D6870" i="6"/>
  <c r="D6869" i="6"/>
  <c r="D6868" i="6"/>
  <c r="D6867" i="6"/>
  <c r="D6866" i="6"/>
  <c r="D6865" i="6"/>
  <c r="D6864" i="6"/>
  <c r="D6863" i="6"/>
  <c r="D6862" i="6"/>
  <c r="D6861" i="6"/>
  <c r="D6860" i="6"/>
  <c r="D6859" i="6"/>
  <c r="D6858" i="6"/>
  <c r="D6857" i="6"/>
  <c r="D6856" i="6"/>
  <c r="D6855" i="6"/>
  <c r="D6854" i="6"/>
  <c r="D6853" i="6"/>
  <c r="D6852" i="6"/>
  <c r="D6851" i="6"/>
  <c r="D6850" i="6"/>
  <c r="D6849" i="6"/>
  <c r="D6848" i="6"/>
  <c r="D6847" i="6"/>
  <c r="D6846" i="6"/>
  <c r="D6845" i="6"/>
  <c r="D6844" i="6"/>
  <c r="D6843" i="6"/>
  <c r="D6842" i="6"/>
  <c r="D6841" i="6"/>
  <c r="D6840" i="6"/>
  <c r="D6839" i="6"/>
  <c r="D6838" i="6"/>
  <c r="D6837" i="6"/>
  <c r="D6836" i="6"/>
  <c r="D6835" i="6"/>
  <c r="D6834" i="6"/>
  <c r="D6833" i="6"/>
  <c r="D6832" i="6"/>
  <c r="D6831" i="6"/>
  <c r="D6830" i="6"/>
  <c r="D6829" i="6"/>
  <c r="D6828" i="6"/>
  <c r="D6827" i="6"/>
  <c r="D6826" i="6"/>
  <c r="D6825" i="6"/>
  <c r="D6824" i="6"/>
  <c r="D6823" i="6"/>
  <c r="D6822" i="6"/>
  <c r="D6821" i="6"/>
  <c r="D6820" i="6"/>
  <c r="D6819" i="6"/>
  <c r="D6818" i="6"/>
  <c r="D6817" i="6"/>
  <c r="D6816" i="6"/>
  <c r="D6815" i="6"/>
  <c r="D6814" i="6"/>
  <c r="D6813" i="6"/>
  <c r="D6812" i="6"/>
  <c r="D6811" i="6"/>
  <c r="D6810" i="6"/>
  <c r="D6809" i="6"/>
  <c r="D6808" i="6"/>
  <c r="D6807" i="6"/>
  <c r="D6806" i="6"/>
  <c r="D6805" i="6"/>
  <c r="D6804" i="6"/>
  <c r="D6803" i="6"/>
  <c r="D6802" i="6"/>
  <c r="D6801" i="6"/>
  <c r="D6800" i="6"/>
  <c r="D6799" i="6"/>
  <c r="D6798" i="6"/>
  <c r="D6797" i="6"/>
  <c r="D6796" i="6"/>
  <c r="D6795" i="6"/>
  <c r="D6794" i="6"/>
  <c r="D6793" i="6"/>
  <c r="D6792" i="6"/>
  <c r="D6791" i="6"/>
  <c r="D6790" i="6"/>
  <c r="D6789" i="6"/>
  <c r="D6788" i="6"/>
  <c r="D6787" i="6"/>
  <c r="D6786" i="6"/>
  <c r="D6785" i="6"/>
  <c r="D6784" i="6"/>
  <c r="D6783" i="6"/>
  <c r="D6782" i="6"/>
  <c r="D6781" i="6"/>
  <c r="D6780" i="6"/>
  <c r="D6779" i="6"/>
  <c r="D6778" i="6"/>
  <c r="D6777" i="6"/>
  <c r="D6776" i="6"/>
  <c r="D6775" i="6"/>
  <c r="D6774" i="6"/>
  <c r="D6773" i="6"/>
  <c r="D6772" i="6"/>
  <c r="D6771" i="6"/>
  <c r="D6770" i="6"/>
  <c r="D6769" i="6"/>
  <c r="D6768" i="6"/>
  <c r="D6767" i="6"/>
  <c r="D6766" i="6"/>
  <c r="D6765" i="6"/>
  <c r="D6764" i="6"/>
  <c r="D6763" i="6"/>
  <c r="D6762" i="6"/>
  <c r="D6761" i="6"/>
  <c r="D6760" i="6"/>
  <c r="D6759" i="6"/>
  <c r="D6758" i="6"/>
  <c r="D6757" i="6"/>
  <c r="D6756" i="6"/>
  <c r="D6755" i="6"/>
  <c r="D6754" i="6"/>
  <c r="D6753" i="6"/>
  <c r="D6752" i="6"/>
  <c r="D6751" i="6"/>
  <c r="D6750" i="6"/>
  <c r="D6749" i="6"/>
  <c r="D6748" i="6"/>
  <c r="D6747" i="6"/>
  <c r="D6746" i="6"/>
  <c r="D6745" i="6"/>
  <c r="D6744" i="6"/>
  <c r="D6743" i="6"/>
  <c r="D6742" i="6"/>
  <c r="D6741" i="6"/>
  <c r="D6740" i="6"/>
  <c r="D6739" i="6"/>
  <c r="D6738" i="6"/>
  <c r="D6737" i="6"/>
  <c r="D6736" i="6"/>
  <c r="D6735" i="6"/>
  <c r="D6734" i="6"/>
  <c r="D6733" i="6"/>
  <c r="D6732" i="6"/>
  <c r="D6731" i="6"/>
  <c r="D6730" i="6"/>
  <c r="D6729" i="6"/>
  <c r="D6728" i="6"/>
  <c r="D6727" i="6"/>
  <c r="D6726" i="6"/>
  <c r="D6725" i="6"/>
  <c r="D6724" i="6"/>
  <c r="D6723" i="6"/>
  <c r="D6722" i="6"/>
  <c r="D6721" i="6"/>
  <c r="D6720" i="6"/>
  <c r="D6719" i="6"/>
  <c r="D6718" i="6"/>
  <c r="D6717" i="6"/>
  <c r="D6716" i="6"/>
  <c r="D6715" i="6"/>
  <c r="D6714" i="6"/>
  <c r="D6713" i="6"/>
  <c r="D6712" i="6"/>
  <c r="D6711" i="6"/>
  <c r="D6710" i="6"/>
  <c r="D6709" i="6"/>
  <c r="D6708" i="6"/>
  <c r="D6707" i="6"/>
  <c r="D6706" i="6"/>
  <c r="D6705" i="6"/>
  <c r="D6704" i="6"/>
  <c r="D6703" i="6"/>
  <c r="D6702" i="6"/>
  <c r="D6701" i="6"/>
  <c r="D6700" i="6"/>
  <c r="D6699" i="6"/>
  <c r="D6698" i="6"/>
  <c r="D6697" i="6"/>
  <c r="D6696" i="6"/>
  <c r="D6695" i="6"/>
  <c r="D6694" i="6"/>
  <c r="D6693" i="6"/>
  <c r="D6692" i="6"/>
  <c r="D6691" i="6"/>
  <c r="D6690" i="6"/>
  <c r="D6689" i="6"/>
  <c r="D6688" i="6"/>
  <c r="D6687" i="6"/>
  <c r="D6686" i="6"/>
  <c r="D6685" i="6"/>
  <c r="D6684" i="6"/>
  <c r="D6683" i="6"/>
  <c r="D6682" i="6"/>
  <c r="D6681" i="6"/>
  <c r="D6680" i="6"/>
  <c r="D6679" i="6"/>
  <c r="D6678" i="6"/>
  <c r="D6677" i="6"/>
  <c r="D6676" i="6"/>
  <c r="D6675" i="6"/>
  <c r="D6674" i="6"/>
  <c r="D6673" i="6"/>
  <c r="D6672" i="6"/>
  <c r="D6671" i="6"/>
  <c r="D6670" i="6"/>
  <c r="D6669" i="6"/>
  <c r="D6668" i="6"/>
  <c r="D6667" i="6"/>
  <c r="D6666" i="6"/>
  <c r="D6665" i="6"/>
  <c r="D6664" i="6"/>
  <c r="D6663" i="6"/>
  <c r="D6662" i="6"/>
  <c r="D6661" i="6"/>
  <c r="D6660" i="6"/>
  <c r="D6659" i="6"/>
  <c r="D6658" i="6"/>
  <c r="D6657" i="6"/>
  <c r="D6656" i="6"/>
  <c r="D6655" i="6"/>
  <c r="D6654" i="6"/>
  <c r="D6653" i="6"/>
  <c r="D6652" i="6"/>
  <c r="D6651" i="6"/>
  <c r="D6650" i="6"/>
  <c r="D6649" i="6"/>
  <c r="D6648" i="6"/>
  <c r="D6647" i="6"/>
  <c r="D6646" i="6"/>
  <c r="D6645" i="6"/>
  <c r="D6644" i="6"/>
  <c r="D6643" i="6"/>
  <c r="D6642" i="6"/>
  <c r="D6641" i="6"/>
  <c r="D6640" i="6"/>
  <c r="D6639" i="6"/>
  <c r="D6638" i="6"/>
  <c r="D6637" i="6"/>
  <c r="D6636" i="6"/>
  <c r="D6635" i="6"/>
  <c r="D6634" i="6"/>
  <c r="D6633" i="6"/>
  <c r="D6632" i="6"/>
  <c r="D6631" i="6"/>
  <c r="D6630" i="6"/>
  <c r="D6629" i="6"/>
  <c r="D6628" i="6"/>
  <c r="D6627" i="6"/>
  <c r="D6626" i="6"/>
  <c r="D6625" i="6"/>
  <c r="D6624" i="6"/>
  <c r="D6623" i="6"/>
  <c r="D6622" i="6"/>
  <c r="D6621" i="6"/>
  <c r="D6620" i="6"/>
  <c r="D6619" i="6"/>
  <c r="D6618" i="6"/>
  <c r="D6617" i="6"/>
  <c r="D6616" i="6"/>
  <c r="D6615" i="6"/>
  <c r="D6614" i="6"/>
  <c r="D6613" i="6"/>
  <c r="D6612" i="6"/>
  <c r="D6611" i="6"/>
  <c r="D6610" i="6"/>
  <c r="D6609" i="6"/>
  <c r="D6608" i="6"/>
  <c r="D6607" i="6"/>
  <c r="D6606" i="6"/>
  <c r="D6605" i="6"/>
  <c r="D6604" i="6"/>
  <c r="D6603" i="6"/>
  <c r="D6602" i="6"/>
  <c r="D6601" i="6"/>
  <c r="D6600" i="6"/>
  <c r="D6599" i="6"/>
  <c r="D6598" i="6"/>
  <c r="D6597" i="6"/>
  <c r="D6596" i="6"/>
  <c r="D6595" i="6"/>
  <c r="D6594" i="6"/>
  <c r="D6593" i="6"/>
  <c r="D6592" i="6"/>
  <c r="D6591" i="6"/>
  <c r="D6590" i="6"/>
  <c r="D6589" i="6"/>
  <c r="D6588" i="6"/>
  <c r="D6587" i="6"/>
  <c r="D6586" i="6"/>
  <c r="D6585" i="6"/>
  <c r="D6584" i="6"/>
  <c r="D6583" i="6"/>
  <c r="D6582" i="6"/>
  <c r="D6581" i="6"/>
  <c r="D6580" i="6"/>
  <c r="D6579" i="6"/>
  <c r="D6578" i="6"/>
  <c r="D6577" i="6"/>
  <c r="D6576" i="6"/>
  <c r="D6575" i="6"/>
  <c r="D6574" i="6"/>
  <c r="D6573" i="6"/>
  <c r="D6572" i="6"/>
  <c r="D6571" i="6"/>
  <c r="D6570" i="6"/>
  <c r="D6569" i="6"/>
  <c r="D6568" i="6"/>
  <c r="D6567" i="6"/>
  <c r="D6566" i="6"/>
  <c r="D6565" i="6"/>
  <c r="D6564" i="6"/>
  <c r="D6563" i="6"/>
  <c r="D6562" i="6"/>
  <c r="D6561" i="6"/>
  <c r="D6560" i="6"/>
  <c r="D6559" i="6"/>
  <c r="D6558" i="6"/>
  <c r="D6557" i="6"/>
  <c r="D6556" i="6"/>
  <c r="D6555" i="6"/>
  <c r="D6554" i="6"/>
  <c r="D6553" i="6"/>
  <c r="D6552" i="6"/>
  <c r="D6551" i="6"/>
  <c r="D6550" i="6"/>
  <c r="D6549" i="6"/>
  <c r="D6548" i="6"/>
  <c r="D6547" i="6"/>
  <c r="D6546" i="6"/>
  <c r="D6545" i="6"/>
  <c r="D6544" i="6"/>
  <c r="D6543" i="6"/>
  <c r="D6542" i="6"/>
  <c r="D6541" i="6"/>
  <c r="D6540" i="6"/>
  <c r="D6539" i="6"/>
  <c r="D6538" i="6"/>
  <c r="D6537" i="6"/>
  <c r="D6536" i="6"/>
  <c r="D6535" i="6"/>
  <c r="D6534" i="6"/>
  <c r="D6533" i="6"/>
  <c r="D6532" i="6"/>
  <c r="D6531" i="6"/>
  <c r="D6530" i="6"/>
  <c r="D6529" i="6"/>
  <c r="D6528" i="6"/>
  <c r="D6527" i="6"/>
  <c r="D6526" i="6"/>
  <c r="D6525" i="6"/>
  <c r="D6524" i="6"/>
  <c r="D6523" i="6"/>
  <c r="D6522" i="6"/>
  <c r="D6521" i="6"/>
  <c r="D6520" i="6"/>
  <c r="D6519" i="6"/>
  <c r="D6518" i="6"/>
  <c r="D6517" i="6"/>
  <c r="D6516" i="6"/>
  <c r="D6515" i="6"/>
  <c r="D6514" i="6"/>
  <c r="D6513" i="6"/>
  <c r="D6512" i="6"/>
  <c r="D6511" i="6"/>
  <c r="D6510" i="6"/>
  <c r="D6509" i="6"/>
  <c r="D6508" i="6"/>
  <c r="D6507" i="6"/>
  <c r="D6506" i="6"/>
  <c r="D6505" i="6"/>
  <c r="D6504" i="6"/>
  <c r="D6503" i="6"/>
  <c r="D6502" i="6"/>
  <c r="D6501" i="6"/>
  <c r="D6500" i="6"/>
  <c r="D6499" i="6"/>
  <c r="D6498" i="6"/>
  <c r="D6497" i="6"/>
  <c r="D6496" i="6"/>
  <c r="D6495" i="6"/>
  <c r="D6494" i="6"/>
  <c r="D6493" i="6"/>
  <c r="D6492" i="6"/>
  <c r="D6491" i="6"/>
  <c r="D6490" i="6"/>
  <c r="D6489" i="6"/>
  <c r="D6488" i="6"/>
  <c r="D6487" i="6"/>
  <c r="D6486" i="6"/>
  <c r="D6485" i="6"/>
  <c r="D6484" i="6"/>
  <c r="D6483" i="6"/>
  <c r="D6482" i="6"/>
  <c r="D6481" i="6"/>
  <c r="D6480" i="6"/>
  <c r="D6479" i="6"/>
  <c r="D6478" i="6"/>
  <c r="D6477" i="6"/>
  <c r="D6476" i="6"/>
  <c r="D6475" i="6"/>
  <c r="D6474" i="6"/>
  <c r="D6473" i="6"/>
  <c r="D6472" i="6"/>
  <c r="D6471" i="6"/>
  <c r="D6470" i="6"/>
  <c r="D6469" i="6"/>
  <c r="D6468" i="6"/>
  <c r="D6467" i="6"/>
  <c r="D6466" i="6"/>
  <c r="D6465" i="6"/>
  <c r="D6464" i="6"/>
  <c r="D6463" i="6"/>
  <c r="D6462" i="6"/>
  <c r="D6461" i="6"/>
  <c r="D6460" i="6"/>
  <c r="D6459" i="6"/>
  <c r="D6458" i="6"/>
  <c r="D6457" i="6"/>
  <c r="D6456" i="6"/>
  <c r="D6455" i="6"/>
  <c r="D6454" i="6"/>
  <c r="D6453" i="6"/>
  <c r="D6452" i="6"/>
  <c r="D6451" i="6"/>
  <c r="D6450" i="6"/>
  <c r="D6449" i="6"/>
  <c r="D6448" i="6"/>
  <c r="D6447" i="6"/>
  <c r="D6446" i="6"/>
  <c r="D6445" i="6"/>
  <c r="D6444" i="6"/>
  <c r="D6443" i="6"/>
  <c r="D6442" i="6"/>
  <c r="D6441" i="6"/>
  <c r="D6440" i="6"/>
  <c r="D6439" i="6"/>
  <c r="D6438" i="6"/>
  <c r="D6437" i="6"/>
  <c r="D6436" i="6"/>
  <c r="D6435" i="6"/>
  <c r="D6434" i="6"/>
  <c r="D6433" i="6"/>
  <c r="D6432" i="6"/>
  <c r="D6431" i="6"/>
  <c r="D6430" i="6"/>
  <c r="D6429" i="6"/>
  <c r="D6428" i="6"/>
  <c r="D6427" i="6"/>
  <c r="D6426" i="6"/>
  <c r="D6425" i="6"/>
  <c r="D6424" i="6"/>
  <c r="D6423" i="6"/>
  <c r="D6422" i="6"/>
  <c r="D6421" i="6"/>
  <c r="D6420" i="6"/>
  <c r="D6419" i="6"/>
  <c r="D6418" i="6"/>
  <c r="D6417" i="6"/>
  <c r="D6416" i="6"/>
  <c r="D6415" i="6"/>
  <c r="D6414" i="6"/>
  <c r="D6413" i="6"/>
  <c r="D6412" i="6"/>
  <c r="D6411" i="6"/>
  <c r="D6410" i="6"/>
  <c r="D6409" i="6"/>
  <c r="D6408" i="6"/>
  <c r="D6407" i="6"/>
  <c r="D6406" i="6"/>
  <c r="D6405" i="6"/>
  <c r="D6404" i="6"/>
  <c r="D6403" i="6"/>
  <c r="D6402" i="6"/>
  <c r="D6401" i="6"/>
  <c r="D6400" i="6"/>
  <c r="D6399" i="6"/>
  <c r="D6398" i="6"/>
  <c r="D6397" i="6"/>
  <c r="D6396" i="6"/>
  <c r="D6395" i="6"/>
  <c r="D6394" i="6"/>
  <c r="D6393" i="6"/>
  <c r="D6392" i="6"/>
  <c r="D6391" i="6"/>
  <c r="D6390" i="6"/>
  <c r="D6389" i="6"/>
  <c r="D6388" i="6"/>
  <c r="D6387" i="6"/>
  <c r="D6386" i="6"/>
  <c r="D6385" i="6"/>
  <c r="D6384" i="6"/>
  <c r="D6383" i="6"/>
  <c r="D6382" i="6"/>
  <c r="D6381" i="6"/>
  <c r="D6380" i="6"/>
  <c r="D6379" i="6"/>
  <c r="D6378" i="6"/>
  <c r="D6377" i="6"/>
  <c r="D6376" i="6"/>
  <c r="D6375" i="6"/>
  <c r="D6374" i="6"/>
  <c r="D6373" i="6"/>
  <c r="D6372" i="6"/>
  <c r="D6371" i="6"/>
  <c r="D6370" i="6"/>
  <c r="D6369" i="6"/>
  <c r="D6368" i="6"/>
  <c r="D6367" i="6"/>
  <c r="D6366" i="6"/>
  <c r="D6365" i="6"/>
  <c r="D6364" i="6"/>
  <c r="D6363" i="6"/>
  <c r="D6362" i="6"/>
  <c r="D6361" i="6"/>
  <c r="D6360" i="6"/>
  <c r="D6359" i="6"/>
  <c r="D6358" i="6"/>
  <c r="D6357" i="6"/>
  <c r="D6356" i="6"/>
  <c r="D6355" i="6"/>
  <c r="D6354" i="6"/>
  <c r="D6353" i="6"/>
  <c r="D6352" i="6"/>
  <c r="D6351" i="6"/>
  <c r="D6350" i="6"/>
  <c r="D6349" i="6"/>
  <c r="D6348" i="6"/>
  <c r="D6347" i="6"/>
  <c r="D6346" i="6"/>
  <c r="D6345" i="6"/>
  <c r="D6344" i="6"/>
  <c r="D6343" i="6"/>
  <c r="D6342" i="6"/>
  <c r="D6341" i="6"/>
  <c r="D6340" i="6"/>
  <c r="D6339" i="6"/>
  <c r="D6338" i="6"/>
  <c r="D6337" i="6"/>
  <c r="D6336" i="6"/>
  <c r="D6335" i="6"/>
  <c r="D6334" i="6"/>
  <c r="D6333" i="6"/>
  <c r="D6332" i="6"/>
  <c r="D6331" i="6"/>
  <c r="D6330" i="6"/>
  <c r="D6329" i="6"/>
  <c r="D6328" i="6"/>
  <c r="D6327" i="6"/>
  <c r="D6326" i="6"/>
  <c r="D6325" i="6"/>
  <c r="D6324" i="6"/>
  <c r="D6323" i="6"/>
  <c r="D6322" i="6"/>
  <c r="D6321" i="6"/>
  <c r="D6320" i="6"/>
  <c r="D6319" i="6"/>
  <c r="D6318" i="6"/>
  <c r="D6317" i="6"/>
  <c r="D6316" i="6"/>
  <c r="D6315" i="6"/>
  <c r="D6314" i="6"/>
  <c r="D6313" i="6"/>
  <c r="D6312" i="6"/>
  <c r="D6311" i="6"/>
  <c r="D6310" i="6"/>
  <c r="D6309" i="6"/>
  <c r="D6308" i="6"/>
  <c r="D6307" i="6"/>
  <c r="D6306" i="6"/>
  <c r="D6305" i="6"/>
  <c r="D6304" i="6"/>
  <c r="D6303" i="6"/>
  <c r="D6302" i="6"/>
  <c r="D6301" i="6"/>
  <c r="D6300" i="6"/>
  <c r="D6299" i="6"/>
  <c r="D6298" i="6"/>
  <c r="D6297" i="6"/>
  <c r="D6296" i="6"/>
  <c r="D6295" i="6"/>
  <c r="D6294" i="6"/>
  <c r="D6293" i="6"/>
  <c r="D6292" i="6"/>
  <c r="D6291" i="6"/>
  <c r="D6290" i="6"/>
  <c r="D6289" i="6"/>
  <c r="D6288" i="6"/>
  <c r="D6287" i="6"/>
  <c r="D6286" i="6"/>
  <c r="D6285" i="6"/>
  <c r="D6284" i="6"/>
  <c r="D6283" i="6"/>
  <c r="D6282" i="6"/>
  <c r="D6281" i="6"/>
  <c r="D6280" i="6"/>
  <c r="D6279" i="6"/>
  <c r="D6278" i="6"/>
  <c r="D6277" i="6"/>
  <c r="D6276" i="6"/>
  <c r="D6275" i="6"/>
  <c r="D6274" i="6"/>
  <c r="D6273" i="6"/>
  <c r="D6272" i="6"/>
  <c r="D6271" i="6"/>
  <c r="D6270" i="6"/>
  <c r="D6269" i="6"/>
  <c r="D6268" i="6"/>
  <c r="D6267" i="6"/>
  <c r="D6266" i="6"/>
  <c r="D6265" i="6"/>
  <c r="D6264" i="6"/>
  <c r="D6263" i="6"/>
  <c r="D6262" i="6"/>
  <c r="D6261" i="6"/>
  <c r="D6260" i="6"/>
  <c r="D6259" i="6"/>
  <c r="D6258" i="6"/>
  <c r="D6257" i="6"/>
  <c r="D6256" i="6"/>
  <c r="D6255" i="6"/>
  <c r="D6254" i="6"/>
  <c r="D6253" i="6"/>
  <c r="D6252" i="6"/>
  <c r="D6251" i="6"/>
  <c r="D6250" i="6"/>
  <c r="D6249" i="6"/>
  <c r="D6248" i="6"/>
  <c r="D6247" i="6"/>
  <c r="D6246" i="6"/>
  <c r="D6245" i="6"/>
  <c r="D6244" i="6"/>
  <c r="D6243" i="6"/>
  <c r="D6242" i="6"/>
  <c r="D6241" i="6"/>
  <c r="D6240" i="6"/>
  <c r="D6239" i="6"/>
  <c r="D6238" i="6"/>
  <c r="D6237" i="6"/>
  <c r="D6236" i="6"/>
  <c r="D6235" i="6"/>
  <c r="D6234" i="6"/>
  <c r="D6233" i="6"/>
  <c r="D6232" i="6"/>
  <c r="D6231" i="6"/>
  <c r="D6230" i="6"/>
  <c r="D6229" i="6"/>
  <c r="D6228" i="6"/>
  <c r="D6227" i="6"/>
  <c r="D6226" i="6"/>
  <c r="D6225" i="6"/>
  <c r="D6224" i="6"/>
  <c r="D6223" i="6"/>
  <c r="D6222" i="6"/>
  <c r="D6221" i="6"/>
  <c r="D6220" i="6"/>
  <c r="D6219" i="6"/>
  <c r="D6218" i="6"/>
  <c r="D6217" i="6"/>
  <c r="D6216" i="6"/>
  <c r="D6215" i="6"/>
  <c r="D6214" i="6"/>
  <c r="D6213" i="6"/>
  <c r="D6212" i="6"/>
  <c r="D6211" i="6"/>
  <c r="D6210" i="6"/>
  <c r="D6209" i="6"/>
  <c r="D6208" i="6"/>
  <c r="D6207" i="6"/>
  <c r="D6206" i="6"/>
  <c r="D6205" i="6"/>
  <c r="D6204" i="6"/>
  <c r="D6203" i="6"/>
  <c r="D6202" i="6"/>
  <c r="D6201" i="6"/>
  <c r="D6200" i="6"/>
  <c r="D6199" i="6"/>
  <c r="D6198" i="6"/>
  <c r="D6197" i="6"/>
  <c r="D6196" i="6"/>
  <c r="D6195" i="6"/>
  <c r="D6194" i="6"/>
  <c r="D6193" i="6"/>
  <c r="D6192" i="6"/>
  <c r="D6191" i="6"/>
  <c r="D6190" i="6"/>
  <c r="D6189" i="6"/>
  <c r="D6188" i="6"/>
  <c r="D6187" i="6"/>
  <c r="D6186" i="6"/>
  <c r="D6185" i="6"/>
  <c r="D6184" i="6"/>
  <c r="D6183" i="6"/>
  <c r="D6182" i="6"/>
  <c r="D6181" i="6"/>
  <c r="D6180" i="6"/>
  <c r="D6179" i="6"/>
  <c r="D6178" i="6"/>
  <c r="D6177" i="6"/>
  <c r="D6176" i="6"/>
  <c r="D6175" i="6"/>
  <c r="D6174" i="6"/>
  <c r="D6173" i="6"/>
  <c r="D6172" i="6"/>
  <c r="D6171" i="6"/>
  <c r="D6170" i="6"/>
  <c r="D6169" i="6"/>
  <c r="D6168" i="6"/>
  <c r="D6167" i="6"/>
  <c r="D6166" i="6"/>
  <c r="D6165" i="6"/>
  <c r="D6164" i="6"/>
  <c r="D6163" i="6"/>
  <c r="D6162" i="6"/>
  <c r="D6161" i="6"/>
  <c r="D6160" i="6"/>
  <c r="D6159" i="6"/>
  <c r="D6158" i="6"/>
  <c r="D6157" i="6"/>
  <c r="D6156" i="6"/>
  <c r="D6155" i="6"/>
  <c r="D6154" i="6"/>
  <c r="D6153" i="6"/>
  <c r="D6152" i="6"/>
  <c r="D6151" i="6"/>
  <c r="D6150" i="6"/>
  <c r="D6149" i="6"/>
  <c r="D6148" i="6"/>
  <c r="D6147" i="6"/>
  <c r="D6146" i="6"/>
  <c r="D6145" i="6"/>
  <c r="D6144" i="6"/>
  <c r="D6143" i="6"/>
  <c r="D6142" i="6"/>
  <c r="D6141" i="6"/>
  <c r="D6140" i="6"/>
  <c r="D6139" i="6"/>
  <c r="D6138" i="6"/>
  <c r="D6137" i="6"/>
  <c r="D6136" i="6"/>
  <c r="D6135" i="6"/>
  <c r="D6134" i="6"/>
  <c r="D6133" i="6"/>
  <c r="D6132" i="6"/>
  <c r="D6131" i="6"/>
  <c r="D6130" i="6"/>
  <c r="D6129" i="6"/>
  <c r="D6128" i="6"/>
  <c r="D6127" i="6"/>
  <c r="D6126" i="6"/>
  <c r="D6125" i="6"/>
  <c r="D6124" i="6"/>
  <c r="D6123" i="6"/>
  <c r="D6122" i="6"/>
  <c r="D6121" i="6"/>
  <c r="D6120" i="6"/>
  <c r="D6119" i="6"/>
  <c r="D6118" i="6"/>
  <c r="D6117" i="6"/>
  <c r="D6116" i="6"/>
  <c r="D6115" i="6"/>
  <c r="D6114" i="6"/>
  <c r="D6113" i="6"/>
  <c r="D6112" i="6"/>
  <c r="D6111" i="6"/>
  <c r="D6110" i="6"/>
  <c r="D6109" i="6"/>
  <c r="D6108" i="6"/>
  <c r="D6107" i="6"/>
  <c r="D6106" i="6"/>
  <c r="D6105" i="6"/>
  <c r="D6104" i="6"/>
  <c r="D6103" i="6"/>
  <c r="D6102" i="6"/>
  <c r="D6101" i="6"/>
  <c r="D6100" i="6"/>
  <c r="D6099" i="6"/>
  <c r="D6098" i="6"/>
  <c r="D6097" i="6"/>
  <c r="D6096" i="6"/>
  <c r="D6095" i="6"/>
  <c r="D6094" i="6"/>
  <c r="D6093" i="6"/>
  <c r="D6092" i="6"/>
  <c r="D6091" i="6"/>
  <c r="D6090" i="6"/>
  <c r="D6089" i="6"/>
  <c r="D6088" i="6"/>
  <c r="D6087" i="6"/>
  <c r="D6086" i="6"/>
  <c r="D6085" i="6"/>
  <c r="D6084" i="6"/>
  <c r="D6083" i="6"/>
  <c r="D6082" i="6"/>
  <c r="D6081" i="6"/>
  <c r="D6080" i="6"/>
  <c r="D6079" i="6"/>
  <c r="D6078" i="6"/>
  <c r="D6077" i="6"/>
  <c r="D6076" i="6"/>
  <c r="D6075" i="6"/>
  <c r="D6074" i="6"/>
  <c r="D6073" i="6"/>
  <c r="D6072" i="6"/>
  <c r="D6071" i="6"/>
  <c r="D6070" i="6"/>
  <c r="D6069" i="6"/>
  <c r="D6068" i="6"/>
  <c r="D6067" i="6"/>
  <c r="D6066" i="6"/>
  <c r="D6065" i="6"/>
  <c r="D6064" i="6"/>
  <c r="D6063" i="6"/>
  <c r="D6062" i="6"/>
  <c r="D6061" i="6"/>
  <c r="D6060" i="6"/>
  <c r="D6059" i="6"/>
  <c r="D6058" i="6"/>
  <c r="D6057" i="6"/>
  <c r="D6056" i="6"/>
  <c r="D6055" i="6"/>
  <c r="D6054" i="6"/>
  <c r="D6053" i="6"/>
  <c r="D6052" i="6"/>
  <c r="D6051" i="6"/>
  <c r="D6050" i="6"/>
  <c r="D6049" i="6"/>
  <c r="D6048" i="6"/>
  <c r="D6047" i="6"/>
  <c r="D6046" i="6"/>
  <c r="D6045" i="6"/>
  <c r="D6044" i="6"/>
  <c r="D6043" i="6"/>
  <c r="D6042" i="6"/>
  <c r="D6041" i="6"/>
  <c r="D6040" i="6"/>
  <c r="D6039" i="6"/>
  <c r="D6038" i="6"/>
  <c r="D6037" i="6"/>
  <c r="D6036" i="6"/>
  <c r="D6035" i="6"/>
  <c r="D6034" i="6"/>
  <c r="D6033" i="6"/>
  <c r="D6032" i="6"/>
  <c r="D6031" i="6"/>
  <c r="D6030" i="6"/>
  <c r="D6029" i="6"/>
  <c r="D6028" i="6"/>
  <c r="D6027" i="6"/>
  <c r="D6026" i="6"/>
  <c r="D6025" i="6"/>
  <c r="D6024" i="6"/>
  <c r="D6023" i="6"/>
  <c r="D6022" i="6"/>
  <c r="D6021" i="6"/>
  <c r="D6020" i="6"/>
  <c r="D6019" i="6"/>
  <c r="D6018" i="6"/>
  <c r="D6017" i="6"/>
  <c r="D6016" i="6"/>
  <c r="D6015" i="6"/>
  <c r="D6014" i="6"/>
  <c r="D6013" i="6"/>
  <c r="D6012" i="6"/>
  <c r="D6011" i="6"/>
  <c r="D6010" i="6"/>
  <c r="D6009" i="6"/>
  <c r="D6008" i="6"/>
  <c r="D6007" i="6"/>
  <c r="D6006" i="6"/>
  <c r="D6005" i="6"/>
  <c r="D6004" i="6"/>
  <c r="D6003" i="6"/>
  <c r="D6002" i="6"/>
  <c r="D6001" i="6"/>
  <c r="D6000" i="6"/>
  <c r="D5999" i="6"/>
  <c r="D5998" i="6"/>
  <c r="D5997" i="6"/>
  <c r="D5996" i="6"/>
  <c r="D5995" i="6"/>
  <c r="D5994" i="6"/>
  <c r="D5993" i="6"/>
  <c r="D5992" i="6"/>
  <c r="D5991" i="6"/>
  <c r="D5990" i="6"/>
  <c r="D5989" i="6"/>
  <c r="D5988" i="6"/>
  <c r="D5987" i="6"/>
  <c r="D5986" i="6"/>
  <c r="D5985" i="6"/>
  <c r="D5984" i="6"/>
  <c r="D5983" i="6"/>
  <c r="D5982" i="6"/>
  <c r="D5981" i="6"/>
  <c r="D5980" i="6"/>
  <c r="D5979" i="6"/>
  <c r="D5978" i="6"/>
  <c r="D5977" i="6"/>
  <c r="D5976" i="6"/>
  <c r="D5975" i="6"/>
  <c r="D5974" i="6"/>
  <c r="D5973" i="6"/>
  <c r="D5972" i="6"/>
  <c r="D5971" i="6"/>
  <c r="D5970" i="6"/>
  <c r="D5969" i="6"/>
  <c r="D5968" i="6"/>
  <c r="D5967" i="6"/>
  <c r="D5966" i="6"/>
  <c r="D5965" i="6"/>
  <c r="D5964" i="6"/>
  <c r="D5963" i="6"/>
  <c r="D5962" i="6"/>
  <c r="D5961" i="6"/>
  <c r="D5960" i="6"/>
  <c r="D5959" i="6"/>
  <c r="D5958" i="6"/>
  <c r="D5957" i="6"/>
  <c r="D5956" i="6"/>
  <c r="D5955" i="6"/>
  <c r="D5954" i="6"/>
  <c r="D5953" i="6"/>
  <c r="D5952" i="6"/>
  <c r="D5951" i="6"/>
  <c r="D5950" i="6"/>
  <c r="D5949" i="6"/>
  <c r="D5948" i="6"/>
  <c r="D5947" i="6"/>
  <c r="D5946" i="6"/>
  <c r="D5945" i="6"/>
  <c r="D5944" i="6"/>
  <c r="D5943" i="6"/>
  <c r="D5942" i="6"/>
  <c r="D5941" i="6"/>
  <c r="D5940" i="6"/>
  <c r="D5939" i="6"/>
  <c r="D5938" i="6"/>
  <c r="D5937" i="6"/>
  <c r="D5936" i="6"/>
  <c r="D5935" i="6"/>
  <c r="D5934" i="6"/>
  <c r="D5933" i="6"/>
  <c r="D5932" i="6"/>
  <c r="D5931" i="6"/>
  <c r="D5930" i="6"/>
  <c r="D5929" i="6"/>
  <c r="D5928" i="6"/>
  <c r="D5927" i="6"/>
  <c r="D5926" i="6"/>
  <c r="D5925" i="6"/>
  <c r="D5924" i="6"/>
  <c r="D5923" i="6"/>
  <c r="D5922" i="6"/>
  <c r="D5921" i="6"/>
  <c r="D5920" i="6"/>
  <c r="D5919" i="6"/>
  <c r="D5918" i="6"/>
  <c r="D5917" i="6"/>
  <c r="D5916" i="6"/>
  <c r="D5915" i="6"/>
  <c r="D5914" i="6"/>
  <c r="D5913" i="6"/>
  <c r="D5912" i="6"/>
  <c r="D5911" i="6"/>
  <c r="D5910" i="6"/>
  <c r="D5909" i="6"/>
  <c r="D5908" i="6"/>
  <c r="D5907" i="6"/>
  <c r="D5906" i="6"/>
  <c r="D5905" i="6"/>
  <c r="D5904" i="6"/>
  <c r="D5903" i="6"/>
  <c r="D5902" i="6"/>
  <c r="D5901" i="6"/>
  <c r="D5900" i="6"/>
  <c r="D5899" i="6"/>
  <c r="D5898" i="6"/>
  <c r="D5897" i="6"/>
  <c r="D5896" i="6"/>
  <c r="D5895" i="6"/>
  <c r="D5894" i="6"/>
  <c r="D5893" i="6"/>
  <c r="D5892" i="6"/>
  <c r="D5891" i="6"/>
  <c r="D5890" i="6"/>
  <c r="D5889" i="6"/>
  <c r="D5888" i="6"/>
  <c r="D5887" i="6"/>
  <c r="D5886" i="6"/>
  <c r="D5885" i="6"/>
  <c r="D5884" i="6"/>
  <c r="D5883" i="6"/>
  <c r="D5882" i="6"/>
  <c r="D5881" i="6"/>
  <c r="D5880" i="6"/>
  <c r="D5879" i="6"/>
  <c r="D5878" i="6"/>
  <c r="D5877" i="6"/>
  <c r="D5876" i="6"/>
  <c r="D5875" i="6"/>
  <c r="D5874" i="6"/>
  <c r="D5873" i="6"/>
  <c r="D5872" i="6"/>
  <c r="D5871" i="6"/>
  <c r="D5870" i="6"/>
  <c r="D5869" i="6"/>
  <c r="D5868" i="6"/>
  <c r="D5867" i="6"/>
  <c r="D5866" i="6"/>
  <c r="D5865" i="6"/>
  <c r="D5864" i="6"/>
  <c r="D5863" i="6"/>
  <c r="D5862" i="6"/>
  <c r="D5861" i="6"/>
  <c r="D5860" i="6"/>
  <c r="D5859" i="6"/>
  <c r="D5858" i="6"/>
  <c r="D5857" i="6"/>
  <c r="D5856" i="6"/>
  <c r="D5855" i="6"/>
  <c r="D5854" i="6"/>
  <c r="D5853" i="6"/>
  <c r="D5852" i="6"/>
  <c r="D5851" i="6"/>
  <c r="D5850" i="6"/>
  <c r="D5849" i="6"/>
  <c r="D5848" i="6"/>
  <c r="D5847" i="6"/>
  <c r="D5846" i="6"/>
  <c r="D5845" i="6"/>
  <c r="D5844" i="6"/>
  <c r="D5843" i="6"/>
  <c r="D5842" i="6"/>
  <c r="D5841" i="6"/>
  <c r="D5840" i="6"/>
  <c r="D5839" i="6"/>
  <c r="D5838" i="6"/>
  <c r="D5837" i="6"/>
  <c r="D5836" i="6"/>
  <c r="D5835" i="6"/>
  <c r="D5834" i="6"/>
  <c r="D5833" i="6"/>
  <c r="D5832" i="6"/>
  <c r="D5831" i="6"/>
  <c r="D5830" i="6"/>
  <c r="D5829" i="6"/>
  <c r="D5828" i="6"/>
  <c r="D5827" i="6"/>
  <c r="D5826" i="6"/>
  <c r="D5825" i="6"/>
  <c r="D5824" i="6"/>
  <c r="D5823" i="6"/>
  <c r="D5822" i="6"/>
  <c r="D5821" i="6"/>
  <c r="D5820" i="6"/>
  <c r="D5819" i="6"/>
  <c r="D5818" i="6"/>
  <c r="D5817" i="6"/>
  <c r="D5816" i="6"/>
  <c r="D5815" i="6"/>
  <c r="D5814" i="6"/>
  <c r="D5813" i="6"/>
  <c r="D5812" i="6"/>
  <c r="D5811" i="6"/>
  <c r="D5810" i="6"/>
  <c r="D5809" i="6"/>
  <c r="D5808" i="6"/>
  <c r="D5807" i="6"/>
  <c r="D5806" i="6"/>
  <c r="D5805" i="6"/>
  <c r="D5804" i="6"/>
  <c r="D5803" i="6"/>
  <c r="D5802" i="6"/>
  <c r="D5801" i="6"/>
  <c r="D5800" i="6"/>
  <c r="D5799" i="6"/>
  <c r="D5798" i="6"/>
  <c r="D5797" i="6"/>
  <c r="D5796" i="6"/>
  <c r="D5795" i="6"/>
  <c r="D5794" i="6"/>
  <c r="D5793" i="6"/>
  <c r="D5792" i="6"/>
  <c r="D5791" i="6"/>
  <c r="D5790" i="6"/>
  <c r="D5789" i="6"/>
  <c r="D5788" i="6"/>
  <c r="D5787" i="6"/>
  <c r="D5786" i="6"/>
  <c r="D5785" i="6"/>
  <c r="D5784" i="6"/>
  <c r="D5783" i="6"/>
  <c r="D5782" i="6"/>
  <c r="D5781" i="6"/>
  <c r="D5780" i="6"/>
  <c r="D5779" i="6"/>
  <c r="D5778" i="6"/>
  <c r="D5777" i="6"/>
  <c r="D5776" i="6"/>
  <c r="D5775" i="6"/>
  <c r="D5774" i="6"/>
  <c r="D5773" i="6"/>
  <c r="D5772" i="6"/>
  <c r="D5771" i="6"/>
  <c r="D5770" i="6"/>
  <c r="D5769" i="6"/>
  <c r="D5768" i="6"/>
  <c r="D5767" i="6"/>
  <c r="D5766" i="6"/>
  <c r="D5765" i="6"/>
  <c r="D5764" i="6"/>
  <c r="D5763" i="6"/>
  <c r="D5762" i="6"/>
  <c r="D5761" i="6"/>
  <c r="D5760" i="6"/>
  <c r="D5759" i="6"/>
  <c r="D5758" i="6"/>
  <c r="D5757" i="6"/>
  <c r="D5756" i="6"/>
  <c r="D5755" i="6"/>
  <c r="D5754" i="6"/>
  <c r="D5753" i="6"/>
  <c r="D5752" i="6"/>
  <c r="D5751" i="6"/>
  <c r="D5750" i="6"/>
  <c r="D5749" i="6"/>
  <c r="D5748" i="6"/>
  <c r="D5747" i="6"/>
  <c r="D5746" i="6"/>
  <c r="D5745" i="6"/>
  <c r="D5744" i="6"/>
  <c r="D5743" i="6"/>
  <c r="D5742" i="6"/>
  <c r="D5741" i="6"/>
  <c r="D5740" i="6"/>
  <c r="D5739" i="6"/>
  <c r="D5738" i="6"/>
  <c r="D5737" i="6"/>
  <c r="D5736" i="6"/>
  <c r="D5735" i="6"/>
  <c r="D5734" i="6"/>
  <c r="D5733" i="6"/>
  <c r="D5732" i="6"/>
  <c r="D5731" i="6"/>
  <c r="D5730" i="6"/>
  <c r="D5729" i="6"/>
  <c r="D5728" i="6"/>
  <c r="D5727" i="6"/>
  <c r="D5726" i="6"/>
  <c r="D5725" i="6"/>
  <c r="D5724" i="6"/>
  <c r="D5723" i="6"/>
  <c r="D5722" i="6"/>
  <c r="D5721" i="6"/>
  <c r="D5720" i="6"/>
  <c r="D5719" i="6"/>
  <c r="D5718" i="6"/>
  <c r="D5717" i="6"/>
  <c r="D5716" i="6"/>
  <c r="D5715" i="6"/>
  <c r="D5714" i="6"/>
  <c r="D5713" i="6"/>
  <c r="D5712" i="6"/>
  <c r="D5711" i="6"/>
  <c r="D5710" i="6"/>
  <c r="D5709" i="6"/>
  <c r="D5708" i="6"/>
  <c r="D5707" i="6"/>
  <c r="D5706" i="6"/>
  <c r="D5705" i="6"/>
  <c r="D5704" i="6"/>
  <c r="D5703" i="6"/>
  <c r="D5702" i="6"/>
  <c r="D5701" i="6"/>
  <c r="D5700" i="6"/>
  <c r="D5699" i="6"/>
  <c r="D5698" i="6"/>
  <c r="D5697" i="6"/>
  <c r="D5696" i="6"/>
  <c r="D5695" i="6"/>
  <c r="D5694" i="6"/>
  <c r="D5693" i="6"/>
  <c r="D5692" i="6"/>
  <c r="D5691" i="6"/>
  <c r="D5690" i="6"/>
  <c r="D5689" i="6"/>
  <c r="D5688" i="6"/>
  <c r="D5687" i="6"/>
  <c r="D5686" i="6"/>
  <c r="D5685" i="6"/>
  <c r="D5684" i="6"/>
  <c r="D5683" i="6"/>
  <c r="D5682" i="6"/>
  <c r="D5681" i="6"/>
  <c r="D5680" i="6"/>
  <c r="D5679" i="6"/>
  <c r="D5678" i="6"/>
  <c r="D5677" i="6"/>
  <c r="D5676" i="6"/>
  <c r="D5675" i="6"/>
  <c r="D5674" i="6"/>
  <c r="D5673" i="6"/>
  <c r="D5672" i="6"/>
  <c r="D5671" i="6"/>
  <c r="D5670" i="6"/>
  <c r="D5669" i="6"/>
  <c r="D5668" i="6"/>
  <c r="D5667" i="6"/>
  <c r="D5666" i="6"/>
  <c r="D5665" i="6"/>
  <c r="D5664" i="6"/>
  <c r="D5663" i="6"/>
  <c r="D5662" i="6"/>
  <c r="D5661" i="6"/>
  <c r="D5660" i="6"/>
  <c r="D5659" i="6"/>
  <c r="D5658" i="6"/>
  <c r="D5657" i="6"/>
  <c r="D5656" i="6"/>
  <c r="D5655" i="6"/>
  <c r="D5654" i="6"/>
  <c r="D5653" i="6"/>
  <c r="D5652" i="6"/>
  <c r="D5651" i="6"/>
  <c r="D5650" i="6"/>
  <c r="D5649" i="6"/>
  <c r="D5648" i="6"/>
  <c r="D5647" i="6"/>
  <c r="D5646" i="6"/>
  <c r="D5645" i="6"/>
  <c r="D5644" i="6"/>
  <c r="D5643" i="6"/>
  <c r="D5642" i="6"/>
  <c r="D5641" i="6"/>
  <c r="D5640" i="6"/>
  <c r="D5639" i="6"/>
  <c r="D5638" i="6"/>
  <c r="D5637" i="6"/>
  <c r="D5636" i="6"/>
  <c r="D5635" i="6"/>
  <c r="D5634" i="6"/>
  <c r="D5633" i="6"/>
  <c r="D5632" i="6"/>
  <c r="D5631" i="6"/>
  <c r="D5630" i="6"/>
  <c r="D5629" i="6"/>
  <c r="D5628" i="6"/>
  <c r="D5627" i="6"/>
  <c r="D5626" i="6"/>
  <c r="D5625" i="6"/>
  <c r="D5624" i="6"/>
  <c r="D5623" i="6"/>
  <c r="D5622" i="6"/>
  <c r="D5621" i="6"/>
  <c r="D5620" i="6"/>
  <c r="D5619" i="6"/>
  <c r="D5618" i="6"/>
  <c r="D5617" i="6"/>
  <c r="D5616" i="6"/>
  <c r="D5615" i="6"/>
  <c r="D5614" i="6"/>
  <c r="D5613" i="6"/>
  <c r="D5612" i="6"/>
  <c r="D5611" i="6"/>
  <c r="D5610" i="6"/>
  <c r="D5609" i="6"/>
  <c r="D5608" i="6"/>
  <c r="D5607" i="6"/>
  <c r="D5606" i="6"/>
  <c r="D5605" i="6"/>
  <c r="D5604" i="6"/>
  <c r="D5603" i="6"/>
  <c r="D5602" i="6"/>
  <c r="D5601" i="6"/>
  <c r="D5600" i="6"/>
  <c r="D5599" i="6"/>
  <c r="D5598" i="6"/>
  <c r="D5597" i="6"/>
  <c r="D5596" i="6"/>
  <c r="D5595" i="6"/>
  <c r="D5594" i="6"/>
  <c r="D5593" i="6"/>
  <c r="D5592" i="6"/>
  <c r="D5591" i="6"/>
  <c r="D5590" i="6"/>
  <c r="D5589" i="6"/>
  <c r="D5588" i="6"/>
  <c r="D5587" i="6"/>
  <c r="D5586" i="6"/>
  <c r="D5585" i="6"/>
  <c r="D5584" i="6"/>
  <c r="D5583" i="6"/>
  <c r="D5582" i="6"/>
  <c r="D5581" i="6"/>
  <c r="D5580" i="6"/>
  <c r="D5579" i="6"/>
  <c r="D5578" i="6"/>
  <c r="D5577" i="6"/>
  <c r="D5576" i="6"/>
  <c r="D5575" i="6"/>
  <c r="D5574" i="6"/>
  <c r="D5573" i="6"/>
  <c r="D5572" i="6"/>
  <c r="D5571" i="6"/>
  <c r="D5570" i="6"/>
  <c r="D5569" i="6"/>
  <c r="D5568" i="6"/>
  <c r="D5567" i="6"/>
  <c r="D5566" i="6"/>
  <c r="D5565" i="6"/>
  <c r="D5564" i="6"/>
  <c r="D5563" i="6"/>
  <c r="D5562" i="6"/>
  <c r="D5561" i="6"/>
  <c r="D5560" i="6"/>
  <c r="D5559" i="6"/>
  <c r="D5558" i="6"/>
  <c r="D5557" i="6"/>
  <c r="D5556" i="6"/>
  <c r="D5555" i="6"/>
  <c r="D5554" i="6"/>
  <c r="D5553" i="6"/>
  <c r="D5552" i="6"/>
  <c r="D5551" i="6"/>
  <c r="D5550" i="6"/>
  <c r="D5549" i="6"/>
  <c r="D5548" i="6"/>
  <c r="D5547" i="6"/>
  <c r="D5546" i="6"/>
  <c r="D5545" i="6"/>
  <c r="D5544" i="6"/>
  <c r="D5543" i="6"/>
  <c r="D5542" i="6"/>
  <c r="D5541" i="6"/>
  <c r="D5540" i="6"/>
  <c r="D5539" i="6"/>
  <c r="D5538" i="6"/>
  <c r="D5537" i="6"/>
  <c r="D5536" i="6"/>
  <c r="D5535" i="6"/>
  <c r="D5534" i="6"/>
  <c r="D5533" i="6"/>
  <c r="D5532" i="6"/>
  <c r="D5531" i="6"/>
  <c r="D5530" i="6"/>
  <c r="D5529" i="6"/>
  <c r="D5528" i="6"/>
  <c r="D5527" i="6"/>
  <c r="D5526" i="6"/>
  <c r="D5525" i="6"/>
  <c r="D5524" i="6"/>
  <c r="D5523" i="6"/>
  <c r="D5522" i="6"/>
  <c r="D5521" i="6"/>
  <c r="D5520" i="6"/>
  <c r="D5519" i="6"/>
  <c r="D5518" i="6"/>
  <c r="D5517" i="6"/>
  <c r="D5516" i="6"/>
  <c r="D5515" i="6"/>
  <c r="D5514" i="6"/>
  <c r="D5513" i="6"/>
  <c r="D5512" i="6"/>
  <c r="D5511" i="6"/>
  <c r="D5510" i="6"/>
  <c r="D5509" i="6"/>
  <c r="D5508" i="6"/>
  <c r="D5507" i="6"/>
  <c r="D5506" i="6"/>
  <c r="D5505" i="6"/>
  <c r="D5504" i="6"/>
  <c r="D5503" i="6"/>
  <c r="D5502" i="6"/>
  <c r="D5501" i="6"/>
  <c r="D5500" i="6"/>
  <c r="D5499" i="6"/>
  <c r="D5498" i="6"/>
  <c r="D5497" i="6"/>
  <c r="D5496" i="6"/>
  <c r="D5495" i="6"/>
  <c r="D5494" i="6"/>
  <c r="D5493" i="6"/>
  <c r="D5492" i="6"/>
  <c r="D5491" i="6"/>
  <c r="D5490" i="6"/>
  <c r="D5489" i="6"/>
  <c r="D5488" i="6"/>
  <c r="D5487" i="6"/>
  <c r="D5486" i="6"/>
  <c r="D5485" i="6"/>
  <c r="D5484" i="6"/>
  <c r="D5483" i="6"/>
  <c r="D5482" i="6"/>
  <c r="D5481" i="6"/>
  <c r="D5480" i="6"/>
  <c r="D5479" i="6"/>
  <c r="D5478" i="6"/>
  <c r="D5477" i="6"/>
  <c r="D5476" i="6"/>
  <c r="D5475" i="6"/>
  <c r="D5474" i="6"/>
  <c r="D5473" i="6"/>
  <c r="D5472" i="6"/>
  <c r="D5471" i="6"/>
  <c r="D5470" i="6"/>
  <c r="D5469" i="6"/>
  <c r="D5468" i="6"/>
  <c r="D5467" i="6"/>
  <c r="D5466" i="6"/>
  <c r="D5465" i="6"/>
  <c r="D5464" i="6"/>
  <c r="D5463" i="6"/>
  <c r="D5462" i="6"/>
  <c r="D5461" i="6"/>
  <c r="D5460" i="6"/>
  <c r="D5459" i="6"/>
  <c r="D5458" i="6"/>
  <c r="D5457" i="6"/>
  <c r="D5456" i="6"/>
  <c r="D5455" i="6"/>
  <c r="D5454" i="6"/>
  <c r="D5453" i="6"/>
  <c r="D5452" i="6"/>
  <c r="D5451" i="6"/>
  <c r="D5450" i="6"/>
  <c r="D5449" i="6"/>
  <c r="D5448" i="6"/>
  <c r="D5447" i="6"/>
  <c r="D5446" i="6"/>
  <c r="D5445" i="6"/>
  <c r="D5444" i="6"/>
  <c r="D5443" i="6"/>
  <c r="D5442" i="6"/>
  <c r="D5441" i="6"/>
  <c r="D5440" i="6"/>
  <c r="D5439" i="6"/>
  <c r="D5438" i="6"/>
  <c r="D5437" i="6"/>
  <c r="D5436" i="6"/>
  <c r="D5435" i="6"/>
  <c r="D5434" i="6"/>
  <c r="D5433" i="6"/>
  <c r="D5432" i="6"/>
  <c r="D5431" i="6"/>
  <c r="D5430" i="6"/>
  <c r="D5429" i="6"/>
  <c r="D5428" i="6"/>
  <c r="D5427" i="6"/>
  <c r="D5426" i="6"/>
  <c r="D5425" i="6"/>
  <c r="D5424" i="6"/>
  <c r="D5423" i="6"/>
  <c r="D5422" i="6"/>
  <c r="D5421" i="6"/>
  <c r="D5420" i="6"/>
  <c r="D5419" i="6"/>
  <c r="D5418" i="6"/>
  <c r="D5417" i="6"/>
  <c r="D5416" i="6"/>
  <c r="D5415" i="6"/>
  <c r="D5414" i="6"/>
  <c r="D5413" i="6"/>
  <c r="D5412" i="6"/>
  <c r="D5411" i="6"/>
  <c r="D5410" i="6"/>
  <c r="D5409" i="6"/>
  <c r="D5408" i="6"/>
  <c r="D5407" i="6"/>
  <c r="D5406" i="6"/>
  <c r="D5405" i="6"/>
  <c r="D5404" i="6"/>
  <c r="D5403" i="6"/>
  <c r="D5402" i="6"/>
  <c r="D5401" i="6"/>
  <c r="D5400" i="6"/>
  <c r="D5399" i="6"/>
  <c r="D5398" i="6"/>
  <c r="D5397" i="6"/>
  <c r="D5396" i="6"/>
  <c r="D5395" i="6"/>
  <c r="D5394" i="6"/>
  <c r="D5393" i="6"/>
  <c r="D5392" i="6"/>
  <c r="D5391" i="6"/>
  <c r="D5390" i="6"/>
  <c r="D5389" i="6"/>
  <c r="D5388" i="6"/>
  <c r="D5387" i="6"/>
  <c r="D5386" i="6"/>
  <c r="D5385" i="6"/>
  <c r="D5384" i="6"/>
  <c r="D5383" i="6"/>
  <c r="D5382" i="6"/>
  <c r="D5381" i="6"/>
  <c r="D5380" i="6"/>
  <c r="D5379" i="6"/>
  <c r="D5378" i="6"/>
  <c r="D5377" i="6"/>
  <c r="D5376" i="6"/>
  <c r="D5375" i="6"/>
  <c r="D5374" i="6"/>
  <c r="D5373" i="6"/>
  <c r="D5372" i="6"/>
  <c r="D5371" i="6"/>
  <c r="D5370" i="6"/>
  <c r="D5369" i="6"/>
  <c r="D5368" i="6"/>
  <c r="D5367" i="6"/>
  <c r="D5366" i="6"/>
  <c r="D5365" i="6"/>
  <c r="D5364" i="6"/>
  <c r="D5363" i="6"/>
  <c r="D5362" i="6"/>
  <c r="D5361" i="6"/>
  <c r="D5360" i="6"/>
  <c r="D5359" i="6"/>
  <c r="D5358" i="6"/>
  <c r="D5357" i="6"/>
  <c r="D5356" i="6"/>
  <c r="D5355" i="6"/>
  <c r="D5354" i="6"/>
  <c r="D5353" i="6"/>
  <c r="D5352" i="6"/>
  <c r="D5351" i="6"/>
  <c r="D5350" i="6"/>
  <c r="D5349" i="6"/>
  <c r="D5348" i="6"/>
  <c r="D5347" i="6"/>
  <c r="D5346" i="6"/>
  <c r="D5345" i="6"/>
  <c r="D5344" i="6"/>
  <c r="D5343" i="6"/>
  <c r="D5342" i="6"/>
  <c r="D5341" i="6"/>
  <c r="D5340" i="6"/>
  <c r="D5339" i="6"/>
  <c r="D5338" i="6"/>
  <c r="D5337" i="6"/>
  <c r="D5336" i="6"/>
  <c r="D5335" i="6"/>
  <c r="D5334" i="6"/>
  <c r="D5333" i="6"/>
  <c r="D5332" i="6"/>
  <c r="D5331" i="6"/>
  <c r="D5330" i="6"/>
  <c r="D5329" i="6"/>
  <c r="D5328" i="6"/>
  <c r="D5327" i="6"/>
  <c r="D5326" i="6"/>
  <c r="D5325" i="6"/>
  <c r="D5324" i="6"/>
  <c r="D5323" i="6"/>
  <c r="D5322" i="6"/>
  <c r="D5321" i="6"/>
  <c r="D5320" i="6"/>
  <c r="D5319" i="6"/>
  <c r="D5318" i="6"/>
  <c r="D5317" i="6"/>
  <c r="D5316" i="6"/>
  <c r="D5315" i="6"/>
  <c r="D5314" i="6"/>
  <c r="D5313" i="6"/>
  <c r="D5312" i="6"/>
  <c r="D5311" i="6"/>
  <c r="D5310" i="6"/>
  <c r="D5309" i="6"/>
  <c r="D5308" i="6"/>
  <c r="D5307" i="6"/>
  <c r="D5306" i="6"/>
  <c r="D5305" i="6"/>
  <c r="D5304" i="6"/>
  <c r="D5303" i="6"/>
  <c r="D5302" i="6"/>
  <c r="D5301" i="6"/>
  <c r="D5300" i="6"/>
  <c r="D5299" i="6"/>
  <c r="D5298" i="6"/>
  <c r="D5297" i="6"/>
  <c r="D5296" i="6"/>
  <c r="D5295" i="6"/>
  <c r="D5294" i="6"/>
  <c r="D5293" i="6"/>
  <c r="D5292" i="6"/>
  <c r="D5291" i="6"/>
  <c r="D5290" i="6"/>
  <c r="D5289" i="6"/>
  <c r="D5288" i="6"/>
  <c r="D5287" i="6"/>
  <c r="D5286" i="6"/>
  <c r="D5285" i="6"/>
  <c r="D5284" i="6"/>
  <c r="D5283" i="6"/>
  <c r="D5282" i="6"/>
  <c r="D5281" i="6"/>
  <c r="D5280" i="6"/>
  <c r="D5279" i="6"/>
  <c r="D5278" i="6"/>
  <c r="D5277" i="6"/>
  <c r="D5276" i="6"/>
  <c r="D5275" i="6"/>
  <c r="D5274" i="6"/>
  <c r="D5273" i="6"/>
  <c r="D5272" i="6"/>
  <c r="D5271" i="6"/>
  <c r="D5270" i="6"/>
  <c r="D5269" i="6"/>
  <c r="D5268" i="6"/>
  <c r="D5267" i="6"/>
  <c r="D5266" i="6"/>
  <c r="D5265" i="6"/>
  <c r="D5264" i="6"/>
  <c r="D5263" i="6"/>
  <c r="D5262" i="6"/>
  <c r="D5261" i="6"/>
  <c r="D5260" i="6"/>
  <c r="D5259" i="6"/>
  <c r="D5258" i="6"/>
  <c r="D5257" i="6"/>
  <c r="D5256" i="6"/>
  <c r="D5255" i="6"/>
  <c r="D5254" i="6"/>
  <c r="D5253" i="6"/>
  <c r="D5252" i="6"/>
  <c r="D5251" i="6"/>
  <c r="D5250" i="6"/>
  <c r="D5249" i="6"/>
  <c r="D5248" i="6"/>
  <c r="D5247" i="6"/>
  <c r="D5246" i="6"/>
  <c r="D5245" i="6"/>
  <c r="D5244" i="6"/>
  <c r="D5243" i="6"/>
  <c r="D5242" i="6"/>
  <c r="D5241" i="6"/>
  <c r="D5240" i="6"/>
  <c r="D5239" i="6"/>
  <c r="D5238" i="6"/>
  <c r="D5237" i="6"/>
  <c r="D5236" i="6"/>
  <c r="D5235" i="6"/>
  <c r="D5234" i="6"/>
  <c r="D5233" i="6"/>
  <c r="D5232" i="6"/>
  <c r="D5231" i="6"/>
  <c r="D5230" i="6"/>
  <c r="D5229" i="6"/>
  <c r="D5228" i="6"/>
  <c r="D5227" i="6"/>
  <c r="D5226" i="6"/>
  <c r="D5225" i="6"/>
  <c r="D5224" i="6"/>
  <c r="D5223" i="6"/>
  <c r="D5222" i="6"/>
  <c r="D5221" i="6"/>
  <c r="D5220" i="6"/>
  <c r="D5219" i="6"/>
  <c r="D5218" i="6"/>
  <c r="D5217" i="6"/>
  <c r="D5216" i="6"/>
  <c r="D5215" i="6"/>
  <c r="D5214" i="6"/>
  <c r="D5213" i="6"/>
  <c r="D5212" i="6"/>
  <c r="D5211" i="6"/>
  <c r="D5210" i="6"/>
  <c r="D5209" i="6"/>
  <c r="D5208" i="6"/>
  <c r="D5207" i="6"/>
  <c r="D5206" i="6"/>
  <c r="D5205" i="6"/>
  <c r="D5204" i="6"/>
  <c r="D5203" i="6"/>
  <c r="D5202" i="6"/>
  <c r="D5201" i="6"/>
  <c r="D5200" i="6"/>
  <c r="D5199" i="6"/>
  <c r="D5198" i="6"/>
  <c r="D5197" i="6"/>
  <c r="D5196" i="6"/>
  <c r="D5195" i="6"/>
  <c r="D5194" i="6"/>
  <c r="D5193" i="6"/>
  <c r="D5192" i="6"/>
  <c r="D5191" i="6"/>
  <c r="D5190" i="6"/>
  <c r="D5189" i="6"/>
  <c r="D5188" i="6"/>
  <c r="D5187" i="6"/>
  <c r="D5186" i="6"/>
  <c r="D5185" i="6"/>
  <c r="D5184" i="6"/>
  <c r="D5183" i="6"/>
  <c r="D5182" i="6"/>
  <c r="D5181" i="6"/>
  <c r="D5180" i="6"/>
  <c r="D5179" i="6"/>
  <c r="D5178" i="6"/>
  <c r="D5177" i="6"/>
  <c r="D5176" i="6"/>
  <c r="D5175" i="6"/>
  <c r="D5174" i="6"/>
  <c r="D5173" i="6"/>
  <c r="D5172" i="6"/>
  <c r="D5171" i="6"/>
  <c r="D5170" i="6"/>
  <c r="D5169" i="6"/>
  <c r="D5168" i="6"/>
  <c r="D5167" i="6"/>
  <c r="D5166" i="6"/>
  <c r="D5165" i="6"/>
  <c r="D5164" i="6"/>
  <c r="D5163" i="6"/>
  <c r="D5162" i="6"/>
  <c r="D5161" i="6"/>
  <c r="D5160" i="6"/>
  <c r="D5159" i="6"/>
  <c r="D5158" i="6"/>
  <c r="D5157" i="6"/>
  <c r="D5156" i="6"/>
  <c r="D5155" i="6"/>
  <c r="D5154" i="6"/>
  <c r="D5153" i="6"/>
  <c r="D5152" i="6"/>
  <c r="D5151" i="6"/>
  <c r="D5150" i="6"/>
  <c r="D5149" i="6"/>
  <c r="D5148" i="6"/>
  <c r="D5147" i="6"/>
  <c r="D5146" i="6"/>
  <c r="D5145" i="6"/>
  <c r="D5144" i="6"/>
  <c r="D5143" i="6"/>
  <c r="D5142" i="6"/>
  <c r="D5141" i="6"/>
  <c r="D5140" i="6"/>
  <c r="D5139" i="6"/>
  <c r="D5138" i="6"/>
  <c r="D5137" i="6"/>
  <c r="D5136" i="6"/>
  <c r="D5135" i="6"/>
  <c r="D5134" i="6"/>
  <c r="D5133" i="6"/>
  <c r="D5132" i="6"/>
  <c r="D5131" i="6"/>
  <c r="D5130" i="6"/>
  <c r="D5129" i="6"/>
  <c r="D5128" i="6"/>
  <c r="D5127" i="6"/>
  <c r="D5126" i="6"/>
  <c r="D5125" i="6"/>
  <c r="D5124" i="6"/>
  <c r="D5123" i="6"/>
  <c r="D5122" i="6"/>
  <c r="D5121" i="6"/>
  <c r="D5120" i="6"/>
  <c r="D5119" i="6"/>
  <c r="D5118" i="6"/>
  <c r="D5117" i="6"/>
  <c r="D5116" i="6"/>
  <c r="D5115" i="6"/>
  <c r="D5114" i="6"/>
  <c r="D5113" i="6"/>
  <c r="D5112" i="6"/>
  <c r="D5111" i="6"/>
  <c r="D5110" i="6"/>
  <c r="D5109" i="6"/>
  <c r="D5108" i="6"/>
  <c r="D5107" i="6"/>
  <c r="D5106" i="6"/>
  <c r="D5105" i="6"/>
  <c r="D5104" i="6"/>
  <c r="D5103" i="6"/>
  <c r="D5102" i="6"/>
  <c r="D5101" i="6"/>
  <c r="D5100" i="6"/>
  <c r="D5099" i="6"/>
  <c r="D5098" i="6"/>
  <c r="D5097" i="6"/>
  <c r="D5096" i="6"/>
  <c r="D5095" i="6"/>
  <c r="D5094" i="6"/>
  <c r="D5093" i="6"/>
  <c r="D5092" i="6"/>
  <c r="D5091" i="6"/>
  <c r="D5090" i="6"/>
  <c r="D5089" i="6"/>
  <c r="D5088" i="6"/>
  <c r="D5087" i="6"/>
  <c r="D5086" i="6"/>
  <c r="D5085" i="6"/>
  <c r="D5084" i="6"/>
  <c r="D5083" i="6"/>
  <c r="D5082" i="6"/>
  <c r="D5081" i="6"/>
  <c r="D5080" i="6"/>
  <c r="D5079" i="6"/>
  <c r="D5078" i="6"/>
  <c r="D5077" i="6"/>
  <c r="D5076" i="6"/>
  <c r="D5075" i="6"/>
  <c r="D5074" i="6"/>
  <c r="D5073" i="6"/>
  <c r="D5072" i="6"/>
  <c r="D5071" i="6"/>
  <c r="D5070" i="6"/>
  <c r="D5069" i="6"/>
  <c r="D5068" i="6"/>
  <c r="D5067" i="6"/>
  <c r="D5066" i="6"/>
  <c r="D5065" i="6"/>
  <c r="D5064" i="6"/>
  <c r="D5063" i="6"/>
  <c r="D5062" i="6"/>
  <c r="D5061" i="6"/>
  <c r="D5060" i="6"/>
  <c r="D5059" i="6"/>
  <c r="D5058" i="6"/>
  <c r="D5057" i="6"/>
  <c r="D5056" i="6"/>
  <c r="D5055" i="6"/>
  <c r="D5054" i="6"/>
  <c r="D5053" i="6"/>
  <c r="D5052" i="6"/>
  <c r="D5051" i="6"/>
  <c r="D5050" i="6"/>
  <c r="D5049" i="6"/>
  <c r="D5048" i="6"/>
  <c r="D5047" i="6"/>
  <c r="D5046" i="6"/>
  <c r="D5045" i="6"/>
  <c r="D5044" i="6"/>
  <c r="D5043" i="6"/>
  <c r="D5042" i="6"/>
  <c r="D5041" i="6"/>
  <c r="D5040" i="6"/>
  <c r="D5039" i="6"/>
  <c r="D5038" i="6"/>
  <c r="D5037" i="6"/>
  <c r="D5036" i="6"/>
  <c r="D5035" i="6"/>
  <c r="D5034" i="6"/>
  <c r="D5033" i="6"/>
  <c r="D5032" i="6"/>
  <c r="D5031" i="6"/>
  <c r="D5030" i="6"/>
  <c r="D5029" i="6"/>
  <c r="D5028" i="6"/>
  <c r="D5027" i="6"/>
  <c r="D5026" i="6"/>
  <c r="D5025" i="6"/>
  <c r="D5024" i="6"/>
  <c r="D5023" i="6"/>
  <c r="D5022" i="6"/>
  <c r="D5021" i="6"/>
  <c r="D5020" i="6"/>
  <c r="D5019" i="6"/>
  <c r="D5018" i="6"/>
  <c r="D5017" i="6"/>
  <c r="D5016" i="6"/>
  <c r="D5015" i="6"/>
  <c r="D5014" i="6"/>
  <c r="D5013" i="6"/>
  <c r="D5012" i="6"/>
  <c r="D5011" i="6"/>
  <c r="D5010" i="6"/>
  <c r="D5009" i="6"/>
  <c r="D5008" i="6"/>
  <c r="D5007" i="6"/>
  <c r="D5006" i="6"/>
  <c r="D5005" i="6"/>
  <c r="D5004" i="6"/>
  <c r="D5003" i="6"/>
  <c r="D5002" i="6"/>
  <c r="D5001" i="6"/>
  <c r="D5000" i="6"/>
  <c r="D4999" i="6"/>
  <c r="D4998" i="6"/>
  <c r="D4997" i="6"/>
  <c r="D4996" i="6"/>
  <c r="D4995" i="6"/>
  <c r="D4994" i="6"/>
  <c r="D4993" i="6"/>
  <c r="D4992" i="6"/>
  <c r="D4991" i="6"/>
  <c r="D4990" i="6"/>
  <c r="D4989" i="6"/>
  <c r="D4988" i="6"/>
  <c r="D4987" i="6"/>
  <c r="D4986" i="6"/>
  <c r="D4985" i="6"/>
  <c r="D4984" i="6"/>
  <c r="D4983" i="6"/>
  <c r="D4982" i="6"/>
  <c r="D4981" i="6"/>
  <c r="D4980" i="6"/>
  <c r="D4979" i="6"/>
  <c r="D4978" i="6"/>
  <c r="D4977" i="6"/>
  <c r="D4976" i="6"/>
  <c r="D4975" i="6"/>
  <c r="D4974" i="6"/>
  <c r="D4973" i="6"/>
  <c r="D4972" i="6"/>
  <c r="D4971" i="6"/>
  <c r="D4970" i="6"/>
  <c r="D4969" i="6"/>
  <c r="D4968" i="6"/>
  <c r="D4967" i="6"/>
  <c r="D4966" i="6"/>
  <c r="D4965" i="6"/>
  <c r="D4964" i="6"/>
  <c r="D4963" i="6"/>
  <c r="D4962" i="6"/>
  <c r="D4961" i="6"/>
  <c r="D4960" i="6"/>
  <c r="D4959" i="6"/>
  <c r="D4958" i="6"/>
  <c r="D4957" i="6"/>
  <c r="D4956" i="6"/>
  <c r="D4955" i="6"/>
  <c r="D4954" i="6"/>
  <c r="D4953" i="6"/>
  <c r="D4952" i="6"/>
  <c r="D4951" i="6"/>
  <c r="D4950" i="6"/>
  <c r="D4949" i="6"/>
  <c r="D4948" i="6"/>
  <c r="D4947" i="6"/>
  <c r="D4946" i="6"/>
  <c r="D4945" i="6"/>
  <c r="D4944" i="6"/>
  <c r="D4943" i="6"/>
  <c r="D4942" i="6"/>
  <c r="D4941" i="6"/>
  <c r="D4940" i="6"/>
  <c r="D4939" i="6"/>
  <c r="D4938" i="6"/>
  <c r="D4937" i="6"/>
  <c r="D4936" i="6"/>
  <c r="D4935" i="6"/>
  <c r="D4934" i="6"/>
  <c r="D4933" i="6"/>
  <c r="D4932" i="6"/>
  <c r="D4931" i="6"/>
  <c r="D4930" i="6"/>
  <c r="D4929" i="6"/>
  <c r="D4928" i="6"/>
  <c r="D4927" i="6"/>
  <c r="D4926" i="6"/>
  <c r="D4925" i="6"/>
  <c r="D4924" i="6"/>
  <c r="D4923" i="6"/>
  <c r="D4922" i="6"/>
  <c r="D4921" i="6"/>
  <c r="D4920" i="6"/>
  <c r="D4919" i="6"/>
  <c r="D4918" i="6"/>
  <c r="D4917" i="6"/>
  <c r="D4916" i="6"/>
  <c r="D4915" i="6"/>
  <c r="D4914" i="6"/>
  <c r="D4913" i="6"/>
  <c r="D4912" i="6"/>
  <c r="D4911" i="6"/>
  <c r="D4910" i="6"/>
  <c r="D4909" i="6"/>
  <c r="D4908" i="6"/>
  <c r="D4907" i="6"/>
  <c r="D4906" i="6"/>
  <c r="D4905" i="6"/>
  <c r="D4904" i="6"/>
  <c r="D4903" i="6"/>
  <c r="D4902" i="6"/>
  <c r="D4901" i="6"/>
  <c r="D4900" i="6"/>
  <c r="D4899" i="6"/>
  <c r="D4898" i="6"/>
  <c r="D4897" i="6"/>
  <c r="D4896" i="6"/>
  <c r="D4895" i="6"/>
  <c r="D4894" i="6"/>
  <c r="D4893" i="6"/>
  <c r="D4892" i="6"/>
  <c r="D4891" i="6"/>
  <c r="D4890" i="6"/>
  <c r="D4889" i="6"/>
  <c r="D4888" i="6"/>
  <c r="D4887" i="6"/>
  <c r="D4886" i="6"/>
  <c r="D4885" i="6"/>
  <c r="D4884" i="6"/>
  <c r="D4883" i="6"/>
  <c r="D4882" i="6"/>
  <c r="D4881" i="6"/>
  <c r="D4880" i="6"/>
  <c r="D4879" i="6"/>
  <c r="D4878" i="6"/>
  <c r="D4877" i="6"/>
  <c r="D4876" i="6"/>
  <c r="D4875" i="6"/>
  <c r="D4874" i="6"/>
  <c r="D4873" i="6"/>
  <c r="D4872" i="6"/>
  <c r="D4871" i="6"/>
  <c r="D4870" i="6"/>
  <c r="D4869" i="6"/>
  <c r="D4868" i="6"/>
  <c r="D4867" i="6"/>
  <c r="D4866" i="6"/>
  <c r="D4865" i="6"/>
  <c r="D4864" i="6"/>
  <c r="D4863" i="6"/>
  <c r="D4862" i="6"/>
  <c r="D4861" i="6"/>
  <c r="D4860" i="6"/>
  <c r="D4859" i="6"/>
  <c r="D4858" i="6"/>
  <c r="D4857" i="6"/>
  <c r="D4856" i="6"/>
  <c r="D4855" i="6"/>
  <c r="D4854" i="6"/>
  <c r="D4853" i="6"/>
  <c r="D4852" i="6"/>
  <c r="D4851" i="6"/>
  <c r="D4850" i="6"/>
  <c r="D4849" i="6"/>
  <c r="D4848" i="6"/>
  <c r="D4847" i="6"/>
  <c r="D4846" i="6"/>
  <c r="D4845" i="6"/>
  <c r="D4844" i="6"/>
  <c r="D4843" i="6"/>
  <c r="D4842" i="6"/>
  <c r="D4841" i="6"/>
  <c r="D4840" i="6"/>
  <c r="D4839" i="6"/>
  <c r="D4838" i="6"/>
  <c r="D4837" i="6"/>
  <c r="D4836" i="6"/>
  <c r="D4835" i="6"/>
  <c r="D4834" i="6"/>
  <c r="D4833" i="6"/>
  <c r="D4832" i="6"/>
  <c r="D4831" i="6"/>
  <c r="D4830" i="6"/>
  <c r="D4829" i="6"/>
  <c r="D4828" i="6"/>
  <c r="D4827" i="6"/>
  <c r="D4826" i="6"/>
  <c r="D4825" i="6"/>
  <c r="D4824" i="6"/>
  <c r="D4823" i="6"/>
  <c r="D4822" i="6"/>
  <c r="D4821" i="6"/>
  <c r="D4820" i="6"/>
  <c r="D4819" i="6"/>
  <c r="D4818" i="6"/>
  <c r="D4817" i="6"/>
  <c r="D4816" i="6"/>
  <c r="D4815" i="6"/>
  <c r="D4814" i="6"/>
  <c r="D4813" i="6"/>
  <c r="D4812" i="6"/>
  <c r="D4811" i="6"/>
  <c r="D4810" i="6"/>
  <c r="D4809" i="6"/>
  <c r="D4808" i="6"/>
  <c r="D4807" i="6"/>
  <c r="D4806" i="6"/>
  <c r="D4805" i="6"/>
  <c r="D4804" i="6"/>
  <c r="D4803" i="6"/>
  <c r="D4802" i="6"/>
  <c r="D4801" i="6"/>
  <c r="D4800" i="6"/>
  <c r="D4799" i="6"/>
  <c r="D4798" i="6"/>
  <c r="D4797" i="6"/>
  <c r="D4796" i="6"/>
  <c r="D4795" i="6"/>
  <c r="D4794" i="6"/>
  <c r="D4793" i="6"/>
  <c r="D4792" i="6"/>
  <c r="D4791" i="6"/>
  <c r="D4790" i="6"/>
  <c r="D4789" i="6"/>
  <c r="D4788" i="6"/>
  <c r="D4787" i="6"/>
  <c r="D4786" i="6"/>
  <c r="D4785" i="6"/>
  <c r="D4784" i="6"/>
  <c r="D4783" i="6"/>
  <c r="D4782" i="6"/>
  <c r="D4781" i="6"/>
  <c r="D4780" i="6"/>
  <c r="D4779" i="6"/>
  <c r="D4778" i="6"/>
  <c r="D4777" i="6"/>
  <c r="D4776" i="6"/>
  <c r="D4775" i="6"/>
  <c r="D4774" i="6"/>
  <c r="D4773" i="6"/>
  <c r="D4772" i="6"/>
  <c r="D4771" i="6"/>
  <c r="D4770" i="6"/>
  <c r="D4769" i="6"/>
  <c r="D4768" i="6"/>
  <c r="D4767" i="6"/>
  <c r="D4766" i="6"/>
  <c r="D4765" i="6"/>
  <c r="D4764" i="6"/>
  <c r="D4763" i="6"/>
  <c r="D4762" i="6"/>
  <c r="D4761" i="6"/>
  <c r="D4760" i="6"/>
  <c r="D4759" i="6"/>
  <c r="D4758" i="6"/>
  <c r="D4757" i="6"/>
  <c r="D4756" i="6"/>
  <c r="D4755" i="6"/>
  <c r="D4754" i="6"/>
  <c r="D4753" i="6"/>
  <c r="D4752" i="6"/>
  <c r="D4751" i="6"/>
  <c r="D4750" i="6"/>
  <c r="D4749" i="6"/>
  <c r="D4748" i="6"/>
  <c r="D4747" i="6"/>
  <c r="D4746" i="6"/>
  <c r="D4745" i="6"/>
  <c r="D4744" i="6"/>
  <c r="D4743" i="6"/>
  <c r="D4742" i="6"/>
  <c r="D4741" i="6"/>
  <c r="D4740" i="6"/>
  <c r="D4739" i="6"/>
  <c r="D4738" i="6"/>
  <c r="D4737" i="6"/>
  <c r="D4736" i="6"/>
  <c r="D4735" i="6"/>
  <c r="D4734" i="6"/>
  <c r="D4733" i="6"/>
  <c r="D4732" i="6"/>
  <c r="D4731" i="6"/>
  <c r="D4730" i="6"/>
  <c r="D4729" i="6"/>
  <c r="D4728" i="6"/>
  <c r="D4727" i="6"/>
  <c r="D4726" i="6"/>
  <c r="D4725" i="6"/>
  <c r="D4724" i="6"/>
  <c r="D4723" i="6"/>
  <c r="D4722" i="6"/>
  <c r="D4721" i="6"/>
  <c r="D4720" i="6"/>
  <c r="D4719" i="6"/>
  <c r="D4718" i="6"/>
  <c r="D4717" i="6"/>
  <c r="D4716" i="6"/>
  <c r="D4715" i="6"/>
  <c r="D4714" i="6"/>
  <c r="D4713" i="6"/>
  <c r="D4712" i="6"/>
  <c r="D4711" i="6"/>
  <c r="D4710" i="6"/>
  <c r="D4709" i="6"/>
  <c r="D4708" i="6"/>
  <c r="D4707" i="6"/>
  <c r="D4706" i="6"/>
  <c r="D4705" i="6"/>
  <c r="D4704" i="6"/>
  <c r="D4703" i="6"/>
  <c r="D4702" i="6"/>
  <c r="D4701" i="6"/>
  <c r="D4700" i="6"/>
  <c r="D4699" i="6"/>
  <c r="D4698" i="6"/>
  <c r="D4697" i="6"/>
  <c r="D4696" i="6"/>
  <c r="D4695" i="6"/>
  <c r="D4694" i="6"/>
  <c r="D4693" i="6"/>
  <c r="D4692" i="6"/>
  <c r="D4691" i="6"/>
  <c r="D4690" i="6"/>
  <c r="D4689" i="6"/>
  <c r="D4688" i="6"/>
  <c r="D4687" i="6"/>
  <c r="D4686" i="6"/>
  <c r="D4685" i="6"/>
  <c r="D4684" i="6"/>
  <c r="D4683" i="6"/>
  <c r="D4682" i="6"/>
  <c r="D4681" i="6"/>
  <c r="D4680" i="6"/>
  <c r="D4679" i="6"/>
  <c r="D4678" i="6"/>
  <c r="D4677" i="6"/>
  <c r="D4676" i="6"/>
  <c r="D4675" i="6"/>
  <c r="D4674" i="6"/>
  <c r="D4673" i="6"/>
  <c r="D4672" i="6"/>
  <c r="D4671" i="6"/>
  <c r="D4670" i="6"/>
  <c r="D4669" i="6"/>
  <c r="D4668" i="6"/>
  <c r="D4667" i="6"/>
  <c r="D4666" i="6"/>
  <c r="D4665" i="6"/>
  <c r="D4664" i="6"/>
  <c r="D4663" i="6"/>
  <c r="D4662" i="6"/>
  <c r="D4661" i="6"/>
  <c r="D4660" i="6"/>
  <c r="D4659" i="6"/>
  <c r="D4658" i="6"/>
  <c r="D4657" i="6"/>
  <c r="D4656" i="6"/>
  <c r="D4655" i="6"/>
  <c r="D4654" i="6"/>
  <c r="D4653" i="6"/>
  <c r="D4652" i="6"/>
  <c r="D4651" i="6"/>
  <c r="D4650" i="6"/>
  <c r="D4649" i="6"/>
  <c r="D4648" i="6"/>
  <c r="D4647" i="6"/>
  <c r="D4646" i="6"/>
  <c r="D4645" i="6"/>
  <c r="D4644" i="6"/>
  <c r="D4643" i="6"/>
  <c r="D4642" i="6"/>
  <c r="D4641" i="6"/>
  <c r="D4640" i="6"/>
  <c r="D4639" i="6"/>
  <c r="D4638" i="6"/>
  <c r="D4637" i="6"/>
  <c r="D4636" i="6"/>
  <c r="D4635" i="6"/>
  <c r="D4634" i="6"/>
  <c r="D4633" i="6"/>
  <c r="D4632" i="6"/>
  <c r="D4631" i="6"/>
  <c r="D4630" i="6"/>
  <c r="D4629" i="6"/>
  <c r="D4628" i="6"/>
  <c r="D4627" i="6"/>
  <c r="D4626" i="6"/>
  <c r="D4625" i="6"/>
  <c r="D4624" i="6"/>
  <c r="D4623" i="6"/>
  <c r="D4622" i="6"/>
  <c r="D4621" i="6"/>
  <c r="D4620" i="6"/>
  <c r="D4619" i="6"/>
  <c r="D4618" i="6"/>
  <c r="D4617" i="6"/>
  <c r="D4616" i="6"/>
  <c r="D4615" i="6"/>
  <c r="D4614" i="6"/>
  <c r="D4613" i="6"/>
  <c r="D4612" i="6"/>
  <c r="D4611" i="6"/>
  <c r="D4610" i="6"/>
  <c r="D4609" i="6"/>
  <c r="D4608" i="6"/>
  <c r="D4607" i="6"/>
  <c r="D4606" i="6"/>
  <c r="D4605" i="6"/>
  <c r="D4604" i="6"/>
  <c r="D4603" i="6"/>
  <c r="D4602" i="6"/>
  <c r="D4601" i="6"/>
  <c r="D4600" i="6"/>
  <c r="D4599" i="6"/>
  <c r="D4598" i="6"/>
  <c r="D4597" i="6"/>
  <c r="D4596" i="6"/>
  <c r="D4595" i="6"/>
  <c r="D4594" i="6"/>
  <c r="D4593" i="6"/>
  <c r="D4592" i="6"/>
  <c r="D4591" i="6"/>
  <c r="D4590" i="6"/>
  <c r="D4589" i="6"/>
  <c r="D4588" i="6"/>
  <c r="D4587" i="6"/>
  <c r="D4586" i="6"/>
  <c r="D4585" i="6"/>
  <c r="D4584" i="6"/>
  <c r="D4583" i="6"/>
  <c r="D4582" i="6"/>
  <c r="D4581" i="6"/>
  <c r="D4580" i="6"/>
  <c r="D4579" i="6"/>
  <c r="D4578" i="6"/>
  <c r="D4577" i="6"/>
  <c r="D4576" i="6"/>
  <c r="D4575" i="6"/>
  <c r="D4574" i="6"/>
  <c r="D4573" i="6"/>
  <c r="D4572" i="6"/>
  <c r="D4571" i="6"/>
  <c r="D4570" i="6"/>
  <c r="D4569" i="6"/>
  <c r="D4568" i="6"/>
  <c r="D4567" i="6"/>
  <c r="D4566" i="6"/>
  <c r="D4565" i="6"/>
  <c r="D4564" i="6"/>
  <c r="D4563" i="6"/>
  <c r="D4562" i="6"/>
  <c r="D4561" i="6"/>
  <c r="D4560" i="6"/>
  <c r="D4559" i="6"/>
  <c r="D4558" i="6"/>
  <c r="D4557" i="6"/>
  <c r="D4556" i="6"/>
  <c r="D4555" i="6"/>
  <c r="D4554" i="6"/>
  <c r="D4553" i="6"/>
  <c r="D4552" i="6"/>
  <c r="D4551" i="6"/>
  <c r="D4550" i="6"/>
  <c r="D4549" i="6"/>
  <c r="D4548" i="6"/>
  <c r="D4547" i="6"/>
  <c r="D4546" i="6"/>
  <c r="D4545" i="6"/>
  <c r="D4544" i="6"/>
  <c r="D4543" i="6"/>
  <c r="D4542" i="6"/>
  <c r="D4541" i="6"/>
  <c r="D4540" i="6"/>
  <c r="D4539" i="6"/>
  <c r="D4538" i="6"/>
  <c r="D4537" i="6"/>
  <c r="D4536" i="6"/>
  <c r="D4535" i="6"/>
  <c r="D4534" i="6"/>
  <c r="D4533" i="6"/>
  <c r="D4532" i="6"/>
  <c r="D4531" i="6"/>
  <c r="D4530" i="6"/>
  <c r="D4529" i="6"/>
  <c r="D4528" i="6"/>
  <c r="D4527" i="6"/>
  <c r="D4526" i="6"/>
  <c r="D4525" i="6"/>
  <c r="D4524" i="6"/>
  <c r="D4523" i="6"/>
  <c r="D4522" i="6"/>
  <c r="D4521" i="6"/>
  <c r="D4520" i="6"/>
  <c r="D4519" i="6"/>
  <c r="D4518" i="6"/>
  <c r="D4517" i="6"/>
  <c r="D4516" i="6"/>
  <c r="D4515" i="6"/>
  <c r="D4514" i="6"/>
  <c r="D4513" i="6"/>
  <c r="D4512" i="6"/>
  <c r="D4511" i="6"/>
  <c r="D4510" i="6"/>
  <c r="D4509" i="6"/>
  <c r="D4508" i="6"/>
  <c r="D4507" i="6"/>
  <c r="D4506" i="6"/>
  <c r="D4505" i="6"/>
  <c r="D4504" i="6"/>
  <c r="D4503" i="6"/>
  <c r="D4502" i="6"/>
  <c r="D4501" i="6"/>
  <c r="D4500" i="6"/>
  <c r="D4499" i="6"/>
  <c r="D4498" i="6"/>
  <c r="D4497" i="6"/>
  <c r="D4496" i="6"/>
  <c r="D4495" i="6"/>
  <c r="D4494" i="6"/>
  <c r="D4493" i="6"/>
  <c r="D4492" i="6"/>
  <c r="D4491" i="6"/>
  <c r="D4490" i="6"/>
  <c r="D4489" i="6"/>
  <c r="D4488" i="6"/>
  <c r="D4487" i="6"/>
  <c r="D4486" i="6"/>
  <c r="D4485" i="6"/>
  <c r="D4484" i="6"/>
  <c r="D4483" i="6"/>
  <c r="D4482" i="6"/>
  <c r="D4481" i="6"/>
  <c r="D4480" i="6"/>
  <c r="D4479" i="6"/>
  <c r="D4478" i="6"/>
  <c r="D4477" i="6"/>
  <c r="D4476" i="6"/>
  <c r="D4475" i="6"/>
  <c r="D4474" i="6"/>
  <c r="D4473" i="6"/>
  <c r="D4472" i="6"/>
  <c r="D4471" i="6"/>
  <c r="D4470" i="6"/>
  <c r="D4469" i="6"/>
  <c r="D4468" i="6"/>
  <c r="D4467" i="6"/>
  <c r="D4466" i="6"/>
  <c r="D4465" i="6"/>
  <c r="D4464" i="6"/>
  <c r="D4463" i="6"/>
  <c r="D4462" i="6"/>
  <c r="D4461" i="6"/>
  <c r="D4460" i="6"/>
  <c r="D4459" i="6"/>
  <c r="D4458" i="6"/>
  <c r="D4457" i="6"/>
  <c r="D4456" i="6"/>
  <c r="D4455" i="6"/>
  <c r="D4454" i="6"/>
  <c r="D4453" i="6"/>
  <c r="D4452" i="6"/>
  <c r="D4451" i="6"/>
  <c r="D4450" i="6"/>
  <c r="D4449" i="6"/>
  <c r="D4448" i="6"/>
  <c r="D4447" i="6"/>
  <c r="D4446" i="6"/>
  <c r="D4445" i="6"/>
  <c r="D4444" i="6"/>
  <c r="D4443" i="6"/>
  <c r="D4442" i="6"/>
  <c r="D4441" i="6"/>
  <c r="D4440" i="6"/>
  <c r="D4439" i="6"/>
  <c r="D4438" i="6"/>
  <c r="D4437" i="6"/>
  <c r="D4436" i="6"/>
  <c r="D4435" i="6"/>
  <c r="D4434" i="6"/>
  <c r="D4433" i="6"/>
  <c r="D4432" i="6"/>
  <c r="D4431" i="6"/>
  <c r="D4430" i="6"/>
  <c r="D4429" i="6"/>
  <c r="D4428" i="6"/>
  <c r="D4427" i="6"/>
  <c r="D4426" i="6"/>
  <c r="D4425" i="6"/>
  <c r="D4424" i="6"/>
  <c r="D4423" i="6"/>
  <c r="D4422" i="6"/>
  <c r="D4421" i="6"/>
  <c r="D4420" i="6"/>
  <c r="D4419" i="6"/>
  <c r="D4418" i="6"/>
  <c r="D4417" i="6"/>
  <c r="D4416" i="6"/>
  <c r="D4415" i="6"/>
  <c r="D4414" i="6"/>
  <c r="D4413" i="6"/>
  <c r="D4412" i="6"/>
  <c r="D4411" i="6"/>
  <c r="D4410" i="6"/>
  <c r="D4409" i="6"/>
  <c r="D4408" i="6"/>
  <c r="D4407" i="6"/>
  <c r="D4406" i="6"/>
  <c r="D4405" i="6"/>
  <c r="D4404" i="6"/>
  <c r="D4403" i="6"/>
  <c r="D4402" i="6"/>
  <c r="D4401" i="6"/>
  <c r="D4400" i="6"/>
  <c r="D4399" i="6"/>
  <c r="D4398" i="6"/>
  <c r="D4397" i="6"/>
  <c r="D4396" i="6"/>
  <c r="D4395" i="6"/>
  <c r="D4394" i="6"/>
  <c r="D4393" i="6"/>
  <c r="D4392" i="6"/>
  <c r="D4391" i="6"/>
  <c r="D4390" i="6"/>
  <c r="D4389" i="6"/>
  <c r="D4388" i="6"/>
  <c r="D4387" i="6"/>
  <c r="D4386" i="6"/>
  <c r="D4385" i="6"/>
  <c r="D4384" i="6"/>
  <c r="D4383" i="6"/>
  <c r="D4382" i="6"/>
  <c r="D4381" i="6"/>
  <c r="D4380" i="6"/>
  <c r="D4379" i="6"/>
  <c r="D4378" i="6"/>
  <c r="D4377" i="6"/>
  <c r="D4376" i="6"/>
  <c r="D4375" i="6"/>
  <c r="D4374" i="6"/>
  <c r="D4373" i="6"/>
  <c r="D4372" i="6"/>
  <c r="D4371" i="6"/>
  <c r="D4370" i="6"/>
  <c r="D4369" i="6"/>
  <c r="D4368" i="6"/>
  <c r="D4367" i="6"/>
  <c r="D4366" i="6"/>
  <c r="D4365" i="6"/>
  <c r="D4364" i="6"/>
  <c r="D4363" i="6"/>
  <c r="D4362" i="6"/>
  <c r="D4361" i="6"/>
  <c r="D4360" i="6"/>
  <c r="D4359" i="6"/>
  <c r="D4358" i="6"/>
  <c r="D4357" i="6"/>
  <c r="D4356" i="6"/>
  <c r="D4355" i="6"/>
  <c r="D4354" i="6"/>
  <c r="D4353" i="6"/>
  <c r="D4352" i="6"/>
  <c r="D4351" i="6"/>
  <c r="D4350" i="6"/>
  <c r="D4349" i="6"/>
  <c r="D4348" i="6"/>
  <c r="D4347" i="6"/>
  <c r="D4346" i="6"/>
  <c r="D4345" i="6"/>
  <c r="D4344" i="6"/>
  <c r="D4343" i="6"/>
  <c r="D4342" i="6"/>
  <c r="D4341" i="6"/>
  <c r="D4340" i="6"/>
  <c r="D4339" i="6"/>
  <c r="D4338" i="6"/>
  <c r="D4337" i="6"/>
  <c r="D4336" i="6"/>
  <c r="D4335" i="6"/>
  <c r="D4334" i="6"/>
  <c r="D4333" i="6"/>
  <c r="D4332" i="6"/>
  <c r="D4331" i="6"/>
  <c r="D4330" i="6"/>
  <c r="D4329" i="6"/>
  <c r="D4328" i="6"/>
  <c r="D4327" i="6"/>
  <c r="D4326" i="6"/>
  <c r="D4325" i="6"/>
  <c r="D4324" i="6"/>
  <c r="D4323" i="6"/>
  <c r="D4322" i="6"/>
  <c r="D4321" i="6"/>
  <c r="D4320" i="6"/>
  <c r="D4319" i="6"/>
  <c r="D4318" i="6"/>
  <c r="D4317" i="6"/>
  <c r="D4316" i="6"/>
  <c r="D4315" i="6"/>
  <c r="D4314" i="6"/>
  <c r="D4313" i="6"/>
  <c r="D4312" i="6"/>
  <c r="D4311" i="6"/>
  <c r="D4310" i="6"/>
  <c r="D4309" i="6"/>
  <c r="D4308" i="6"/>
  <c r="D4307" i="6"/>
  <c r="D4306" i="6"/>
  <c r="D4305" i="6"/>
  <c r="D4304" i="6"/>
  <c r="D4303" i="6"/>
  <c r="D4302" i="6"/>
  <c r="D4301" i="6"/>
  <c r="D4300" i="6"/>
  <c r="D4299" i="6"/>
  <c r="D4298" i="6"/>
  <c r="D4297" i="6"/>
  <c r="D4296" i="6"/>
  <c r="D4295" i="6"/>
  <c r="D4294" i="6"/>
  <c r="D4293" i="6"/>
  <c r="D4292" i="6"/>
  <c r="D4291" i="6"/>
  <c r="D4290" i="6"/>
  <c r="D4289" i="6"/>
  <c r="D4288" i="6"/>
  <c r="D4287" i="6"/>
  <c r="D4286" i="6"/>
  <c r="D4285" i="6"/>
  <c r="D4284" i="6"/>
  <c r="D4283" i="6"/>
  <c r="D4282" i="6"/>
  <c r="D4281" i="6"/>
  <c r="D4280" i="6"/>
  <c r="D4279" i="6"/>
  <c r="D4278" i="6"/>
  <c r="D4277" i="6"/>
  <c r="D4276" i="6"/>
  <c r="D4275" i="6"/>
  <c r="D4274" i="6"/>
  <c r="D4273" i="6"/>
  <c r="D4272" i="6"/>
  <c r="D4271" i="6"/>
  <c r="D4270" i="6"/>
  <c r="D4269" i="6"/>
  <c r="D4268" i="6"/>
  <c r="D4267" i="6"/>
  <c r="D4266" i="6"/>
  <c r="D4265" i="6"/>
  <c r="D4264" i="6"/>
  <c r="D4263" i="6"/>
  <c r="D4262" i="6"/>
  <c r="D4261" i="6"/>
  <c r="D4260" i="6"/>
  <c r="D4259" i="6"/>
  <c r="D4258" i="6"/>
  <c r="D4257" i="6"/>
  <c r="D4256" i="6"/>
  <c r="D4255" i="6"/>
  <c r="D4254" i="6"/>
  <c r="D4253" i="6"/>
  <c r="D4252" i="6"/>
  <c r="D4251" i="6"/>
  <c r="D4250" i="6"/>
  <c r="D4249" i="6"/>
  <c r="D4248" i="6"/>
  <c r="D4247" i="6"/>
  <c r="D4246" i="6"/>
  <c r="D4245" i="6"/>
  <c r="D4244" i="6"/>
  <c r="D4243" i="6"/>
  <c r="D4242" i="6"/>
  <c r="D4241" i="6"/>
  <c r="D4240" i="6"/>
  <c r="D4239" i="6"/>
  <c r="D4238" i="6"/>
  <c r="D4237" i="6"/>
  <c r="D4236" i="6"/>
  <c r="D4235" i="6"/>
  <c r="D4234" i="6"/>
  <c r="D4233" i="6"/>
  <c r="D4232" i="6"/>
  <c r="D4231" i="6"/>
  <c r="D4230" i="6"/>
  <c r="D4229" i="6"/>
  <c r="D4228" i="6"/>
  <c r="D4227" i="6"/>
  <c r="D4226" i="6"/>
  <c r="D4225" i="6"/>
  <c r="D4224" i="6"/>
  <c r="D4223" i="6"/>
  <c r="D4222" i="6"/>
  <c r="D4221" i="6"/>
  <c r="D4220" i="6"/>
  <c r="D4219" i="6"/>
  <c r="D4218" i="6"/>
  <c r="D4217" i="6"/>
  <c r="D4216" i="6"/>
  <c r="D4215" i="6"/>
  <c r="D4214" i="6"/>
  <c r="D4213" i="6"/>
  <c r="D4212" i="6"/>
  <c r="D4211" i="6"/>
  <c r="D4210" i="6"/>
  <c r="D4209" i="6"/>
  <c r="D4208" i="6"/>
  <c r="D4207" i="6"/>
  <c r="D4206" i="6"/>
  <c r="D4205" i="6"/>
  <c r="D4204" i="6"/>
  <c r="D4203" i="6"/>
  <c r="D4202" i="6"/>
  <c r="D4201" i="6"/>
  <c r="D4200" i="6"/>
  <c r="D4199" i="6"/>
  <c r="D4198" i="6"/>
  <c r="D4197" i="6"/>
  <c r="D4196" i="6"/>
  <c r="D4195" i="6"/>
  <c r="D4194" i="6"/>
  <c r="D4193" i="6"/>
  <c r="D4192" i="6"/>
  <c r="D4191" i="6"/>
  <c r="D4190" i="6"/>
  <c r="D4189" i="6"/>
  <c r="D4188" i="6"/>
  <c r="D4187" i="6"/>
  <c r="D4186" i="6"/>
  <c r="D4185" i="6"/>
  <c r="D4184" i="6"/>
  <c r="D4183" i="6"/>
  <c r="D4182" i="6"/>
  <c r="D4181" i="6"/>
  <c r="D4180" i="6"/>
  <c r="D4179" i="6"/>
  <c r="D4178" i="6"/>
  <c r="D4177" i="6"/>
  <c r="D4176" i="6"/>
  <c r="D4175" i="6"/>
  <c r="D4174" i="6"/>
  <c r="D4173" i="6"/>
  <c r="D4172" i="6"/>
  <c r="D4171" i="6"/>
  <c r="D4170" i="6"/>
  <c r="D4169" i="6"/>
  <c r="D4168" i="6"/>
  <c r="D4167" i="6"/>
  <c r="D4166" i="6"/>
  <c r="D4165" i="6"/>
  <c r="D4164" i="6"/>
  <c r="D4163" i="6"/>
  <c r="D4162" i="6"/>
  <c r="D4161" i="6"/>
  <c r="D4160" i="6"/>
  <c r="D4159" i="6"/>
  <c r="D4158" i="6"/>
  <c r="D4157" i="6"/>
  <c r="D4156" i="6"/>
  <c r="D4155" i="6"/>
  <c r="D4154" i="6"/>
  <c r="D4153" i="6"/>
  <c r="D4152" i="6"/>
  <c r="D4151" i="6"/>
  <c r="D4150" i="6"/>
  <c r="D4149" i="6"/>
  <c r="D4148" i="6"/>
  <c r="D4147" i="6"/>
  <c r="D4146" i="6"/>
  <c r="D4145" i="6"/>
  <c r="D4144" i="6"/>
  <c r="D4143" i="6"/>
  <c r="D4142" i="6"/>
  <c r="D4141" i="6"/>
  <c r="D4140" i="6"/>
  <c r="D4139" i="6"/>
  <c r="D4138" i="6"/>
  <c r="D4137" i="6"/>
  <c r="D4136" i="6"/>
  <c r="D4135" i="6"/>
  <c r="D4134" i="6"/>
  <c r="D4133" i="6"/>
  <c r="D4132" i="6"/>
  <c r="D4131" i="6"/>
  <c r="D4130" i="6"/>
  <c r="D4129" i="6"/>
  <c r="D4128" i="6"/>
  <c r="D4127" i="6"/>
  <c r="D4126" i="6"/>
  <c r="D4125" i="6"/>
  <c r="D4124" i="6"/>
  <c r="D4123" i="6"/>
  <c r="D4122" i="6"/>
  <c r="D4121" i="6"/>
  <c r="D4120" i="6"/>
  <c r="D4119" i="6"/>
  <c r="D4118" i="6"/>
  <c r="D4117" i="6"/>
  <c r="D4116" i="6"/>
  <c r="D4115" i="6"/>
  <c r="D4114" i="6"/>
  <c r="D4113" i="6"/>
  <c r="D4112" i="6"/>
  <c r="D4111" i="6"/>
  <c r="D4110" i="6"/>
  <c r="D4109" i="6"/>
  <c r="D4108" i="6"/>
  <c r="D4107" i="6"/>
  <c r="D4106" i="6"/>
  <c r="D4105" i="6"/>
  <c r="D4104" i="6"/>
  <c r="D4103" i="6"/>
  <c r="D4102" i="6"/>
  <c r="D4101" i="6"/>
  <c r="D4100" i="6"/>
  <c r="D4099" i="6"/>
  <c r="D4098" i="6"/>
  <c r="D4097" i="6"/>
  <c r="D4096" i="6"/>
  <c r="D4095" i="6"/>
  <c r="D4094" i="6"/>
  <c r="D4093" i="6"/>
  <c r="D4092" i="6"/>
  <c r="D4091" i="6"/>
  <c r="D4090" i="6"/>
  <c r="D4089" i="6"/>
  <c r="D4088" i="6"/>
  <c r="D4087" i="6"/>
  <c r="D4086" i="6"/>
  <c r="D4085" i="6"/>
  <c r="D4084" i="6"/>
  <c r="D4083" i="6"/>
  <c r="D4082" i="6"/>
  <c r="D4081" i="6"/>
  <c r="D4080" i="6"/>
  <c r="D4079" i="6"/>
  <c r="D4078" i="6"/>
  <c r="D4077" i="6"/>
  <c r="D4076" i="6"/>
  <c r="D4075" i="6"/>
  <c r="D4074" i="6"/>
  <c r="D4073" i="6"/>
  <c r="D4072" i="6"/>
  <c r="D4071" i="6"/>
  <c r="D4070" i="6"/>
  <c r="D4069" i="6"/>
  <c r="D4068" i="6"/>
  <c r="D4067" i="6"/>
  <c r="D4066" i="6"/>
  <c r="D4065" i="6"/>
  <c r="D4064" i="6"/>
  <c r="D4063" i="6"/>
  <c r="D4062" i="6"/>
  <c r="D4061" i="6"/>
  <c r="D4060" i="6"/>
  <c r="D4059" i="6"/>
  <c r="D4058" i="6"/>
  <c r="D4057" i="6"/>
  <c r="D4056" i="6"/>
  <c r="D4055" i="6"/>
  <c r="D4054" i="6"/>
  <c r="D4053" i="6"/>
  <c r="D4052" i="6"/>
  <c r="D4051" i="6"/>
  <c r="D4050" i="6"/>
  <c r="D4049" i="6"/>
  <c r="D4048" i="6"/>
  <c r="D4047" i="6"/>
  <c r="D4046" i="6"/>
  <c r="D4045" i="6"/>
  <c r="D4044" i="6"/>
  <c r="D4043" i="6"/>
  <c r="D4042" i="6"/>
  <c r="D4041" i="6"/>
  <c r="D4040" i="6"/>
  <c r="D4039" i="6"/>
  <c r="D4038" i="6"/>
  <c r="D4037" i="6"/>
  <c r="D4036" i="6"/>
  <c r="D4035" i="6"/>
  <c r="D4034" i="6"/>
  <c r="D4033" i="6"/>
  <c r="D4032" i="6"/>
  <c r="D4031" i="6"/>
  <c r="D4030" i="6"/>
  <c r="D4029" i="6"/>
  <c r="D4028" i="6"/>
  <c r="D4027" i="6"/>
  <c r="D4026" i="6"/>
  <c r="D4025" i="6"/>
  <c r="D4024" i="6"/>
  <c r="D4023" i="6"/>
  <c r="D4022" i="6"/>
  <c r="D4021" i="6"/>
  <c r="D4020" i="6"/>
  <c r="D4019" i="6"/>
  <c r="D4018" i="6"/>
  <c r="D4017" i="6"/>
  <c r="D4016" i="6"/>
  <c r="D4015" i="6"/>
  <c r="D4014" i="6"/>
  <c r="D4013" i="6"/>
  <c r="D4012" i="6"/>
  <c r="D4011" i="6"/>
  <c r="D4010" i="6"/>
  <c r="D4009" i="6"/>
  <c r="D4008" i="6"/>
  <c r="D4007" i="6"/>
  <c r="D4006" i="6"/>
  <c r="D4005" i="6"/>
  <c r="D4004" i="6"/>
  <c r="D4003" i="6"/>
  <c r="D4002" i="6"/>
  <c r="D4001" i="6"/>
  <c r="D4000" i="6"/>
  <c r="D3999" i="6"/>
  <c r="D3998" i="6"/>
  <c r="D3997" i="6"/>
  <c r="D3996" i="6"/>
  <c r="D3995" i="6"/>
  <c r="D3994" i="6"/>
  <c r="D3993" i="6"/>
  <c r="D3992" i="6"/>
  <c r="D3991" i="6"/>
  <c r="D3990" i="6"/>
  <c r="D3989" i="6"/>
  <c r="D3988" i="6"/>
  <c r="D3987" i="6"/>
  <c r="D3986" i="6"/>
  <c r="D3985" i="6"/>
  <c r="D3984" i="6"/>
  <c r="D3983" i="6"/>
  <c r="D3982" i="6"/>
  <c r="D3981" i="6"/>
  <c r="D3980" i="6"/>
  <c r="D3979" i="6"/>
  <c r="D3978" i="6"/>
  <c r="D3977" i="6"/>
  <c r="D3976" i="6"/>
  <c r="D3975" i="6"/>
  <c r="D3974" i="6"/>
  <c r="D3973" i="6"/>
  <c r="D3972" i="6"/>
  <c r="D3971" i="6"/>
  <c r="D3970" i="6"/>
  <c r="D3969" i="6"/>
  <c r="D3968" i="6"/>
  <c r="D3967" i="6"/>
  <c r="D3966" i="6"/>
  <c r="D3965" i="6"/>
  <c r="D3964" i="6"/>
  <c r="D3963" i="6"/>
  <c r="D3962" i="6"/>
  <c r="D3961" i="6"/>
  <c r="D3960" i="6"/>
  <c r="D3959" i="6"/>
  <c r="D3958" i="6"/>
  <c r="D3957" i="6"/>
  <c r="D3956" i="6"/>
  <c r="D3955" i="6"/>
  <c r="D3954" i="6"/>
  <c r="D3953" i="6"/>
  <c r="D3952" i="6"/>
  <c r="D3951" i="6"/>
  <c r="D3950" i="6"/>
  <c r="D3949" i="6"/>
  <c r="D3948" i="6"/>
  <c r="D3947" i="6"/>
  <c r="D3946" i="6"/>
  <c r="D3945" i="6"/>
  <c r="D3944" i="6"/>
  <c r="D3943" i="6"/>
  <c r="D3942" i="6"/>
  <c r="D3941" i="6"/>
  <c r="D3940" i="6"/>
  <c r="D3939" i="6"/>
  <c r="D3938" i="6"/>
  <c r="D3937" i="6"/>
  <c r="D3936" i="6"/>
  <c r="D3935" i="6"/>
  <c r="D3934" i="6"/>
  <c r="D3933" i="6"/>
  <c r="D3932" i="6"/>
  <c r="D3931" i="6"/>
  <c r="D3930" i="6"/>
  <c r="D3929" i="6"/>
  <c r="D3928" i="6"/>
  <c r="D3927" i="6"/>
  <c r="D3926" i="6"/>
  <c r="D3925" i="6"/>
  <c r="D3924" i="6"/>
  <c r="D3923" i="6"/>
  <c r="D3922" i="6"/>
  <c r="D3921" i="6"/>
  <c r="D3920" i="6"/>
  <c r="D3919" i="6"/>
  <c r="D3918" i="6"/>
  <c r="D3917" i="6"/>
  <c r="D3916" i="6"/>
  <c r="D3915" i="6"/>
  <c r="D3914" i="6"/>
  <c r="D3913" i="6"/>
  <c r="D3912" i="6"/>
  <c r="D3911" i="6"/>
  <c r="D3910" i="6"/>
  <c r="D3909" i="6"/>
  <c r="D3908" i="6"/>
  <c r="D3907" i="6"/>
  <c r="D3906" i="6"/>
  <c r="D3905" i="6"/>
  <c r="D3904" i="6"/>
  <c r="D3903" i="6"/>
  <c r="D3902" i="6"/>
  <c r="D3901" i="6"/>
  <c r="D3900" i="6"/>
  <c r="D3899" i="6"/>
  <c r="D3898" i="6"/>
  <c r="D3897" i="6"/>
  <c r="D3896" i="6"/>
  <c r="D3895" i="6"/>
  <c r="D3894" i="6"/>
  <c r="D3893" i="6"/>
  <c r="D3892" i="6"/>
  <c r="D3891" i="6"/>
  <c r="D3890" i="6"/>
  <c r="D3889" i="6"/>
  <c r="D3888" i="6"/>
  <c r="D3887" i="6"/>
  <c r="D3886" i="6"/>
  <c r="D3885" i="6"/>
  <c r="D3884" i="6"/>
  <c r="D3883" i="6"/>
  <c r="D3882" i="6"/>
  <c r="D3881" i="6"/>
  <c r="D3880" i="6"/>
  <c r="D3879" i="6"/>
  <c r="D3878" i="6"/>
  <c r="D3877" i="6"/>
  <c r="D3876" i="6"/>
  <c r="D3875" i="6"/>
  <c r="D3874" i="6"/>
  <c r="D3873" i="6"/>
  <c r="D3872" i="6"/>
  <c r="D3871" i="6"/>
  <c r="D3870" i="6"/>
  <c r="D3869" i="6"/>
  <c r="D3868" i="6"/>
  <c r="D3867" i="6"/>
  <c r="D3866" i="6"/>
  <c r="D3865" i="6"/>
  <c r="D3864" i="6"/>
  <c r="D3863" i="6"/>
  <c r="D3862" i="6"/>
  <c r="D3861" i="6"/>
  <c r="D3860" i="6"/>
  <c r="D3859" i="6"/>
  <c r="D3858" i="6"/>
  <c r="D3857" i="6"/>
  <c r="D3856" i="6"/>
  <c r="D3855" i="6"/>
  <c r="D3854" i="6"/>
  <c r="D3853" i="6"/>
  <c r="D3852" i="6"/>
  <c r="D3851" i="6"/>
  <c r="D3850" i="6"/>
  <c r="D3849" i="6"/>
  <c r="D3848" i="6"/>
  <c r="D3847" i="6"/>
  <c r="D3846" i="6"/>
  <c r="D3845" i="6"/>
  <c r="D3844" i="6"/>
  <c r="D3843" i="6"/>
  <c r="D3842" i="6"/>
  <c r="D3841" i="6"/>
  <c r="D3840" i="6"/>
  <c r="D3839" i="6"/>
  <c r="D3838" i="6"/>
  <c r="D3837" i="6"/>
  <c r="D3836" i="6"/>
  <c r="D3835" i="6"/>
  <c r="D3834" i="6"/>
  <c r="D3833" i="6"/>
  <c r="D3832" i="6"/>
  <c r="D3831" i="6"/>
  <c r="D3830" i="6"/>
  <c r="D3829" i="6"/>
  <c r="D3828" i="6"/>
  <c r="D3827" i="6"/>
  <c r="D3826" i="6"/>
  <c r="D3825" i="6"/>
  <c r="D3824" i="6"/>
  <c r="D3823" i="6"/>
  <c r="D3822" i="6"/>
  <c r="D3821" i="6"/>
  <c r="D3820" i="6"/>
  <c r="D3819" i="6"/>
  <c r="D3818" i="6"/>
  <c r="D3817" i="6"/>
  <c r="D3816" i="6"/>
  <c r="D3815" i="6"/>
  <c r="D3814" i="6"/>
  <c r="D3813" i="6"/>
  <c r="D3812" i="6"/>
  <c r="D3811" i="6"/>
  <c r="D3810" i="6"/>
  <c r="D3809" i="6"/>
  <c r="D3808" i="6"/>
  <c r="D3807" i="6"/>
  <c r="D3806" i="6"/>
  <c r="D3805" i="6"/>
  <c r="D3804" i="6"/>
  <c r="D3803" i="6"/>
  <c r="D3802" i="6"/>
  <c r="D3801" i="6"/>
  <c r="D3800" i="6"/>
  <c r="D3799" i="6"/>
  <c r="D3798" i="6"/>
  <c r="D3797" i="6"/>
  <c r="D3796" i="6"/>
  <c r="D3795" i="6"/>
  <c r="D3794" i="6"/>
  <c r="D3793" i="6"/>
  <c r="D3792" i="6"/>
  <c r="D3791" i="6"/>
  <c r="D3790" i="6"/>
  <c r="D3789" i="6"/>
  <c r="D3788" i="6"/>
  <c r="D3787" i="6"/>
  <c r="D3786" i="6"/>
  <c r="D3785" i="6"/>
  <c r="D3784" i="6"/>
  <c r="D3783" i="6"/>
  <c r="D3782" i="6"/>
  <c r="D3781" i="6"/>
  <c r="D3780" i="6"/>
  <c r="D3779" i="6"/>
  <c r="D3778" i="6"/>
  <c r="D3777" i="6"/>
  <c r="D3776" i="6"/>
  <c r="D3775" i="6"/>
  <c r="D3774" i="6"/>
  <c r="D3773" i="6"/>
  <c r="D3772" i="6"/>
  <c r="D3771" i="6"/>
  <c r="D3770" i="6"/>
  <c r="D3769" i="6"/>
  <c r="D3768" i="6"/>
  <c r="D3767" i="6"/>
  <c r="D3766" i="6"/>
  <c r="D3765" i="6"/>
  <c r="D3764" i="6"/>
  <c r="D3763" i="6"/>
  <c r="D3762" i="6"/>
  <c r="D3761" i="6"/>
  <c r="D3760" i="6"/>
  <c r="D3759" i="6"/>
  <c r="D3758" i="6"/>
  <c r="D3757" i="6"/>
  <c r="D3756" i="6"/>
  <c r="D3755" i="6"/>
  <c r="D3754" i="6"/>
  <c r="D3753" i="6"/>
  <c r="D3752" i="6"/>
  <c r="D3751" i="6"/>
  <c r="D3750" i="6"/>
  <c r="D3749" i="6"/>
  <c r="D3748" i="6"/>
  <c r="D3747" i="6"/>
  <c r="D3746" i="6"/>
  <c r="D3745" i="6"/>
  <c r="D3744" i="6"/>
  <c r="D3743" i="6"/>
  <c r="D3742" i="6"/>
  <c r="D3741" i="6"/>
  <c r="D3740" i="6"/>
  <c r="D3739" i="6"/>
  <c r="D3738" i="6"/>
  <c r="D3737" i="6"/>
  <c r="D3736" i="6"/>
  <c r="D3735" i="6"/>
  <c r="D3734" i="6"/>
  <c r="D3733" i="6"/>
  <c r="D3732" i="6"/>
  <c r="D3731" i="6"/>
  <c r="D3730" i="6"/>
  <c r="D3729" i="6"/>
  <c r="D3728" i="6"/>
  <c r="D3727" i="6"/>
  <c r="D3726" i="6"/>
  <c r="D3725" i="6"/>
  <c r="D3724" i="6"/>
  <c r="D3723" i="6"/>
  <c r="D3722" i="6"/>
  <c r="D3721" i="6"/>
  <c r="D3720" i="6"/>
  <c r="D3719" i="6"/>
  <c r="D3718" i="6"/>
  <c r="D3717" i="6"/>
  <c r="D3716" i="6"/>
  <c r="D3715" i="6"/>
  <c r="D3714" i="6"/>
  <c r="D3713" i="6"/>
  <c r="D3712" i="6"/>
  <c r="D3711" i="6"/>
  <c r="D3710" i="6"/>
  <c r="D3709" i="6"/>
  <c r="D3708" i="6"/>
  <c r="D3707" i="6"/>
  <c r="D3706" i="6"/>
  <c r="D3705" i="6"/>
  <c r="D3704" i="6"/>
  <c r="D3703" i="6"/>
  <c r="D3702" i="6"/>
  <c r="D3701" i="6"/>
  <c r="D3700" i="6"/>
  <c r="D3699" i="6"/>
  <c r="D3698" i="6"/>
  <c r="D3697" i="6"/>
  <c r="D3696" i="6"/>
  <c r="D3695" i="6"/>
  <c r="D3694" i="6"/>
  <c r="D3693" i="6"/>
  <c r="D3692" i="6"/>
  <c r="D3691" i="6"/>
  <c r="D3690" i="6"/>
  <c r="D3689" i="6"/>
  <c r="D3688" i="6"/>
  <c r="D3687" i="6"/>
  <c r="D3686" i="6"/>
  <c r="D3685" i="6"/>
  <c r="D3684" i="6"/>
  <c r="D3683" i="6"/>
  <c r="D3682" i="6"/>
  <c r="D3681" i="6"/>
  <c r="D3680" i="6"/>
  <c r="D3679" i="6"/>
  <c r="D3678" i="6"/>
  <c r="D3677" i="6"/>
  <c r="D3676" i="6"/>
  <c r="D3675" i="6"/>
  <c r="D3674" i="6"/>
  <c r="D3673" i="6"/>
  <c r="D3672" i="6"/>
  <c r="D3671" i="6"/>
  <c r="D3670" i="6"/>
  <c r="D3669" i="6"/>
  <c r="D3668" i="6"/>
  <c r="D3667" i="6"/>
  <c r="D3666" i="6"/>
  <c r="D3665" i="6"/>
  <c r="D3664" i="6"/>
  <c r="D3663" i="6"/>
  <c r="D3662" i="6"/>
  <c r="D3661" i="6"/>
  <c r="D3660" i="6"/>
  <c r="D3659" i="6"/>
  <c r="D3658" i="6"/>
  <c r="D3657" i="6"/>
  <c r="D3656" i="6"/>
  <c r="D3655" i="6"/>
  <c r="D3654" i="6"/>
  <c r="D3653" i="6"/>
  <c r="D3652" i="6"/>
  <c r="D3651" i="6"/>
  <c r="D3650" i="6"/>
  <c r="D3649" i="6"/>
  <c r="D3648" i="6"/>
  <c r="D3647" i="6"/>
  <c r="D3646" i="6"/>
  <c r="D3645" i="6"/>
  <c r="D3644" i="6"/>
  <c r="D3643" i="6"/>
  <c r="D3642" i="6"/>
  <c r="D3641" i="6"/>
  <c r="D3640" i="6"/>
  <c r="D3639" i="6"/>
  <c r="D3638" i="6"/>
  <c r="D3637" i="6"/>
  <c r="D3636" i="6"/>
  <c r="D3635" i="6"/>
  <c r="D3634" i="6"/>
  <c r="D3633" i="6"/>
  <c r="D3632" i="6"/>
  <c r="D3631" i="6"/>
  <c r="D3630" i="6"/>
  <c r="D3629" i="6"/>
  <c r="D3628" i="6"/>
  <c r="D3627" i="6"/>
  <c r="D3626" i="6"/>
  <c r="D3625" i="6"/>
  <c r="D3624" i="6"/>
  <c r="D3623" i="6"/>
  <c r="D3622" i="6"/>
  <c r="D3621" i="6"/>
  <c r="D3620" i="6"/>
  <c r="D3619" i="6"/>
  <c r="D3618" i="6"/>
  <c r="D3617" i="6"/>
  <c r="D3616" i="6"/>
  <c r="D3615" i="6"/>
  <c r="D3614" i="6"/>
  <c r="D3613" i="6"/>
  <c r="D3612" i="6"/>
  <c r="D3611" i="6"/>
  <c r="D3610" i="6"/>
  <c r="D3609" i="6"/>
  <c r="D3608" i="6"/>
  <c r="D3607" i="6"/>
  <c r="D3606" i="6"/>
  <c r="D3605" i="6"/>
  <c r="D3604" i="6"/>
  <c r="D3603" i="6"/>
  <c r="D3602" i="6"/>
  <c r="D3601" i="6"/>
  <c r="D3600" i="6"/>
  <c r="D3599" i="6"/>
  <c r="D3598" i="6"/>
  <c r="D3597" i="6"/>
  <c r="D3596" i="6"/>
  <c r="D3595" i="6"/>
  <c r="D3594" i="6"/>
  <c r="D3593" i="6"/>
  <c r="D3592" i="6"/>
  <c r="D3591" i="6"/>
  <c r="D3590" i="6"/>
  <c r="D3589" i="6"/>
  <c r="D3588" i="6"/>
  <c r="D3587" i="6"/>
  <c r="D3586" i="6"/>
  <c r="D3585" i="6"/>
  <c r="D3584" i="6"/>
  <c r="D3583" i="6"/>
  <c r="D3582" i="6"/>
  <c r="D3581" i="6"/>
  <c r="D3580" i="6"/>
  <c r="D3579" i="6"/>
  <c r="D3578" i="6"/>
  <c r="D3577" i="6"/>
  <c r="D3576" i="6"/>
  <c r="D3575" i="6"/>
  <c r="D3574" i="6"/>
  <c r="D3573" i="6"/>
  <c r="D3572" i="6"/>
  <c r="D3571" i="6"/>
  <c r="D3570" i="6"/>
  <c r="D3569" i="6"/>
  <c r="D3568" i="6"/>
  <c r="D3567" i="6"/>
  <c r="D3566" i="6"/>
  <c r="D3565" i="6"/>
  <c r="D3564" i="6"/>
  <c r="D3563" i="6"/>
  <c r="D3562" i="6"/>
  <c r="D3561" i="6"/>
  <c r="D3560" i="6"/>
  <c r="D3559" i="6"/>
  <c r="D3558" i="6"/>
  <c r="D3557" i="6"/>
  <c r="D3556" i="6"/>
  <c r="D3555" i="6"/>
  <c r="D3554" i="6"/>
  <c r="D3553" i="6"/>
  <c r="D3552" i="6"/>
  <c r="D3551" i="6"/>
  <c r="D3550" i="6"/>
  <c r="D3549" i="6"/>
  <c r="D3548" i="6"/>
  <c r="D3547" i="6"/>
  <c r="D3546" i="6"/>
  <c r="D3545" i="6"/>
  <c r="D3544" i="6"/>
  <c r="D3543" i="6"/>
  <c r="D3542" i="6"/>
  <c r="D3541" i="6"/>
  <c r="D3540" i="6"/>
  <c r="D3539" i="6"/>
  <c r="D3538" i="6"/>
  <c r="D3537" i="6"/>
  <c r="D3536" i="6"/>
  <c r="D3535" i="6"/>
  <c r="D3534" i="6"/>
  <c r="D3533" i="6"/>
  <c r="D3532" i="6"/>
  <c r="D3531" i="6"/>
  <c r="D3530" i="6"/>
  <c r="D3529" i="6"/>
  <c r="D3528" i="6"/>
  <c r="D3527" i="6"/>
  <c r="D3526" i="6"/>
  <c r="D3525" i="6"/>
  <c r="D3524" i="6"/>
  <c r="D3523" i="6"/>
  <c r="D3522" i="6"/>
  <c r="D3521" i="6"/>
  <c r="D3520" i="6"/>
  <c r="D3519" i="6"/>
  <c r="D3518" i="6"/>
  <c r="D3517" i="6"/>
  <c r="D3516" i="6"/>
  <c r="D3515" i="6"/>
  <c r="D3514" i="6"/>
  <c r="D3513" i="6"/>
  <c r="D3512" i="6"/>
  <c r="D3511" i="6"/>
  <c r="D3510" i="6"/>
  <c r="D3509" i="6"/>
  <c r="D3508" i="6"/>
  <c r="D3507" i="6"/>
  <c r="D3506" i="6"/>
  <c r="D3505" i="6"/>
  <c r="D3504" i="6"/>
  <c r="D3503" i="6"/>
  <c r="D3502" i="6"/>
  <c r="D3501" i="6"/>
  <c r="D3500" i="6"/>
  <c r="D3499" i="6"/>
  <c r="D3498" i="6"/>
  <c r="D3497" i="6"/>
  <c r="D3496" i="6"/>
  <c r="D3495" i="6"/>
  <c r="D3494" i="6"/>
  <c r="D3493" i="6"/>
  <c r="D3492" i="6"/>
  <c r="D3491" i="6"/>
  <c r="D3490" i="6"/>
  <c r="D3489" i="6"/>
  <c r="D3488" i="6"/>
  <c r="D3487" i="6"/>
  <c r="D3486" i="6"/>
  <c r="D3485" i="6"/>
  <c r="D3484" i="6"/>
  <c r="D3483" i="6"/>
  <c r="D3482" i="6"/>
  <c r="D3481" i="6"/>
  <c r="D3480" i="6"/>
  <c r="D3479" i="6"/>
  <c r="D3478" i="6"/>
  <c r="D3477" i="6"/>
  <c r="D3476" i="6"/>
  <c r="D3475" i="6"/>
  <c r="D3474" i="6"/>
  <c r="D3473" i="6"/>
  <c r="D3472" i="6"/>
  <c r="D3471" i="6"/>
  <c r="D3470" i="6"/>
  <c r="D3469" i="6"/>
  <c r="D3468" i="6"/>
  <c r="D3467" i="6"/>
  <c r="D3466" i="6"/>
  <c r="D3465" i="6"/>
  <c r="D3464" i="6"/>
  <c r="D3463" i="6"/>
  <c r="D3462" i="6"/>
  <c r="D3461" i="6"/>
  <c r="D3460" i="6"/>
  <c r="D3459" i="6"/>
  <c r="D3458" i="6"/>
  <c r="D3457" i="6"/>
  <c r="D3456" i="6"/>
  <c r="D3455" i="6"/>
  <c r="D3454" i="6"/>
  <c r="D3453" i="6"/>
  <c r="D3452" i="6"/>
  <c r="D3451" i="6"/>
  <c r="D3450" i="6"/>
  <c r="D3449" i="6"/>
  <c r="D3448" i="6"/>
  <c r="D3447" i="6"/>
  <c r="D3446" i="6"/>
  <c r="D3445" i="6"/>
  <c r="D3444" i="6"/>
  <c r="D3443" i="6"/>
  <c r="D3442" i="6"/>
  <c r="D3441" i="6"/>
  <c r="D3440" i="6"/>
  <c r="D3439" i="6"/>
  <c r="D3438" i="6"/>
  <c r="D3437" i="6"/>
  <c r="D3436" i="6"/>
  <c r="D3435" i="6"/>
  <c r="D3434" i="6"/>
  <c r="D3433" i="6"/>
  <c r="D3432" i="6"/>
  <c r="D3431" i="6"/>
  <c r="D3430" i="6"/>
  <c r="D3429" i="6"/>
  <c r="D3428" i="6"/>
  <c r="D3427" i="6"/>
  <c r="D3426" i="6"/>
  <c r="D3425" i="6"/>
  <c r="D3424" i="6"/>
  <c r="D3423" i="6"/>
  <c r="D3422" i="6"/>
  <c r="D3421" i="6"/>
  <c r="D3420" i="6"/>
  <c r="D3419" i="6"/>
  <c r="D3418" i="6"/>
  <c r="D3417" i="6"/>
  <c r="D3416" i="6"/>
  <c r="D3415" i="6"/>
  <c r="D3414" i="6"/>
  <c r="D3413" i="6"/>
  <c r="D3412" i="6"/>
  <c r="D3411" i="6"/>
  <c r="D3410" i="6"/>
  <c r="D3409" i="6"/>
  <c r="D3408" i="6"/>
  <c r="D3407" i="6"/>
  <c r="D3406" i="6"/>
  <c r="D3405" i="6"/>
  <c r="D3404" i="6"/>
  <c r="D3403" i="6"/>
  <c r="D3402" i="6"/>
  <c r="D3401" i="6"/>
  <c r="D3400" i="6"/>
  <c r="D3399" i="6"/>
  <c r="D3398" i="6"/>
  <c r="D3397" i="6"/>
  <c r="D3396" i="6"/>
  <c r="D3395" i="6"/>
  <c r="D3394" i="6"/>
  <c r="D3393" i="6"/>
  <c r="D3392" i="6"/>
  <c r="D3391" i="6"/>
  <c r="D3390" i="6"/>
  <c r="D3389" i="6"/>
  <c r="D3388" i="6"/>
  <c r="D3387" i="6"/>
  <c r="D3386" i="6"/>
  <c r="D3385" i="6"/>
  <c r="D3384" i="6"/>
  <c r="D3383" i="6"/>
  <c r="D3382" i="6"/>
  <c r="D3381" i="6"/>
  <c r="D3380" i="6"/>
  <c r="D3379" i="6"/>
  <c r="D3378" i="6"/>
  <c r="D3377" i="6"/>
  <c r="D3376" i="6"/>
  <c r="D3375" i="6"/>
  <c r="D3374" i="6"/>
  <c r="D3373" i="6"/>
  <c r="D3372" i="6"/>
  <c r="D3371" i="6"/>
  <c r="D3370" i="6"/>
  <c r="D3369" i="6"/>
  <c r="D3368" i="6"/>
  <c r="D3367" i="6"/>
  <c r="D3366" i="6"/>
  <c r="D3365" i="6"/>
  <c r="D3364" i="6"/>
  <c r="D3363" i="6"/>
  <c r="D3362" i="6"/>
  <c r="D3361" i="6"/>
  <c r="D3360" i="6"/>
  <c r="D3359" i="6"/>
  <c r="D3358" i="6"/>
  <c r="D3357" i="6"/>
  <c r="D3356" i="6"/>
  <c r="D3355" i="6"/>
  <c r="D3354" i="6"/>
  <c r="D3353" i="6"/>
  <c r="D3352" i="6"/>
  <c r="D3351" i="6"/>
  <c r="D3350" i="6"/>
  <c r="D3349" i="6"/>
  <c r="D3348" i="6"/>
  <c r="D3347" i="6"/>
  <c r="D3346" i="6"/>
  <c r="D3345" i="6"/>
  <c r="D3344" i="6"/>
  <c r="D3343" i="6"/>
  <c r="D3342" i="6"/>
  <c r="D3341" i="6"/>
  <c r="D3340" i="6"/>
  <c r="D3339" i="6"/>
  <c r="D3338" i="6"/>
  <c r="D3337" i="6"/>
  <c r="D3336" i="6"/>
  <c r="D3335" i="6"/>
  <c r="D3334" i="6"/>
  <c r="D3333" i="6"/>
  <c r="D3332" i="6"/>
  <c r="D3331" i="6"/>
  <c r="D3330" i="6"/>
  <c r="D3329" i="6"/>
  <c r="D3328" i="6"/>
  <c r="D3327" i="6"/>
  <c r="D3326" i="6"/>
  <c r="D3325" i="6"/>
  <c r="D3324" i="6"/>
  <c r="D3323" i="6"/>
  <c r="D3322" i="6"/>
  <c r="D3321" i="6"/>
  <c r="D3320" i="6"/>
  <c r="D3319" i="6"/>
  <c r="D3318" i="6"/>
  <c r="D3317" i="6"/>
  <c r="D3316" i="6"/>
  <c r="D3315" i="6"/>
  <c r="D3314" i="6"/>
  <c r="D3313" i="6"/>
  <c r="D3312" i="6"/>
  <c r="D3311" i="6"/>
  <c r="D3310" i="6"/>
  <c r="D3309" i="6"/>
  <c r="D3308" i="6"/>
  <c r="D3307" i="6"/>
  <c r="D3306" i="6"/>
  <c r="D3305" i="6"/>
  <c r="D3304" i="6"/>
  <c r="D3303" i="6"/>
  <c r="D3302" i="6"/>
  <c r="D3301" i="6"/>
  <c r="D3300" i="6"/>
  <c r="D3299" i="6"/>
  <c r="D3298" i="6"/>
  <c r="D3297" i="6"/>
  <c r="D3296" i="6"/>
  <c r="D3295" i="6"/>
  <c r="D3294" i="6"/>
  <c r="D3293" i="6"/>
  <c r="D3292" i="6"/>
  <c r="D3291" i="6"/>
  <c r="D3290" i="6"/>
  <c r="D3289" i="6"/>
  <c r="D3288" i="6"/>
  <c r="D3287" i="6"/>
  <c r="D3286" i="6"/>
  <c r="D3285" i="6"/>
  <c r="D3284" i="6"/>
  <c r="D3283" i="6"/>
  <c r="D3282" i="6"/>
  <c r="D3281" i="6"/>
  <c r="D3280" i="6"/>
  <c r="D3279" i="6"/>
  <c r="D3278" i="6"/>
  <c r="D3277" i="6"/>
  <c r="D3276" i="6"/>
  <c r="D3275" i="6"/>
  <c r="D3274" i="6"/>
  <c r="D3273" i="6"/>
  <c r="D3272" i="6"/>
  <c r="D3271" i="6"/>
  <c r="D3270" i="6"/>
  <c r="D3269" i="6"/>
  <c r="D3268" i="6"/>
  <c r="D3267" i="6"/>
  <c r="D3266" i="6"/>
  <c r="D3265" i="6"/>
  <c r="D3264" i="6"/>
  <c r="D3263" i="6"/>
  <c r="D3262" i="6"/>
  <c r="D3261" i="6"/>
  <c r="D3260" i="6"/>
  <c r="D3259" i="6"/>
  <c r="D3258" i="6"/>
  <c r="D3257" i="6"/>
  <c r="D3256" i="6"/>
  <c r="D3255" i="6"/>
  <c r="D3254" i="6"/>
  <c r="D3253" i="6"/>
  <c r="D3252" i="6"/>
  <c r="D3251" i="6"/>
  <c r="D3250" i="6"/>
  <c r="D3249" i="6"/>
  <c r="D3248" i="6"/>
  <c r="D3247" i="6"/>
  <c r="D3246" i="6"/>
  <c r="D3245" i="6"/>
  <c r="D3244" i="6"/>
  <c r="D3243" i="6"/>
  <c r="D3242" i="6"/>
  <c r="D3241" i="6"/>
  <c r="D3240" i="6"/>
  <c r="D3239" i="6"/>
  <c r="D3238" i="6"/>
  <c r="D3237" i="6"/>
  <c r="D3236" i="6"/>
  <c r="D3235" i="6"/>
  <c r="D3234" i="6"/>
  <c r="D3233" i="6"/>
  <c r="D3232" i="6"/>
  <c r="D3231" i="6"/>
  <c r="D3230" i="6"/>
  <c r="D3229" i="6"/>
  <c r="D3228" i="6"/>
  <c r="D3227" i="6"/>
  <c r="D3226" i="6"/>
  <c r="D3225" i="6"/>
  <c r="D3224" i="6"/>
  <c r="D3223" i="6"/>
  <c r="D3222" i="6"/>
  <c r="D3221" i="6"/>
  <c r="D3220" i="6"/>
  <c r="D3219" i="6"/>
  <c r="D3218" i="6"/>
  <c r="D3217" i="6"/>
  <c r="D3216" i="6"/>
  <c r="D3215" i="6"/>
  <c r="D3214" i="6"/>
  <c r="D3213" i="6"/>
  <c r="D3212" i="6"/>
  <c r="D3211" i="6"/>
  <c r="D3210" i="6"/>
  <c r="D3209" i="6"/>
  <c r="D3208" i="6"/>
  <c r="D3207" i="6"/>
  <c r="D3206" i="6"/>
  <c r="D3205" i="6"/>
  <c r="D3204" i="6"/>
  <c r="D3203" i="6"/>
  <c r="D3202" i="6"/>
  <c r="D3201" i="6"/>
  <c r="D3200" i="6"/>
  <c r="D3199" i="6"/>
  <c r="D3198" i="6"/>
  <c r="D3197" i="6"/>
  <c r="D3196" i="6"/>
  <c r="D3195" i="6"/>
  <c r="D3194" i="6"/>
  <c r="D3193" i="6"/>
  <c r="D3192" i="6"/>
  <c r="D3191" i="6"/>
  <c r="D3190" i="6"/>
  <c r="D3189" i="6"/>
  <c r="D3188" i="6"/>
  <c r="D3187" i="6"/>
  <c r="D3186" i="6"/>
  <c r="D3185" i="6"/>
  <c r="D3184" i="6"/>
  <c r="D3183" i="6"/>
  <c r="D3182" i="6"/>
  <c r="D3181" i="6"/>
  <c r="D3180" i="6"/>
  <c r="D3179" i="6"/>
  <c r="D3178" i="6"/>
  <c r="D3177" i="6"/>
  <c r="D3176" i="6"/>
  <c r="D3175" i="6"/>
  <c r="D3174" i="6"/>
  <c r="D3173" i="6"/>
  <c r="D3172" i="6"/>
  <c r="D3171" i="6"/>
  <c r="D3170" i="6"/>
  <c r="D3169" i="6"/>
  <c r="D3168" i="6"/>
  <c r="D3167" i="6"/>
  <c r="D3166" i="6"/>
  <c r="D3165" i="6"/>
  <c r="D3164" i="6"/>
  <c r="D3163" i="6"/>
  <c r="D3162" i="6"/>
  <c r="D3161" i="6"/>
  <c r="D3160" i="6"/>
  <c r="D3159" i="6"/>
  <c r="D3158" i="6"/>
  <c r="D3157" i="6"/>
  <c r="D3156" i="6"/>
  <c r="D3155" i="6"/>
  <c r="D3154" i="6"/>
  <c r="D3153" i="6"/>
  <c r="D3152" i="6"/>
  <c r="D3151" i="6"/>
  <c r="D3150" i="6"/>
  <c r="D3149" i="6"/>
  <c r="D3148" i="6"/>
  <c r="D3147" i="6"/>
  <c r="D3146" i="6"/>
  <c r="D3145" i="6"/>
  <c r="D3144" i="6"/>
  <c r="D3143" i="6"/>
  <c r="D3142" i="6"/>
  <c r="D3141" i="6"/>
  <c r="D3140" i="6"/>
  <c r="D3139" i="6"/>
  <c r="D3138" i="6"/>
  <c r="D3137" i="6"/>
  <c r="D3136" i="6"/>
  <c r="D3135" i="6"/>
  <c r="D3134" i="6"/>
  <c r="D3133" i="6"/>
  <c r="D3132" i="6"/>
  <c r="D3131" i="6"/>
  <c r="D3130" i="6"/>
  <c r="D3129" i="6"/>
  <c r="D3128" i="6"/>
  <c r="D3127" i="6"/>
  <c r="D3126" i="6"/>
  <c r="D3125" i="6"/>
  <c r="D3124" i="6"/>
  <c r="D3123" i="6"/>
  <c r="D3122" i="6"/>
  <c r="D3121" i="6"/>
  <c r="D3120" i="6"/>
  <c r="D3119" i="6"/>
  <c r="D3118" i="6"/>
  <c r="D3117" i="6"/>
  <c r="D3116" i="6"/>
  <c r="D3115" i="6"/>
  <c r="D3114" i="6"/>
  <c r="D3113" i="6"/>
  <c r="D3112" i="6"/>
  <c r="D3111" i="6"/>
  <c r="D3110" i="6"/>
  <c r="D3109" i="6"/>
  <c r="D3108" i="6"/>
  <c r="D3107" i="6"/>
  <c r="D3106" i="6"/>
  <c r="D3105" i="6"/>
  <c r="D3104" i="6"/>
  <c r="D3103" i="6"/>
  <c r="D3102" i="6"/>
  <c r="D3101" i="6"/>
  <c r="D3100" i="6"/>
  <c r="D3099" i="6"/>
  <c r="D3098" i="6"/>
  <c r="D3097" i="6"/>
  <c r="D3096" i="6"/>
  <c r="D3095" i="6"/>
  <c r="D3094" i="6"/>
  <c r="D3093" i="6"/>
  <c r="D3092" i="6"/>
  <c r="D3091" i="6"/>
  <c r="D3090" i="6"/>
  <c r="D3089" i="6"/>
  <c r="D3088" i="6"/>
  <c r="D3087" i="6"/>
  <c r="D3086" i="6"/>
  <c r="D3085" i="6"/>
  <c r="D3084" i="6"/>
  <c r="D3083" i="6"/>
  <c r="D3082" i="6"/>
  <c r="D3081" i="6"/>
  <c r="D3080" i="6"/>
  <c r="D3079" i="6"/>
  <c r="D3078" i="6"/>
  <c r="D3077" i="6"/>
  <c r="D3076" i="6"/>
  <c r="D3075" i="6"/>
  <c r="D3074" i="6"/>
  <c r="D3073" i="6"/>
  <c r="D3072" i="6"/>
  <c r="D3071" i="6"/>
  <c r="D3070" i="6"/>
  <c r="D3069" i="6"/>
  <c r="D3068" i="6"/>
  <c r="D3067" i="6"/>
  <c r="D3066" i="6"/>
  <c r="D3065" i="6"/>
  <c r="D3064" i="6"/>
  <c r="D3063" i="6"/>
  <c r="D3062" i="6"/>
  <c r="D3061" i="6"/>
  <c r="D3060" i="6"/>
  <c r="D3059" i="6"/>
  <c r="D3058" i="6"/>
  <c r="D3057" i="6"/>
  <c r="D3056" i="6"/>
  <c r="D3055" i="6"/>
  <c r="D3054" i="6"/>
  <c r="D3053" i="6"/>
  <c r="D3052" i="6"/>
  <c r="D3051" i="6"/>
  <c r="D3050" i="6"/>
  <c r="D3049" i="6"/>
  <c r="D3048" i="6"/>
  <c r="D3047" i="6"/>
  <c r="D3046" i="6"/>
  <c r="D3045" i="6"/>
  <c r="D3044" i="6"/>
  <c r="D3043" i="6"/>
  <c r="D3042" i="6"/>
  <c r="D3041" i="6"/>
  <c r="D3040" i="6"/>
  <c r="D3039" i="6"/>
  <c r="D3038" i="6"/>
  <c r="D3037" i="6"/>
  <c r="D3036" i="6"/>
  <c r="D3035" i="6"/>
  <c r="D3034" i="6"/>
  <c r="D3033" i="6"/>
  <c r="D3032" i="6"/>
  <c r="D3031" i="6"/>
  <c r="D3030" i="6"/>
  <c r="D3029" i="6"/>
  <c r="D3028" i="6"/>
  <c r="D3027" i="6"/>
  <c r="D3026" i="6"/>
  <c r="D3025" i="6"/>
  <c r="D3024" i="6"/>
  <c r="D3023" i="6"/>
  <c r="D3022" i="6"/>
  <c r="D3021" i="6"/>
  <c r="D3020" i="6"/>
  <c r="D3019" i="6"/>
  <c r="D3018" i="6"/>
  <c r="D3017" i="6"/>
  <c r="D3016" i="6"/>
  <c r="D3015" i="6"/>
  <c r="D3014" i="6"/>
  <c r="D3013" i="6"/>
  <c r="D3012" i="6"/>
  <c r="D3011" i="6"/>
  <c r="D3010" i="6"/>
  <c r="D3009" i="6"/>
  <c r="D3008" i="6"/>
  <c r="D3007" i="6"/>
  <c r="D3006" i="6"/>
  <c r="D3005" i="6"/>
  <c r="D3004" i="6"/>
  <c r="D3003" i="6"/>
  <c r="D3002" i="6"/>
  <c r="D3001" i="6"/>
  <c r="D3000" i="6"/>
  <c r="D2999" i="6"/>
  <c r="D2998" i="6"/>
  <c r="D2997" i="6"/>
  <c r="D2996" i="6"/>
  <c r="D2995" i="6"/>
  <c r="D2994" i="6"/>
  <c r="D2993" i="6"/>
  <c r="D2992" i="6"/>
  <c r="D2991" i="6"/>
  <c r="D2990" i="6"/>
  <c r="D2989" i="6"/>
  <c r="D2988" i="6"/>
  <c r="D2987" i="6"/>
  <c r="D2986" i="6"/>
  <c r="D2985" i="6"/>
  <c r="D2984" i="6"/>
  <c r="D2983" i="6"/>
  <c r="D2982" i="6"/>
  <c r="D2981" i="6"/>
  <c r="D2980" i="6"/>
  <c r="D2979" i="6"/>
  <c r="D2978" i="6"/>
  <c r="D2977" i="6"/>
  <c r="D2976" i="6"/>
  <c r="D2975" i="6"/>
  <c r="D2974" i="6"/>
  <c r="D2973" i="6"/>
  <c r="D2972" i="6"/>
  <c r="D2971" i="6"/>
  <c r="D2970" i="6"/>
  <c r="D2969" i="6"/>
  <c r="D2968" i="6"/>
  <c r="D2967" i="6"/>
  <c r="D2966" i="6"/>
  <c r="D2965" i="6"/>
  <c r="D2964" i="6"/>
  <c r="D2963" i="6"/>
  <c r="D2962" i="6"/>
  <c r="D2961" i="6"/>
  <c r="D2960" i="6"/>
  <c r="D2959" i="6"/>
  <c r="D2958" i="6"/>
  <c r="D2957" i="6"/>
  <c r="D2956" i="6"/>
  <c r="D2955" i="6"/>
  <c r="D2954" i="6"/>
  <c r="D2953" i="6"/>
  <c r="D2952" i="6"/>
  <c r="D2951" i="6"/>
  <c r="D2950" i="6"/>
  <c r="D2949" i="6"/>
  <c r="D2948" i="6"/>
  <c r="D2947" i="6"/>
  <c r="D2946" i="6"/>
  <c r="D2945" i="6"/>
  <c r="D2944" i="6"/>
  <c r="D2943" i="6"/>
  <c r="D2942" i="6"/>
  <c r="D2941" i="6"/>
  <c r="D2940" i="6"/>
  <c r="D2939" i="6"/>
  <c r="D2938" i="6"/>
  <c r="D2937" i="6"/>
  <c r="D2936" i="6"/>
  <c r="D2935" i="6"/>
  <c r="D2934" i="6"/>
  <c r="D2933" i="6"/>
  <c r="D2932" i="6"/>
  <c r="D2931" i="6"/>
  <c r="D2930" i="6"/>
  <c r="D2929" i="6"/>
  <c r="D2928" i="6"/>
  <c r="D2927" i="6"/>
  <c r="D2926" i="6"/>
  <c r="D2925" i="6"/>
  <c r="D2924" i="6"/>
  <c r="D2923" i="6"/>
  <c r="D2922" i="6"/>
  <c r="D2921" i="6"/>
  <c r="D2920" i="6"/>
  <c r="D2919" i="6"/>
  <c r="D2918" i="6"/>
  <c r="D2917" i="6"/>
  <c r="D2916" i="6"/>
  <c r="D2915" i="6"/>
  <c r="D2914" i="6"/>
  <c r="D2913" i="6"/>
  <c r="D2912" i="6"/>
  <c r="D2911" i="6"/>
  <c r="D2910" i="6"/>
  <c r="D2909" i="6"/>
  <c r="D2908" i="6"/>
  <c r="D2907" i="6"/>
  <c r="D2906" i="6"/>
  <c r="D2905" i="6"/>
  <c r="D2904" i="6"/>
  <c r="D2903" i="6"/>
  <c r="D2902" i="6"/>
  <c r="D2901" i="6"/>
  <c r="D2900" i="6"/>
  <c r="D2899" i="6"/>
  <c r="D2898" i="6"/>
  <c r="D2897" i="6"/>
  <c r="D2896" i="6"/>
  <c r="D2895" i="6"/>
  <c r="D2894" i="6"/>
  <c r="D2893" i="6"/>
  <c r="D2892" i="6"/>
  <c r="D2891" i="6"/>
  <c r="D2890" i="6"/>
  <c r="D2889" i="6"/>
  <c r="D2888" i="6"/>
  <c r="D2887" i="6"/>
  <c r="D2886" i="6"/>
  <c r="D2885" i="6"/>
  <c r="D2884" i="6"/>
  <c r="D2883" i="6"/>
  <c r="D2882" i="6"/>
  <c r="D2881" i="6"/>
  <c r="D2880" i="6"/>
  <c r="D2879" i="6"/>
  <c r="D2878" i="6"/>
  <c r="D2877" i="6"/>
  <c r="D2876" i="6"/>
  <c r="D2875" i="6"/>
  <c r="D2874" i="6"/>
  <c r="D2873" i="6"/>
  <c r="D2872" i="6"/>
  <c r="D2871" i="6"/>
  <c r="D2870" i="6"/>
  <c r="D2869" i="6"/>
  <c r="D2868" i="6"/>
  <c r="D2867" i="6"/>
  <c r="D2866" i="6"/>
  <c r="D2865" i="6"/>
  <c r="D2864" i="6"/>
  <c r="D2863" i="6"/>
  <c r="D2862" i="6"/>
  <c r="D2861" i="6"/>
  <c r="D2860" i="6"/>
  <c r="D2859" i="6"/>
  <c r="D2858" i="6"/>
  <c r="D2857" i="6"/>
  <c r="D2856" i="6"/>
  <c r="D2855" i="6"/>
  <c r="D2854" i="6"/>
  <c r="D2853" i="6"/>
  <c r="D2852" i="6"/>
  <c r="D2851" i="6"/>
  <c r="D2850" i="6"/>
  <c r="D2849" i="6"/>
  <c r="D2848" i="6"/>
  <c r="D2847" i="6"/>
  <c r="D2846" i="6"/>
  <c r="D2845" i="6"/>
  <c r="D2844" i="6"/>
  <c r="D2843" i="6"/>
  <c r="D2842" i="6"/>
  <c r="D2841" i="6"/>
  <c r="D2840" i="6"/>
  <c r="D2839" i="6"/>
  <c r="D2838" i="6"/>
  <c r="D2837" i="6"/>
  <c r="D2836" i="6"/>
  <c r="D2835" i="6"/>
  <c r="D2834" i="6"/>
  <c r="D2833" i="6"/>
  <c r="D2832" i="6"/>
  <c r="D2831" i="6"/>
  <c r="D2830" i="6"/>
  <c r="D2829" i="6"/>
  <c r="D2828" i="6"/>
  <c r="D2827" i="6"/>
  <c r="D2826" i="6"/>
  <c r="D2825" i="6"/>
  <c r="D2824" i="6"/>
  <c r="D2823" i="6"/>
  <c r="D2822" i="6"/>
  <c r="D2821" i="6"/>
  <c r="D2820" i="6"/>
  <c r="D2819" i="6"/>
  <c r="D2818" i="6"/>
  <c r="D2817" i="6"/>
  <c r="D2816" i="6"/>
  <c r="D2815" i="6"/>
  <c r="D2814" i="6"/>
  <c r="D2813" i="6"/>
  <c r="D2812" i="6"/>
  <c r="D2811" i="6"/>
  <c r="D2810" i="6"/>
  <c r="D2809" i="6"/>
  <c r="D2808" i="6"/>
  <c r="D2807" i="6"/>
  <c r="D2806" i="6"/>
  <c r="D2805" i="6"/>
  <c r="D2804" i="6"/>
  <c r="D2803" i="6"/>
  <c r="D2802" i="6"/>
  <c r="D2801" i="6"/>
  <c r="D2800" i="6"/>
  <c r="D2799" i="6"/>
  <c r="D2798" i="6"/>
  <c r="D2797" i="6"/>
  <c r="D2796" i="6"/>
  <c r="D2795" i="6"/>
  <c r="D2794" i="6"/>
  <c r="D2793" i="6"/>
  <c r="D2792" i="6"/>
  <c r="D2791" i="6"/>
  <c r="D2790" i="6"/>
  <c r="D2789" i="6"/>
  <c r="D2788" i="6"/>
  <c r="D2787" i="6"/>
  <c r="D2786" i="6"/>
  <c r="D2785" i="6"/>
  <c r="D2784" i="6"/>
  <c r="D2783" i="6"/>
  <c r="D2782" i="6"/>
  <c r="D2781" i="6"/>
  <c r="D2780" i="6"/>
  <c r="D2779" i="6"/>
  <c r="D2778" i="6"/>
  <c r="D2777" i="6"/>
  <c r="D2776" i="6"/>
  <c r="D2775" i="6"/>
  <c r="D2774" i="6"/>
  <c r="D2773" i="6"/>
  <c r="D2772" i="6"/>
  <c r="D2771" i="6"/>
  <c r="D2770" i="6"/>
  <c r="D2769" i="6"/>
  <c r="D2768" i="6"/>
  <c r="D2767" i="6"/>
  <c r="D2766" i="6"/>
  <c r="D2765" i="6"/>
  <c r="D2764" i="6"/>
  <c r="D2763" i="6"/>
  <c r="D2762" i="6"/>
  <c r="D2761" i="6"/>
  <c r="D2760" i="6"/>
  <c r="D2759" i="6"/>
  <c r="D2758" i="6"/>
  <c r="D2757" i="6"/>
  <c r="D2756" i="6"/>
  <c r="D2755" i="6"/>
  <c r="D2754" i="6"/>
  <c r="D2753" i="6"/>
  <c r="D2752" i="6"/>
  <c r="D2751" i="6"/>
  <c r="D2750" i="6"/>
  <c r="D2749" i="6"/>
  <c r="D2748" i="6"/>
  <c r="D2747" i="6"/>
  <c r="D2746" i="6"/>
  <c r="D2745" i="6"/>
  <c r="D2744" i="6"/>
  <c r="D2743" i="6"/>
  <c r="D2742" i="6"/>
  <c r="D2741" i="6"/>
  <c r="D2740" i="6"/>
  <c r="D2739" i="6"/>
  <c r="D2738" i="6"/>
  <c r="D2737" i="6"/>
  <c r="D2736" i="6"/>
  <c r="D2735" i="6"/>
  <c r="D2734" i="6"/>
  <c r="D2733" i="6"/>
  <c r="D2732" i="6"/>
  <c r="D2731" i="6"/>
  <c r="D2730" i="6"/>
  <c r="D2729" i="6"/>
  <c r="D2728" i="6"/>
  <c r="D2727" i="6"/>
  <c r="D2726" i="6"/>
  <c r="D2725" i="6"/>
  <c r="D2724" i="6"/>
  <c r="D2723" i="6"/>
  <c r="D2722" i="6"/>
  <c r="D2721" i="6"/>
  <c r="D2720" i="6"/>
  <c r="D2719" i="6"/>
  <c r="D2718" i="6"/>
  <c r="D2717" i="6"/>
  <c r="D2716" i="6"/>
  <c r="D2715" i="6"/>
  <c r="D2714" i="6"/>
  <c r="D2713" i="6"/>
  <c r="D2712" i="6"/>
  <c r="D2711" i="6"/>
  <c r="D2710" i="6"/>
  <c r="D2709" i="6"/>
  <c r="D2708" i="6"/>
  <c r="D2707" i="6"/>
  <c r="D2706" i="6"/>
  <c r="D2705" i="6"/>
  <c r="D2704" i="6"/>
  <c r="D2703" i="6"/>
  <c r="D2702" i="6"/>
  <c r="D2701" i="6"/>
  <c r="D2700" i="6"/>
  <c r="D2699" i="6"/>
  <c r="D2698" i="6"/>
  <c r="D2697" i="6"/>
  <c r="D2696" i="6"/>
  <c r="D2695" i="6"/>
  <c r="D2694" i="6"/>
  <c r="D2693" i="6"/>
  <c r="D2692" i="6"/>
  <c r="D2691" i="6"/>
  <c r="D2690" i="6"/>
  <c r="D2689" i="6"/>
  <c r="D2688" i="6"/>
  <c r="D2687" i="6"/>
  <c r="D2686" i="6"/>
  <c r="D2685" i="6"/>
  <c r="D2684" i="6"/>
  <c r="D2683" i="6"/>
  <c r="D2682" i="6"/>
  <c r="D2681" i="6"/>
  <c r="D2680" i="6"/>
  <c r="D2679" i="6"/>
  <c r="D2678" i="6"/>
  <c r="D2677" i="6"/>
  <c r="D2676" i="6"/>
  <c r="D2675" i="6"/>
  <c r="D2674" i="6"/>
  <c r="D2673" i="6"/>
  <c r="D2672" i="6"/>
  <c r="D2671" i="6"/>
  <c r="D2670" i="6"/>
  <c r="D2669" i="6"/>
  <c r="D2668" i="6"/>
  <c r="D2667" i="6"/>
  <c r="D2666" i="6"/>
  <c r="D2665" i="6"/>
  <c r="D2664" i="6"/>
  <c r="D2663" i="6"/>
  <c r="D2662" i="6"/>
  <c r="D2661" i="6"/>
  <c r="D2660" i="6"/>
  <c r="D2659" i="6"/>
  <c r="D2658" i="6"/>
  <c r="D2657" i="6"/>
  <c r="D2656" i="6"/>
  <c r="D2655" i="6"/>
  <c r="D2654" i="6"/>
  <c r="D2653" i="6"/>
  <c r="D2652" i="6"/>
  <c r="D2651" i="6"/>
  <c r="D2650" i="6"/>
  <c r="D2649" i="6"/>
  <c r="D2648" i="6"/>
  <c r="D2647" i="6"/>
  <c r="D2646" i="6"/>
  <c r="D2645" i="6"/>
  <c r="D2644" i="6"/>
  <c r="D2643" i="6"/>
  <c r="D2642" i="6"/>
  <c r="D2641" i="6"/>
  <c r="D2640" i="6"/>
  <c r="D2639" i="6"/>
  <c r="D2638" i="6"/>
  <c r="D2637" i="6"/>
  <c r="D2636" i="6"/>
  <c r="D2635" i="6"/>
  <c r="D2634" i="6"/>
  <c r="D2633" i="6"/>
  <c r="D2632" i="6"/>
  <c r="D2631" i="6"/>
  <c r="D2630" i="6"/>
  <c r="D2629" i="6"/>
  <c r="D2628" i="6"/>
  <c r="D2627" i="6"/>
  <c r="D2626" i="6"/>
  <c r="D2625" i="6"/>
  <c r="D2624" i="6"/>
  <c r="D2623" i="6"/>
  <c r="D2622" i="6"/>
  <c r="D2621" i="6"/>
  <c r="D2620" i="6"/>
  <c r="D2619" i="6"/>
  <c r="D2618" i="6"/>
  <c r="D2617" i="6"/>
  <c r="D2616" i="6"/>
  <c r="D2615" i="6"/>
  <c r="D2614" i="6"/>
  <c r="D2613" i="6"/>
  <c r="D2612" i="6"/>
  <c r="D2611" i="6"/>
  <c r="D2610" i="6"/>
  <c r="D2609" i="6"/>
  <c r="D2608" i="6"/>
  <c r="D2607" i="6"/>
  <c r="D2606" i="6"/>
  <c r="D2605" i="6"/>
  <c r="D2604" i="6"/>
  <c r="D2603" i="6"/>
  <c r="D2602" i="6"/>
  <c r="D2601" i="6"/>
  <c r="D2600" i="6"/>
  <c r="D2599" i="6"/>
  <c r="D2598" i="6"/>
  <c r="D2597" i="6"/>
  <c r="D2596" i="6"/>
  <c r="D2595" i="6"/>
  <c r="D2594" i="6"/>
  <c r="D2593" i="6"/>
  <c r="D2592" i="6"/>
  <c r="D2591" i="6"/>
  <c r="D2590" i="6"/>
  <c r="D2589" i="6"/>
  <c r="D2588" i="6"/>
  <c r="D2587" i="6"/>
  <c r="D2586" i="6"/>
  <c r="D2585" i="6"/>
  <c r="D2584" i="6"/>
  <c r="D2583" i="6"/>
  <c r="D2582" i="6"/>
  <c r="D2581" i="6"/>
  <c r="D2580" i="6"/>
  <c r="D2579" i="6"/>
  <c r="D2578" i="6"/>
  <c r="D2577" i="6"/>
  <c r="D2576" i="6"/>
  <c r="D2575" i="6"/>
  <c r="D2574" i="6"/>
  <c r="D2573" i="6"/>
  <c r="D2572" i="6"/>
  <c r="D2571" i="6"/>
  <c r="D2570" i="6"/>
  <c r="D2569" i="6"/>
  <c r="D2568" i="6"/>
  <c r="D2567" i="6"/>
  <c r="D2566" i="6"/>
  <c r="D2565" i="6"/>
  <c r="D2564" i="6"/>
  <c r="D2563" i="6"/>
  <c r="D2562" i="6"/>
  <c r="D2561" i="6"/>
  <c r="D2560" i="6"/>
  <c r="D2559" i="6"/>
  <c r="D2558" i="6"/>
  <c r="D2557" i="6"/>
  <c r="D2556" i="6"/>
  <c r="D2555" i="6"/>
  <c r="D2554" i="6"/>
  <c r="D2553" i="6"/>
  <c r="D2552" i="6"/>
  <c r="D2551" i="6"/>
  <c r="D2550" i="6"/>
  <c r="D2549" i="6"/>
  <c r="D2548" i="6"/>
  <c r="D2547" i="6"/>
  <c r="D2546" i="6"/>
  <c r="D2545" i="6"/>
  <c r="D2544" i="6"/>
  <c r="D2543" i="6"/>
  <c r="D2542" i="6"/>
  <c r="D2541" i="6"/>
  <c r="D2540" i="6"/>
  <c r="D2539" i="6"/>
  <c r="D2538" i="6"/>
  <c r="D2537" i="6"/>
  <c r="D2536" i="6"/>
  <c r="D2535" i="6"/>
  <c r="D2534" i="6"/>
  <c r="D2533" i="6"/>
  <c r="D2532" i="6"/>
  <c r="D2531" i="6"/>
  <c r="D2530" i="6"/>
  <c r="D2529" i="6"/>
  <c r="D2528" i="6"/>
  <c r="D2527" i="6"/>
  <c r="D2526" i="6"/>
  <c r="D2525" i="6"/>
  <c r="D2524" i="6"/>
  <c r="D2523" i="6"/>
  <c r="D2522" i="6"/>
  <c r="D2521" i="6"/>
  <c r="D2520" i="6"/>
  <c r="D2519" i="6"/>
  <c r="D2518" i="6"/>
  <c r="D2517" i="6"/>
  <c r="D2516" i="6"/>
  <c r="D2515" i="6"/>
  <c r="D2514" i="6"/>
  <c r="D2513" i="6"/>
  <c r="D2512" i="6"/>
  <c r="D2511" i="6"/>
  <c r="D2510" i="6"/>
  <c r="D2509" i="6"/>
  <c r="D2508" i="6"/>
  <c r="D2507" i="6"/>
  <c r="D2506" i="6"/>
  <c r="D2505" i="6"/>
  <c r="D2504" i="6"/>
  <c r="D2503" i="6"/>
  <c r="D2502" i="6"/>
  <c r="D2501" i="6"/>
  <c r="D2500" i="6"/>
  <c r="D2499" i="6"/>
  <c r="D2498" i="6"/>
  <c r="D2497" i="6"/>
  <c r="D2496" i="6"/>
  <c r="D2495" i="6"/>
  <c r="D2494" i="6"/>
  <c r="D2493" i="6"/>
  <c r="D2492" i="6"/>
  <c r="D2491" i="6"/>
  <c r="D2490" i="6"/>
  <c r="D2489" i="6"/>
  <c r="D2488" i="6"/>
  <c r="D2487" i="6"/>
  <c r="D2486" i="6"/>
  <c r="D2485" i="6"/>
  <c r="D2484" i="6"/>
  <c r="D2483" i="6"/>
  <c r="D2482" i="6"/>
  <c r="D2481" i="6"/>
  <c r="D2480" i="6"/>
  <c r="D2479" i="6"/>
  <c r="D2478" i="6"/>
  <c r="D2477" i="6"/>
  <c r="D2476" i="6"/>
  <c r="D2475" i="6"/>
  <c r="D2474" i="6"/>
  <c r="D2473" i="6"/>
  <c r="D2472" i="6"/>
  <c r="D2471" i="6"/>
  <c r="D2470" i="6"/>
  <c r="D2469" i="6"/>
  <c r="D2468" i="6"/>
  <c r="D2467" i="6"/>
  <c r="D2466" i="6"/>
  <c r="D2465" i="6"/>
  <c r="D2464" i="6"/>
  <c r="D2463" i="6"/>
  <c r="D2462" i="6"/>
  <c r="D2461" i="6"/>
  <c r="D2460" i="6"/>
  <c r="D2459" i="6"/>
  <c r="D2458" i="6"/>
  <c r="D2457" i="6"/>
  <c r="D2456" i="6"/>
  <c r="D2455" i="6"/>
  <c r="D2454" i="6"/>
  <c r="D2453" i="6"/>
  <c r="D2452" i="6"/>
  <c r="D2451" i="6"/>
  <c r="D2450" i="6"/>
  <c r="D2449" i="6"/>
  <c r="D2448" i="6"/>
  <c r="D2447" i="6"/>
  <c r="D2446" i="6"/>
  <c r="D2445" i="6"/>
  <c r="D2444" i="6"/>
  <c r="D2443" i="6"/>
  <c r="D2442" i="6"/>
  <c r="D2441" i="6"/>
  <c r="D2440" i="6"/>
  <c r="D2439" i="6"/>
  <c r="D2438" i="6"/>
  <c r="D2437" i="6"/>
  <c r="D2436" i="6"/>
  <c r="D2435" i="6"/>
  <c r="D2434" i="6"/>
  <c r="D2433" i="6"/>
  <c r="D2432" i="6"/>
  <c r="D2431" i="6"/>
  <c r="D2430" i="6"/>
  <c r="D2429" i="6"/>
  <c r="D2428" i="6"/>
  <c r="D2427" i="6"/>
  <c r="D2426" i="6"/>
  <c r="D2425" i="6"/>
  <c r="D2424" i="6"/>
  <c r="D2423" i="6"/>
  <c r="D2422" i="6"/>
  <c r="D2421" i="6"/>
  <c r="D2420" i="6"/>
  <c r="D2419" i="6"/>
  <c r="D2418" i="6"/>
  <c r="D2417" i="6"/>
  <c r="D2416" i="6"/>
  <c r="D2415" i="6"/>
  <c r="D2414" i="6"/>
  <c r="D2413" i="6"/>
  <c r="D2412" i="6"/>
  <c r="D2411" i="6"/>
  <c r="D2410" i="6"/>
  <c r="D2409" i="6"/>
  <c r="D2408" i="6"/>
  <c r="D2407" i="6"/>
  <c r="D2406" i="6"/>
  <c r="D2405" i="6"/>
  <c r="D2404" i="6"/>
  <c r="D2403" i="6"/>
  <c r="D2402" i="6"/>
  <c r="D2401" i="6"/>
  <c r="D2400" i="6"/>
  <c r="D2399" i="6"/>
  <c r="D2398" i="6"/>
  <c r="D2397" i="6"/>
  <c r="D2396" i="6"/>
  <c r="D2395" i="6"/>
  <c r="D2394" i="6"/>
  <c r="D2393" i="6"/>
  <c r="D2392" i="6"/>
  <c r="D2391" i="6"/>
  <c r="D2390" i="6"/>
  <c r="D2389" i="6"/>
  <c r="D2388" i="6"/>
  <c r="D2387" i="6"/>
  <c r="D2386" i="6"/>
  <c r="D2385" i="6"/>
  <c r="D2384" i="6"/>
  <c r="D2383" i="6"/>
  <c r="D2382" i="6"/>
  <c r="D2381" i="6"/>
  <c r="D2380" i="6"/>
  <c r="D2379" i="6"/>
  <c r="D2378" i="6"/>
  <c r="D2377" i="6"/>
  <c r="D2376" i="6"/>
  <c r="D2375" i="6"/>
  <c r="D2374" i="6"/>
  <c r="D2373" i="6"/>
  <c r="D2372" i="6"/>
  <c r="D2371" i="6"/>
  <c r="D2370" i="6"/>
  <c r="D2369" i="6"/>
  <c r="D2368" i="6"/>
  <c r="D2367" i="6"/>
  <c r="D2366" i="6"/>
  <c r="D2365" i="6"/>
  <c r="D2364" i="6"/>
  <c r="D2363" i="6"/>
  <c r="D2362" i="6"/>
  <c r="D2361" i="6"/>
  <c r="D2360" i="6"/>
  <c r="D2359" i="6"/>
  <c r="D2358" i="6"/>
  <c r="D2357" i="6"/>
  <c r="D2356" i="6"/>
  <c r="D2355" i="6"/>
  <c r="D2354" i="6"/>
  <c r="D2353" i="6"/>
  <c r="D2352" i="6"/>
  <c r="D2351" i="6"/>
  <c r="D2350" i="6"/>
  <c r="D2349" i="6"/>
  <c r="D2348" i="6"/>
  <c r="D2347" i="6"/>
  <c r="D2346" i="6"/>
  <c r="D2345" i="6"/>
  <c r="D2344" i="6"/>
  <c r="D2343" i="6"/>
  <c r="D2342" i="6"/>
  <c r="D2341" i="6"/>
  <c r="D2340" i="6"/>
  <c r="D2339" i="6"/>
  <c r="D2338" i="6"/>
  <c r="D2337" i="6"/>
  <c r="D2336" i="6"/>
  <c r="D2335" i="6"/>
  <c r="D2334" i="6"/>
  <c r="D2333" i="6"/>
  <c r="D2332" i="6"/>
  <c r="D2331" i="6"/>
  <c r="D2330" i="6"/>
  <c r="D2329" i="6"/>
  <c r="D2328" i="6"/>
  <c r="D2327" i="6"/>
  <c r="D2326" i="6"/>
  <c r="D2325" i="6"/>
  <c r="D2324" i="6"/>
  <c r="D2323" i="6"/>
  <c r="D2322" i="6"/>
  <c r="D2321" i="6"/>
  <c r="D2320" i="6"/>
  <c r="D2319" i="6"/>
  <c r="D2318" i="6"/>
  <c r="D2317" i="6"/>
  <c r="D2316" i="6"/>
  <c r="D2315" i="6"/>
  <c r="D2314" i="6"/>
  <c r="D2313" i="6"/>
  <c r="D2312" i="6"/>
  <c r="D2311" i="6"/>
  <c r="D2310" i="6"/>
  <c r="D2309" i="6"/>
  <c r="D2308" i="6"/>
  <c r="D2307" i="6"/>
  <c r="D2306" i="6"/>
  <c r="D2305" i="6"/>
  <c r="D2304" i="6"/>
  <c r="D2303" i="6"/>
  <c r="D2302" i="6"/>
  <c r="D2301" i="6"/>
  <c r="D2300" i="6"/>
  <c r="D2299" i="6"/>
  <c r="D2298" i="6"/>
  <c r="D2297" i="6"/>
  <c r="D2296" i="6"/>
  <c r="D2295" i="6"/>
  <c r="D2294" i="6"/>
  <c r="D2293" i="6"/>
  <c r="D2292" i="6"/>
  <c r="D2291" i="6"/>
  <c r="D2290" i="6"/>
  <c r="D2289" i="6"/>
  <c r="D2288" i="6"/>
  <c r="D2287" i="6"/>
  <c r="D2286" i="6"/>
  <c r="D2285" i="6"/>
  <c r="D2284" i="6"/>
  <c r="D2283" i="6"/>
  <c r="D2282" i="6"/>
  <c r="D2281" i="6"/>
  <c r="D2280" i="6"/>
  <c r="D2279" i="6"/>
  <c r="D2278" i="6"/>
  <c r="D2277" i="6"/>
  <c r="D2276" i="6"/>
  <c r="D2275" i="6"/>
  <c r="D2274" i="6"/>
  <c r="D2273" i="6"/>
  <c r="D2272" i="6"/>
  <c r="D2271" i="6"/>
  <c r="D2270" i="6"/>
  <c r="D2269" i="6"/>
  <c r="D2268" i="6"/>
  <c r="D2267" i="6"/>
  <c r="D2266" i="6"/>
  <c r="D2265" i="6"/>
  <c r="D2264" i="6"/>
  <c r="D2263" i="6"/>
  <c r="D2262" i="6"/>
  <c r="D2261" i="6"/>
  <c r="D2260" i="6"/>
  <c r="D2259" i="6"/>
  <c r="D2258" i="6"/>
  <c r="D2257" i="6"/>
  <c r="D2256" i="6"/>
  <c r="D2255" i="6"/>
  <c r="D2254" i="6"/>
  <c r="D2253" i="6"/>
  <c r="D2252" i="6"/>
  <c r="D2251" i="6"/>
  <c r="D2250" i="6"/>
  <c r="D2249" i="6"/>
  <c r="D2248" i="6"/>
  <c r="D2247" i="6"/>
  <c r="D2246" i="6"/>
  <c r="D2245" i="6"/>
  <c r="D2244" i="6"/>
  <c r="D2243" i="6"/>
  <c r="D2242" i="6"/>
  <c r="D2241" i="6"/>
  <c r="D2240" i="6"/>
  <c r="D2239" i="6"/>
  <c r="D2238" i="6"/>
  <c r="D2237" i="6"/>
  <c r="D2236" i="6"/>
  <c r="D2235" i="6"/>
  <c r="D2234" i="6"/>
  <c r="D2233" i="6"/>
  <c r="D2232" i="6"/>
  <c r="D2231" i="6"/>
  <c r="D2230" i="6"/>
  <c r="D2229" i="6"/>
  <c r="D2228" i="6"/>
  <c r="D2227" i="6"/>
  <c r="D2226" i="6"/>
  <c r="D2225" i="6"/>
  <c r="D2224" i="6"/>
  <c r="D2223" i="6"/>
  <c r="D2222" i="6"/>
  <c r="D2221" i="6"/>
  <c r="D2220" i="6"/>
  <c r="D2219" i="6"/>
  <c r="D2218" i="6"/>
  <c r="D2217" i="6"/>
  <c r="D2216" i="6"/>
  <c r="D2215" i="6"/>
  <c r="D2214" i="6"/>
  <c r="D2213" i="6"/>
  <c r="D2212" i="6"/>
  <c r="D2211" i="6"/>
  <c r="D2210" i="6"/>
  <c r="D2209" i="6"/>
  <c r="D2208" i="6"/>
  <c r="D2207" i="6"/>
  <c r="D2206" i="6"/>
  <c r="D2205" i="6"/>
  <c r="D2204" i="6"/>
  <c r="D2203" i="6"/>
  <c r="D2202" i="6"/>
  <c r="D2201" i="6"/>
  <c r="D2200" i="6"/>
  <c r="D2199" i="6"/>
  <c r="D2198" i="6"/>
  <c r="D2197" i="6"/>
  <c r="D2196" i="6"/>
  <c r="D2195" i="6"/>
  <c r="D2194" i="6"/>
  <c r="D2193" i="6"/>
  <c r="D2192" i="6"/>
  <c r="D2191" i="6"/>
  <c r="D2190" i="6"/>
  <c r="D2189" i="6"/>
  <c r="D2188" i="6"/>
  <c r="D2187" i="6"/>
  <c r="D2186" i="6"/>
  <c r="D2185" i="6"/>
  <c r="D2184" i="6"/>
  <c r="D2183" i="6"/>
  <c r="D2182" i="6"/>
  <c r="D2181" i="6"/>
  <c r="D2180" i="6"/>
  <c r="D2179" i="6"/>
  <c r="D2178" i="6"/>
  <c r="D2177" i="6"/>
  <c r="D2176" i="6"/>
  <c r="D2175" i="6"/>
  <c r="D2174" i="6"/>
  <c r="D2173" i="6"/>
  <c r="D2172" i="6"/>
  <c r="D2171" i="6"/>
  <c r="D2170" i="6"/>
  <c r="D2169" i="6"/>
  <c r="D2168" i="6"/>
  <c r="D2167" i="6"/>
  <c r="D2166" i="6"/>
  <c r="D2165" i="6"/>
  <c r="D2164" i="6"/>
  <c r="D2163" i="6"/>
  <c r="D2162" i="6"/>
  <c r="D2161" i="6"/>
  <c r="D2160" i="6"/>
  <c r="D2159" i="6"/>
  <c r="D2158" i="6"/>
  <c r="D2157" i="6"/>
  <c r="D2156" i="6"/>
  <c r="D2155" i="6"/>
  <c r="D2154" i="6"/>
  <c r="D2153" i="6"/>
  <c r="D2152" i="6"/>
  <c r="D2151" i="6"/>
  <c r="D2150" i="6"/>
  <c r="D2149" i="6"/>
  <c r="D2148" i="6"/>
  <c r="D2147" i="6"/>
  <c r="D2146" i="6"/>
  <c r="D2145" i="6"/>
  <c r="D2144" i="6"/>
  <c r="D2143" i="6"/>
  <c r="D2142" i="6"/>
  <c r="D2141" i="6"/>
  <c r="D2140" i="6"/>
  <c r="D2139" i="6"/>
  <c r="D2138" i="6"/>
  <c r="D2137" i="6"/>
  <c r="D2136" i="6"/>
  <c r="D2135" i="6"/>
  <c r="D2134" i="6"/>
  <c r="D2133" i="6"/>
  <c r="D2132" i="6"/>
  <c r="D2131" i="6"/>
  <c r="D2130" i="6"/>
  <c r="D2129" i="6"/>
  <c r="D2128" i="6"/>
  <c r="D2127" i="6"/>
  <c r="D2126" i="6"/>
  <c r="D2125" i="6"/>
  <c r="D2124" i="6"/>
  <c r="D2123" i="6"/>
  <c r="D2122" i="6"/>
  <c r="D2121" i="6"/>
  <c r="D2120" i="6"/>
  <c r="D2119" i="6"/>
  <c r="D2118" i="6"/>
  <c r="D2117" i="6"/>
  <c r="D2116" i="6"/>
  <c r="D2115" i="6"/>
  <c r="D2114" i="6"/>
  <c r="D2113" i="6"/>
  <c r="D2112" i="6"/>
  <c r="D2111" i="6"/>
  <c r="D2110" i="6"/>
  <c r="D2109" i="6"/>
  <c r="D2108" i="6"/>
  <c r="D2107" i="6"/>
  <c r="D2106" i="6"/>
  <c r="D2105" i="6"/>
  <c r="D2104" i="6"/>
  <c r="D2103" i="6"/>
  <c r="D2102" i="6"/>
  <c r="D2101" i="6"/>
  <c r="D2100" i="6"/>
  <c r="D2099" i="6"/>
  <c r="D2098" i="6"/>
  <c r="D2097" i="6"/>
  <c r="D2096" i="6"/>
  <c r="D2095" i="6"/>
  <c r="D2094" i="6"/>
  <c r="D2093" i="6"/>
  <c r="D2092" i="6"/>
  <c r="D2091" i="6"/>
  <c r="D2090" i="6"/>
  <c r="D2089" i="6"/>
  <c r="D2088" i="6"/>
  <c r="D2087" i="6"/>
  <c r="D2086" i="6"/>
  <c r="D2085" i="6"/>
  <c r="D2084" i="6"/>
  <c r="D2083" i="6"/>
  <c r="D2082" i="6"/>
  <c r="D2081" i="6"/>
  <c r="D2080" i="6"/>
  <c r="D2079" i="6"/>
  <c r="D2078" i="6"/>
  <c r="D2077" i="6"/>
  <c r="D2076" i="6"/>
  <c r="D2075" i="6"/>
  <c r="D2074" i="6"/>
  <c r="D2073" i="6"/>
  <c r="D2072" i="6"/>
  <c r="D2071" i="6"/>
  <c r="D2070" i="6"/>
  <c r="D2069" i="6"/>
  <c r="D2068" i="6"/>
  <c r="D2067" i="6"/>
  <c r="D2066" i="6"/>
  <c r="D2065" i="6"/>
  <c r="D2064" i="6"/>
  <c r="D2063" i="6"/>
  <c r="D2062" i="6"/>
  <c r="D2061" i="6"/>
  <c r="D2060" i="6"/>
  <c r="D2059" i="6"/>
  <c r="D2058" i="6"/>
  <c r="D2057" i="6"/>
  <c r="D2056" i="6"/>
  <c r="D2055" i="6"/>
  <c r="D2054" i="6"/>
  <c r="D2053" i="6"/>
  <c r="D2052" i="6"/>
  <c r="D2051" i="6"/>
  <c r="D2050" i="6"/>
  <c r="D2049" i="6"/>
  <c r="D2048" i="6"/>
  <c r="D2047" i="6"/>
  <c r="D2046" i="6"/>
  <c r="D2045" i="6"/>
  <c r="D2044" i="6"/>
  <c r="D2043" i="6"/>
  <c r="D2042" i="6"/>
  <c r="D2041" i="6"/>
  <c r="D2040" i="6"/>
  <c r="D2039" i="6"/>
  <c r="D2038" i="6"/>
  <c r="D2037" i="6"/>
  <c r="D2036" i="6"/>
  <c r="D2035" i="6"/>
  <c r="D2034" i="6"/>
  <c r="D2033" i="6"/>
  <c r="D2032" i="6"/>
  <c r="D2031" i="6"/>
  <c r="D2030" i="6"/>
  <c r="D2029" i="6"/>
  <c r="D2028" i="6"/>
  <c r="D2027" i="6"/>
  <c r="D2026" i="6"/>
  <c r="D2025" i="6"/>
  <c r="D2024" i="6"/>
  <c r="D2023" i="6"/>
  <c r="D2022" i="6"/>
  <c r="D2021" i="6"/>
  <c r="D2020" i="6"/>
  <c r="D2019" i="6"/>
  <c r="D2018" i="6"/>
  <c r="D2017" i="6"/>
  <c r="D2016" i="6"/>
  <c r="D2015" i="6"/>
  <c r="D2014" i="6"/>
  <c r="D2013" i="6"/>
  <c r="D2012" i="6"/>
  <c r="D2011" i="6"/>
  <c r="D2010" i="6"/>
  <c r="D2009" i="6"/>
  <c r="D2008" i="6"/>
  <c r="D2007" i="6"/>
  <c r="D2006" i="6"/>
  <c r="D2005" i="6"/>
  <c r="D2004" i="6"/>
  <c r="D2003" i="6"/>
  <c r="D2002" i="6"/>
  <c r="D2001" i="6"/>
  <c r="D2000" i="6"/>
  <c r="D1999" i="6"/>
  <c r="D1998" i="6"/>
  <c r="D1997" i="6"/>
  <c r="D1996" i="6"/>
  <c r="D1995" i="6"/>
  <c r="D1994" i="6"/>
  <c r="D1993" i="6"/>
  <c r="D1992" i="6"/>
  <c r="D1991" i="6"/>
  <c r="D1990" i="6"/>
  <c r="D1989" i="6"/>
  <c r="D1988" i="6"/>
  <c r="D1987" i="6"/>
  <c r="D1986" i="6"/>
  <c r="D1985" i="6"/>
  <c r="D1984" i="6"/>
  <c r="D1983" i="6"/>
  <c r="D1982" i="6"/>
  <c r="D1981" i="6"/>
  <c r="D1980" i="6"/>
  <c r="D1979" i="6"/>
  <c r="D1978" i="6"/>
  <c r="D1977" i="6"/>
  <c r="D1976" i="6"/>
  <c r="D1975" i="6"/>
  <c r="D1974" i="6"/>
  <c r="D1973" i="6"/>
  <c r="D1972" i="6"/>
  <c r="D1971" i="6"/>
  <c r="D1970" i="6"/>
  <c r="D1969" i="6"/>
  <c r="D1968" i="6"/>
  <c r="D1967" i="6"/>
  <c r="D1966" i="6"/>
  <c r="D1965" i="6"/>
  <c r="D1964" i="6"/>
  <c r="D1963" i="6"/>
  <c r="D1962" i="6"/>
  <c r="D1961" i="6"/>
  <c r="D1960" i="6"/>
  <c r="D1959" i="6"/>
  <c r="D1958" i="6"/>
  <c r="D1957" i="6"/>
  <c r="D1956" i="6"/>
  <c r="D1955" i="6"/>
  <c r="D1954" i="6"/>
  <c r="D1953" i="6"/>
  <c r="D1952" i="6"/>
  <c r="D1951" i="6"/>
  <c r="D1950" i="6"/>
  <c r="D1949" i="6"/>
  <c r="D1948" i="6"/>
  <c r="D1947" i="6"/>
  <c r="D1946" i="6"/>
  <c r="D1945" i="6"/>
  <c r="D1944" i="6"/>
  <c r="D1943" i="6"/>
  <c r="D1942" i="6"/>
  <c r="D1941" i="6"/>
  <c r="D1940" i="6"/>
  <c r="D1939" i="6"/>
  <c r="D1938" i="6"/>
  <c r="D1937" i="6"/>
  <c r="D1936" i="6"/>
  <c r="D1935" i="6"/>
  <c r="D1934" i="6"/>
  <c r="D1933" i="6"/>
  <c r="D1932" i="6"/>
  <c r="D1931" i="6"/>
  <c r="D1930" i="6"/>
  <c r="D1929" i="6"/>
  <c r="D1928" i="6"/>
  <c r="D1927" i="6"/>
  <c r="D1926" i="6"/>
  <c r="D1925" i="6"/>
  <c r="D1924" i="6"/>
  <c r="D1923" i="6"/>
  <c r="D1922" i="6"/>
  <c r="D1921" i="6"/>
  <c r="D1920" i="6"/>
  <c r="D1919" i="6"/>
  <c r="D1918" i="6"/>
  <c r="D1917" i="6"/>
  <c r="D1916" i="6"/>
  <c r="D1915" i="6"/>
  <c r="D1914" i="6"/>
  <c r="D1913" i="6"/>
  <c r="D1912" i="6"/>
  <c r="D1911" i="6"/>
  <c r="D1910" i="6"/>
  <c r="D1909" i="6"/>
  <c r="D1908" i="6"/>
  <c r="D1907" i="6"/>
  <c r="D1906" i="6"/>
  <c r="D1905" i="6"/>
  <c r="D1904" i="6"/>
  <c r="D1903" i="6"/>
  <c r="D1902" i="6"/>
  <c r="D1901" i="6"/>
  <c r="D1900" i="6"/>
  <c r="D1899" i="6"/>
  <c r="D1898" i="6"/>
  <c r="D1897" i="6"/>
  <c r="D1896" i="6"/>
  <c r="D1895" i="6"/>
  <c r="D1894" i="6"/>
  <c r="D1893" i="6"/>
  <c r="D1892" i="6"/>
  <c r="D1891" i="6"/>
  <c r="D1890" i="6"/>
  <c r="D1889" i="6"/>
  <c r="D1888" i="6"/>
  <c r="D1887" i="6"/>
  <c r="D1886" i="6"/>
  <c r="D1885" i="6"/>
  <c r="D1884" i="6"/>
  <c r="D1883" i="6"/>
  <c r="D1882" i="6"/>
  <c r="D1881" i="6"/>
  <c r="D1880" i="6"/>
  <c r="D1879" i="6"/>
  <c r="D1878" i="6"/>
  <c r="D1877" i="6"/>
  <c r="D1876" i="6"/>
  <c r="D1875" i="6"/>
  <c r="D1874" i="6"/>
  <c r="D1873" i="6"/>
  <c r="D1872" i="6"/>
  <c r="D1871" i="6"/>
  <c r="D1870" i="6"/>
  <c r="D1869" i="6"/>
  <c r="D1868" i="6"/>
  <c r="D1867" i="6"/>
  <c r="D1866" i="6"/>
  <c r="D1865" i="6"/>
  <c r="D1864" i="6"/>
  <c r="D1863" i="6"/>
  <c r="D1862" i="6"/>
  <c r="D1861" i="6"/>
  <c r="D1860" i="6"/>
  <c r="D1859" i="6"/>
  <c r="D1858" i="6"/>
  <c r="D1857" i="6"/>
  <c r="D1856" i="6"/>
  <c r="D1855" i="6"/>
  <c r="D1854" i="6"/>
  <c r="D1853" i="6"/>
  <c r="D1852" i="6"/>
  <c r="D1851" i="6"/>
  <c r="D1850" i="6"/>
  <c r="D1849" i="6"/>
  <c r="D1848" i="6"/>
  <c r="D1847" i="6"/>
  <c r="D1846" i="6"/>
  <c r="D1845" i="6"/>
  <c r="D1844" i="6"/>
  <c r="D1843" i="6"/>
  <c r="D1842" i="6"/>
  <c r="D1841" i="6"/>
  <c r="D1840" i="6"/>
  <c r="D1839" i="6"/>
  <c r="D1838" i="6"/>
  <c r="D1837" i="6"/>
  <c r="D1836" i="6"/>
  <c r="D1835" i="6"/>
  <c r="D1834" i="6"/>
  <c r="D1833" i="6"/>
  <c r="D1832" i="6"/>
  <c r="D1831" i="6"/>
  <c r="D1830" i="6"/>
  <c r="D1829" i="6"/>
  <c r="D1828" i="6"/>
  <c r="D1827" i="6"/>
  <c r="D1826" i="6"/>
  <c r="D1825" i="6"/>
  <c r="D1824" i="6"/>
  <c r="D1823" i="6"/>
  <c r="D1822" i="6"/>
  <c r="D1821" i="6"/>
  <c r="D1820" i="6"/>
  <c r="D1819" i="6"/>
  <c r="D1818" i="6"/>
  <c r="D1817" i="6"/>
  <c r="D1816" i="6"/>
  <c r="D1815" i="6"/>
  <c r="D1814" i="6"/>
  <c r="D1813" i="6"/>
  <c r="D1812" i="6"/>
  <c r="D1811" i="6"/>
  <c r="D1810" i="6"/>
  <c r="D1809" i="6"/>
  <c r="D1808" i="6"/>
  <c r="D1807" i="6"/>
  <c r="D1806" i="6"/>
  <c r="D1805" i="6"/>
  <c r="D1804" i="6"/>
  <c r="D1803" i="6"/>
  <c r="D1802" i="6"/>
  <c r="D1801" i="6"/>
  <c r="D1800" i="6"/>
  <c r="D1799" i="6"/>
  <c r="D1798" i="6"/>
  <c r="D1797" i="6"/>
  <c r="D1796" i="6"/>
  <c r="D1795" i="6"/>
  <c r="D1794" i="6"/>
  <c r="D1793" i="6"/>
  <c r="D1792" i="6"/>
  <c r="D1791" i="6"/>
  <c r="D1790" i="6"/>
  <c r="D1789" i="6"/>
  <c r="D1788" i="6"/>
  <c r="D1787" i="6"/>
  <c r="D1786" i="6"/>
  <c r="D1785" i="6"/>
  <c r="D1784" i="6"/>
  <c r="D1783" i="6"/>
  <c r="D1782" i="6"/>
  <c r="D1781" i="6"/>
  <c r="D1780" i="6"/>
  <c r="D1779" i="6"/>
  <c r="D1778" i="6"/>
  <c r="D1777" i="6"/>
  <c r="D1776" i="6"/>
  <c r="D1775" i="6"/>
  <c r="D1774" i="6"/>
  <c r="D1773" i="6"/>
  <c r="D1772" i="6"/>
  <c r="D1771" i="6"/>
  <c r="D1770" i="6"/>
  <c r="D1769" i="6"/>
  <c r="D1768" i="6"/>
  <c r="D1767" i="6"/>
  <c r="D1766" i="6"/>
  <c r="D1765" i="6"/>
  <c r="D1764" i="6"/>
  <c r="D1763" i="6"/>
  <c r="D1762" i="6"/>
  <c r="D1761" i="6"/>
  <c r="D1760" i="6"/>
  <c r="D1759" i="6"/>
  <c r="D1758" i="6"/>
  <c r="D1757" i="6"/>
  <c r="D1756" i="6"/>
  <c r="D1755" i="6"/>
  <c r="D1754" i="6"/>
  <c r="D1753" i="6"/>
  <c r="D1752" i="6"/>
  <c r="D1751" i="6"/>
  <c r="D1750" i="6"/>
  <c r="D1749" i="6"/>
  <c r="D1748" i="6"/>
  <c r="D1747" i="6"/>
  <c r="D1746" i="6"/>
  <c r="D1745" i="6"/>
  <c r="D1744" i="6"/>
  <c r="D1743" i="6"/>
  <c r="D1742" i="6"/>
  <c r="D1741" i="6"/>
  <c r="D1740" i="6"/>
  <c r="D1739" i="6"/>
  <c r="D1738" i="6"/>
  <c r="D1737" i="6"/>
  <c r="D1736" i="6"/>
  <c r="D1735" i="6"/>
  <c r="D1734" i="6"/>
  <c r="D1733" i="6"/>
  <c r="D1732" i="6"/>
  <c r="D1731" i="6"/>
  <c r="D1730" i="6"/>
  <c r="D1729" i="6"/>
  <c r="D1728" i="6"/>
  <c r="D1727" i="6"/>
  <c r="D1726" i="6"/>
  <c r="D1725" i="6"/>
  <c r="D1724" i="6"/>
  <c r="D1723" i="6"/>
  <c r="D1722" i="6"/>
  <c r="D1721" i="6"/>
  <c r="D1720" i="6"/>
  <c r="D1719" i="6"/>
  <c r="D1718" i="6"/>
  <c r="D1717" i="6"/>
  <c r="D1716" i="6"/>
  <c r="D1715" i="6"/>
  <c r="D1714" i="6"/>
  <c r="D1713" i="6"/>
  <c r="D1712" i="6"/>
  <c r="D1711" i="6"/>
  <c r="D1710" i="6"/>
  <c r="D1709" i="6"/>
  <c r="D1708" i="6"/>
  <c r="D1707" i="6"/>
  <c r="D1706" i="6"/>
  <c r="D1705" i="6"/>
  <c r="D1704" i="6"/>
  <c r="D1703" i="6"/>
  <c r="D1702" i="6"/>
  <c r="D1701" i="6"/>
  <c r="D1700" i="6"/>
  <c r="D1699" i="6"/>
  <c r="D1698" i="6"/>
  <c r="D1697" i="6"/>
  <c r="D1696" i="6"/>
  <c r="D1695" i="6"/>
  <c r="D1694" i="6"/>
  <c r="D1693" i="6"/>
  <c r="D1692" i="6"/>
  <c r="D1691" i="6"/>
  <c r="D1690" i="6"/>
  <c r="D1689" i="6"/>
  <c r="D1688" i="6"/>
  <c r="D1687" i="6"/>
  <c r="D1686" i="6"/>
  <c r="D1685" i="6"/>
  <c r="D1684" i="6"/>
  <c r="D1683" i="6"/>
  <c r="D1682" i="6"/>
  <c r="D1681" i="6"/>
  <c r="D1680" i="6"/>
  <c r="D1679" i="6"/>
  <c r="D1678" i="6"/>
  <c r="D1677" i="6"/>
  <c r="D1676" i="6"/>
  <c r="D1675" i="6"/>
  <c r="D1674" i="6"/>
  <c r="D1673" i="6"/>
  <c r="D1672" i="6"/>
  <c r="D1671" i="6"/>
  <c r="D1670" i="6"/>
  <c r="D1669" i="6"/>
  <c r="D1668" i="6"/>
  <c r="D1667" i="6"/>
  <c r="D1666" i="6"/>
  <c r="D1665" i="6"/>
  <c r="D1664" i="6"/>
  <c r="D1663" i="6"/>
  <c r="D1662" i="6"/>
  <c r="D1661" i="6"/>
  <c r="D1660" i="6"/>
  <c r="D1659" i="6"/>
  <c r="D1658" i="6"/>
  <c r="D1657" i="6"/>
  <c r="D1656" i="6"/>
  <c r="D1655" i="6"/>
  <c r="D1654" i="6"/>
  <c r="D1653" i="6"/>
  <c r="D1652" i="6"/>
  <c r="D1651" i="6"/>
  <c r="D1650" i="6"/>
  <c r="D1649" i="6"/>
  <c r="D1648" i="6"/>
  <c r="D1647" i="6"/>
  <c r="D1646" i="6"/>
  <c r="D1645" i="6"/>
  <c r="D1644" i="6"/>
  <c r="D1643" i="6"/>
  <c r="D1642" i="6"/>
  <c r="D1641" i="6"/>
  <c r="D1640" i="6"/>
  <c r="D1639" i="6"/>
  <c r="D1638" i="6"/>
  <c r="D1637" i="6"/>
  <c r="D1636" i="6"/>
  <c r="D1635" i="6"/>
  <c r="D1634" i="6"/>
  <c r="D1633" i="6"/>
  <c r="D1632" i="6"/>
  <c r="D1631" i="6"/>
  <c r="D1630" i="6"/>
  <c r="D1629" i="6"/>
  <c r="D1628" i="6"/>
  <c r="D1627" i="6"/>
  <c r="D1626" i="6"/>
  <c r="D1625" i="6"/>
  <c r="D1624" i="6"/>
  <c r="D1623" i="6"/>
  <c r="D1622" i="6"/>
  <c r="D1621" i="6"/>
  <c r="D1620" i="6"/>
  <c r="D1619" i="6"/>
  <c r="D1618" i="6"/>
  <c r="D1617" i="6"/>
  <c r="D1616" i="6"/>
  <c r="D1615" i="6"/>
  <c r="D1614" i="6"/>
  <c r="D1613" i="6"/>
  <c r="D1612" i="6"/>
  <c r="D1611" i="6"/>
  <c r="D1610" i="6"/>
  <c r="D1609" i="6"/>
  <c r="D1608" i="6"/>
  <c r="D1607" i="6"/>
  <c r="D1606" i="6"/>
  <c r="D1605" i="6"/>
  <c r="D1604" i="6"/>
  <c r="D1603" i="6"/>
  <c r="D1602" i="6"/>
  <c r="D1601" i="6"/>
  <c r="D1600" i="6"/>
  <c r="D1599" i="6"/>
  <c r="D1598" i="6"/>
  <c r="D1597" i="6"/>
  <c r="D1596" i="6"/>
  <c r="D1595" i="6"/>
  <c r="D1594" i="6"/>
  <c r="D1593" i="6"/>
  <c r="D1592" i="6"/>
  <c r="D1591" i="6"/>
  <c r="D1590" i="6"/>
  <c r="D1589" i="6"/>
  <c r="D1588" i="6"/>
  <c r="D1587" i="6"/>
  <c r="D1586" i="6"/>
  <c r="D1585" i="6"/>
  <c r="D1584" i="6"/>
  <c r="D1583" i="6"/>
  <c r="D1582" i="6"/>
  <c r="D1581" i="6"/>
  <c r="D1580" i="6"/>
  <c r="D1579" i="6"/>
  <c r="D1578" i="6"/>
  <c r="D1577" i="6"/>
  <c r="D1576" i="6"/>
  <c r="D1575" i="6"/>
  <c r="D1574" i="6"/>
  <c r="D1573" i="6"/>
  <c r="D1572" i="6"/>
  <c r="D1571" i="6"/>
  <c r="D1570" i="6"/>
  <c r="D1569" i="6"/>
  <c r="D1568" i="6"/>
  <c r="D1567" i="6"/>
  <c r="D1566" i="6"/>
  <c r="D1565" i="6"/>
  <c r="D1564" i="6"/>
  <c r="D1563" i="6"/>
  <c r="D1562" i="6"/>
  <c r="D1561" i="6"/>
  <c r="D1560" i="6"/>
  <c r="D1559" i="6"/>
  <c r="D1558" i="6"/>
  <c r="D1557" i="6"/>
  <c r="D1556" i="6"/>
  <c r="D1555" i="6"/>
  <c r="D1554" i="6"/>
  <c r="D1553" i="6"/>
  <c r="D1552" i="6"/>
  <c r="D1551" i="6"/>
  <c r="D1550" i="6"/>
  <c r="D1549" i="6"/>
  <c r="D1548" i="6"/>
  <c r="D1547" i="6"/>
  <c r="D1546" i="6"/>
  <c r="D1545" i="6"/>
  <c r="D1544" i="6"/>
  <c r="D1543" i="6"/>
  <c r="D1542" i="6"/>
  <c r="D1541" i="6"/>
  <c r="D1540" i="6"/>
  <c r="D1539" i="6"/>
  <c r="D1538" i="6"/>
  <c r="D1537" i="6"/>
  <c r="D1536" i="6"/>
  <c r="D1535" i="6"/>
  <c r="D1534" i="6"/>
  <c r="D1533" i="6"/>
  <c r="D1532" i="6"/>
  <c r="D1531" i="6"/>
  <c r="D1530" i="6"/>
  <c r="D1529" i="6"/>
  <c r="D1528" i="6"/>
  <c r="D1527" i="6"/>
  <c r="D1526" i="6"/>
  <c r="D1525" i="6"/>
  <c r="D1524" i="6"/>
  <c r="D1523" i="6"/>
  <c r="D1522" i="6"/>
  <c r="D1521" i="6"/>
  <c r="D1520" i="6"/>
  <c r="D1519" i="6"/>
  <c r="D1518" i="6"/>
  <c r="D1517" i="6"/>
  <c r="D1516" i="6"/>
  <c r="D1515" i="6"/>
  <c r="D1514" i="6"/>
  <c r="D1513" i="6"/>
  <c r="D1512" i="6"/>
  <c r="D1511" i="6"/>
  <c r="D1510" i="6"/>
  <c r="D1509" i="6"/>
  <c r="D1508" i="6"/>
  <c r="D1507" i="6"/>
  <c r="D1506" i="6"/>
  <c r="D1505" i="6"/>
  <c r="D1504" i="6"/>
  <c r="D1503" i="6"/>
  <c r="D1502" i="6"/>
  <c r="D1501" i="6"/>
  <c r="D1500" i="6"/>
  <c r="D1499" i="6"/>
  <c r="D1498" i="6"/>
  <c r="D1497" i="6"/>
  <c r="D1496" i="6"/>
  <c r="D1495" i="6"/>
  <c r="D1494" i="6"/>
  <c r="D1493" i="6"/>
  <c r="D1492" i="6"/>
  <c r="D1491" i="6"/>
  <c r="D1490" i="6"/>
  <c r="D1489" i="6"/>
  <c r="D1488" i="6"/>
  <c r="D1487" i="6"/>
  <c r="D1486" i="6"/>
  <c r="D1485" i="6"/>
  <c r="D1484" i="6"/>
  <c r="D1483" i="6"/>
  <c r="D1482" i="6"/>
  <c r="D1481" i="6"/>
  <c r="D1480" i="6"/>
  <c r="D1479" i="6"/>
  <c r="D1478" i="6"/>
  <c r="D1477" i="6"/>
  <c r="D1476" i="6"/>
  <c r="D1475" i="6"/>
  <c r="D1474" i="6"/>
  <c r="D1473" i="6"/>
  <c r="D1472" i="6"/>
  <c r="D1471" i="6"/>
  <c r="D1470" i="6"/>
  <c r="D1469" i="6"/>
  <c r="D1468" i="6"/>
  <c r="D1467" i="6"/>
  <c r="D1466" i="6"/>
  <c r="D1465" i="6"/>
  <c r="D1464" i="6"/>
  <c r="D1463" i="6"/>
  <c r="D1462" i="6"/>
  <c r="D1461" i="6"/>
  <c r="D1460" i="6"/>
  <c r="D1459" i="6"/>
  <c r="D1458" i="6"/>
  <c r="D1457" i="6"/>
  <c r="D1456" i="6"/>
  <c r="D1455" i="6"/>
  <c r="D1454" i="6"/>
  <c r="D1453" i="6"/>
  <c r="D1452" i="6"/>
  <c r="D1451" i="6"/>
  <c r="D1450" i="6"/>
  <c r="D1449" i="6"/>
  <c r="D1448" i="6"/>
  <c r="D1447" i="6"/>
  <c r="D1446" i="6"/>
  <c r="D1445" i="6"/>
  <c r="D1444" i="6"/>
  <c r="D1443" i="6"/>
  <c r="D1442" i="6"/>
  <c r="D1441" i="6"/>
  <c r="D1440" i="6"/>
  <c r="D1439" i="6"/>
  <c r="D1438" i="6"/>
  <c r="D1437" i="6"/>
  <c r="D1436" i="6"/>
  <c r="D1435" i="6"/>
  <c r="D1434" i="6"/>
  <c r="D1433" i="6"/>
  <c r="D1432" i="6"/>
  <c r="D1431" i="6"/>
  <c r="D1430" i="6"/>
  <c r="D1429" i="6"/>
  <c r="D1428" i="6"/>
  <c r="D1427" i="6"/>
  <c r="D1426" i="6"/>
  <c r="D1425" i="6"/>
  <c r="D1424" i="6"/>
  <c r="D1423" i="6"/>
  <c r="D1422" i="6"/>
  <c r="D1421" i="6"/>
  <c r="D1420" i="6"/>
  <c r="D1419" i="6"/>
  <c r="D1418" i="6"/>
  <c r="D1417" i="6"/>
  <c r="D1416" i="6"/>
  <c r="D1415" i="6"/>
  <c r="D1414" i="6"/>
  <c r="D1413" i="6"/>
  <c r="D1412" i="6"/>
  <c r="D1411" i="6"/>
  <c r="D1410" i="6"/>
  <c r="D1409" i="6"/>
  <c r="D1408" i="6"/>
  <c r="D1407" i="6"/>
  <c r="D1406" i="6"/>
  <c r="D1405" i="6"/>
  <c r="D1404" i="6"/>
  <c r="D1403" i="6"/>
  <c r="D1402" i="6"/>
  <c r="D1401" i="6"/>
  <c r="D1400" i="6"/>
  <c r="D1399" i="6"/>
  <c r="D1398" i="6"/>
  <c r="D1397" i="6"/>
  <c r="D1396" i="6"/>
  <c r="D1395" i="6"/>
  <c r="D1394" i="6"/>
  <c r="D1393" i="6"/>
  <c r="D1392" i="6"/>
  <c r="D1391" i="6"/>
  <c r="D1390" i="6"/>
  <c r="D1389" i="6"/>
  <c r="D1388" i="6"/>
  <c r="D1387" i="6"/>
  <c r="D1386" i="6"/>
  <c r="D1385" i="6"/>
  <c r="D1384" i="6"/>
  <c r="D1383" i="6"/>
  <c r="D1382" i="6"/>
  <c r="D1381" i="6"/>
  <c r="D1380" i="6"/>
  <c r="D1379" i="6"/>
  <c r="D1378" i="6"/>
  <c r="D1377" i="6"/>
  <c r="D1376" i="6"/>
  <c r="D1375" i="6"/>
  <c r="D1374" i="6"/>
  <c r="D1373" i="6"/>
  <c r="D1372" i="6"/>
  <c r="D1371" i="6"/>
  <c r="D1370" i="6"/>
  <c r="D1369" i="6"/>
  <c r="D1368" i="6"/>
  <c r="D1367" i="6"/>
  <c r="D1366" i="6"/>
  <c r="D1365" i="6"/>
  <c r="D1364" i="6"/>
  <c r="D1363" i="6"/>
  <c r="D1362" i="6"/>
  <c r="D1361" i="6"/>
  <c r="D1360" i="6"/>
  <c r="D1359" i="6"/>
  <c r="D1358" i="6"/>
  <c r="D1357" i="6"/>
  <c r="D1356" i="6"/>
  <c r="D1355" i="6"/>
  <c r="D1354" i="6"/>
  <c r="D1353" i="6"/>
  <c r="D1352" i="6"/>
  <c r="D1351" i="6"/>
  <c r="D1350" i="6"/>
  <c r="D1349" i="6"/>
  <c r="D1348" i="6"/>
  <c r="D1347" i="6"/>
  <c r="D1346" i="6"/>
  <c r="D1345" i="6"/>
  <c r="D1344" i="6"/>
  <c r="D1343" i="6"/>
  <c r="D1342" i="6"/>
  <c r="D1341" i="6"/>
  <c r="D1340" i="6"/>
  <c r="D1339" i="6"/>
  <c r="D1338" i="6"/>
  <c r="D1337" i="6"/>
  <c r="D1336" i="6"/>
  <c r="D1335" i="6"/>
  <c r="D1334" i="6"/>
  <c r="D1333" i="6"/>
  <c r="D1332" i="6"/>
  <c r="D1331" i="6"/>
  <c r="D1330" i="6"/>
  <c r="D1329" i="6"/>
  <c r="D1328" i="6"/>
  <c r="D1327" i="6"/>
  <c r="D1326" i="6"/>
  <c r="D1325" i="6"/>
  <c r="D1324" i="6"/>
  <c r="D1323" i="6"/>
  <c r="D1322" i="6"/>
  <c r="D1321" i="6"/>
  <c r="D1320" i="6"/>
  <c r="D1319" i="6"/>
  <c r="D1318" i="6"/>
  <c r="D1317" i="6"/>
  <c r="D1316" i="6"/>
  <c r="D1315" i="6"/>
  <c r="D1314" i="6"/>
  <c r="D1313" i="6"/>
  <c r="D1312" i="6"/>
  <c r="D1311" i="6"/>
  <c r="D1310" i="6"/>
  <c r="D1309" i="6"/>
  <c r="D1308" i="6"/>
  <c r="D1307" i="6"/>
  <c r="D1306" i="6"/>
  <c r="D1305" i="6"/>
  <c r="D1304" i="6"/>
  <c r="D1303" i="6"/>
  <c r="D1302" i="6"/>
  <c r="D1301" i="6"/>
  <c r="D1300" i="6"/>
  <c r="D1299" i="6"/>
  <c r="D1298" i="6"/>
  <c r="D1297" i="6"/>
  <c r="D1296" i="6"/>
  <c r="D1295" i="6"/>
  <c r="D1294" i="6"/>
  <c r="D1293" i="6"/>
  <c r="D1292" i="6"/>
  <c r="D1291" i="6"/>
  <c r="D1290" i="6"/>
  <c r="D1289" i="6"/>
  <c r="D1288" i="6"/>
  <c r="D1287" i="6"/>
  <c r="D1286" i="6"/>
  <c r="D1285" i="6"/>
  <c r="D1284" i="6"/>
  <c r="D1283" i="6"/>
  <c r="D1282" i="6"/>
  <c r="D1281" i="6"/>
  <c r="D1280" i="6"/>
  <c r="D1279" i="6"/>
  <c r="D1278" i="6"/>
  <c r="D1277" i="6"/>
  <c r="D1276" i="6"/>
  <c r="D1275" i="6"/>
  <c r="D1274" i="6"/>
  <c r="D1273" i="6"/>
  <c r="D1272" i="6"/>
  <c r="D1271" i="6"/>
  <c r="D1270" i="6"/>
  <c r="D1269" i="6"/>
  <c r="D1268" i="6"/>
  <c r="D1267" i="6"/>
  <c r="D1266" i="6"/>
  <c r="D1265" i="6"/>
  <c r="D1264" i="6"/>
  <c r="D1263" i="6"/>
  <c r="D1262" i="6"/>
  <c r="D1261" i="6"/>
  <c r="D1260" i="6"/>
  <c r="D1259" i="6"/>
  <c r="D1258" i="6"/>
  <c r="D1257" i="6"/>
  <c r="D1256" i="6"/>
  <c r="D1255" i="6"/>
  <c r="D1254" i="6"/>
  <c r="D1253" i="6"/>
  <c r="D1252" i="6"/>
  <c r="D1251" i="6"/>
  <c r="D1250" i="6"/>
  <c r="D1249" i="6"/>
  <c r="D1248" i="6"/>
  <c r="D1247" i="6"/>
  <c r="D1246" i="6"/>
  <c r="D1245" i="6"/>
  <c r="D1244" i="6"/>
  <c r="D1243" i="6"/>
  <c r="D1242" i="6"/>
  <c r="D1241" i="6"/>
  <c r="D1240" i="6"/>
  <c r="D1239" i="6"/>
  <c r="D1238" i="6"/>
  <c r="D1237" i="6"/>
  <c r="D1236" i="6"/>
  <c r="D1235" i="6"/>
  <c r="D1234" i="6"/>
  <c r="D1233" i="6"/>
  <c r="D1232" i="6"/>
  <c r="D1231" i="6"/>
  <c r="D1230" i="6"/>
  <c r="D1229" i="6"/>
  <c r="D1228" i="6"/>
  <c r="D1227" i="6"/>
  <c r="D1226" i="6"/>
  <c r="D1225" i="6"/>
  <c r="D1224" i="6"/>
  <c r="D1223" i="6"/>
  <c r="D1222" i="6"/>
  <c r="D1221" i="6"/>
  <c r="D1220" i="6"/>
  <c r="D1219" i="6"/>
  <c r="D1218" i="6"/>
  <c r="D1217" i="6"/>
  <c r="D1216" i="6"/>
  <c r="D1215" i="6"/>
  <c r="D1214" i="6"/>
  <c r="D1213" i="6"/>
  <c r="D1212" i="6"/>
  <c r="D1211" i="6"/>
  <c r="D1210" i="6"/>
  <c r="D1209" i="6"/>
  <c r="D1208" i="6"/>
  <c r="D1207" i="6"/>
  <c r="D1206" i="6"/>
  <c r="D1205" i="6"/>
  <c r="D1204" i="6"/>
  <c r="D1203" i="6"/>
  <c r="D1202" i="6"/>
  <c r="D1201" i="6"/>
  <c r="D1200" i="6"/>
  <c r="D1199" i="6"/>
  <c r="D1198" i="6"/>
  <c r="D1197" i="6"/>
  <c r="D1196" i="6"/>
  <c r="D1195" i="6"/>
  <c r="D1194" i="6"/>
  <c r="D1193" i="6"/>
  <c r="D1192" i="6"/>
  <c r="D1191" i="6"/>
  <c r="D1190" i="6"/>
  <c r="D1189" i="6"/>
  <c r="D1188" i="6"/>
  <c r="D1187" i="6"/>
  <c r="D1186" i="6"/>
  <c r="D1185" i="6"/>
  <c r="D1184" i="6"/>
  <c r="D1183" i="6"/>
  <c r="D1182" i="6"/>
  <c r="D1181" i="6"/>
  <c r="D1180" i="6"/>
  <c r="D1179" i="6"/>
  <c r="D1178" i="6"/>
  <c r="D1177" i="6"/>
  <c r="D1176" i="6"/>
  <c r="D1175" i="6"/>
  <c r="D1174" i="6"/>
  <c r="D1173" i="6"/>
  <c r="D1172" i="6"/>
  <c r="D1171" i="6"/>
  <c r="D1170" i="6"/>
  <c r="D1169" i="6"/>
  <c r="D1168" i="6"/>
  <c r="D1167" i="6"/>
  <c r="D1166" i="6"/>
  <c r="D1165" i="6"/>
  <c r="D1164" i="6"/>
  <c r="D1163" i="6"/>
  <c r="D1162" i="6"/>
  <c r="D1161" i="6"/>
  <c r="D1160" i="6"/>
  <c r="D1159" i="6"/>
  <c r="D1158" i="6"/>
  <c r="D1157" i="6"/>
  <c r="D1156" i="6"/>
  <c r="D1155" i="6"/>
  <c r="D1154" i="6"/>
  <c r="D1153" i="6"/>
  <c r="D1152" i="6"/>
  <c r="D1151" i="6"/>
  <c r="D1150" i="6"/>
  <c r="D1149" i="6"/>
  <c r="D1148" i="6"/>
  <c r="D1147" i="6"/>
  <c r="D1146" i="6"/>
  <c r="D1145" i="6"/>
  <c r="D1144" i="6"/>
  <c r="D1143" i="6"/>
  <c r="D1142" i="6"/>
  <c r="D1141" i="6"/>
  <c r="D1140" i="6"/>
  <c r="D1139" i="6"/>
  <c r="D1138" i="6"/>
  <c r="D1137" i="6"/>
  <c r="D1136" i="6"/>
  <c r="D1135" i="6"/>
  <c r="D1134" i="6"/>
  <c r="D1133" i="6"/>
  <c r="D1132" i="6"/>
  <c r="D1131" i="6"/>
  <c r="D1130" i="6"/>
  <c r="D1129" i="6"/>
  <c r="D1128" i="6"/>
  <c r="D1127" i="6"/>
  <c r="D1126" i="6"/>
  <c r="D1125" i="6"/>
  <c r="D1124" i="6"/>
  <c r="D1123" i="6"/>
  <c r="D1122" i="6"/>
  <c r="D1121" i="6"/>
  <c r="D1120" i="6"/>
  <c r="D1119" i="6"/>
  <c r="D1118" i="6"/>
  <c r="D1117" i="6"/>
  <c r="D1116" i="6"/>
  <c r="D1115" i="6"/>
  <c r="D1114" i="6"/>
  <c r="D1113" i="6"/>
  <c r="D1112" i="6"/>
  <c r="D1111" i="6"/>
  <c r="D1110" i="6"/>
  <c r="D1109" i="6"/>
  <c r="D1108" i="6"/>
  <c r="D1107" i="6"/>
  <c r="D1106" i="6"/>
  <c r="D1105" i="6"/>
  <c r="D1104" i="6"/>
  <c r="D1103" i="6"/>
  <c r="D1102" i="6"/>
  <c r="D1101" i="6"/>
  <c r="D1100" i="6"/>
  <c r="D1099" i="6"/>
  <c r="D1098" i="6"/>
  <c r="D1097" i="6"/>
  <c r="D1096" i="6"/>
  <c r="D1095" i="6"/>
  <c r="D1094" i="6"/>
  <c r="D1093" i="6"/>
  <c r="D1092" i="6"/>
  <c r="D1091" i="6"/>
  <c r="D1090" i="6"/>
  <c r="D1089" i="6"/>
  <c r="D1088" i="6"/>
  <c r="D1087" i="6"/>
  <c r="D1086" i="6"/>
  <c r="D1085" i="6"/>
  <c r="D1084" i="6"/>
  <c r="D1083" i="6"/>
  <c r="D1082" i="6"/>
  <c r="D1081" i="6"/>
  <c r="D1080" i="6"/>
  <c r="D1079" i="6"/>
  <c r="D1078" i="6"/>
  <c r="D1077" i="6"/>
  <c r="D1076" i="6"/>
  <c r="D1075" i="6"/>
  <c r="D1074" i="6"/>
  <c r="D1073" i="6"/>
  <c r="D1072" i="6"/>
  <c r="D1071" i="6"/>
  <c r="D1070" i="6"/>
  <c r="D1069" i="6"/>
  <c r="D1068" i="6"/>
  <c r="D1067" i="6"/>
  <c r="D1066" i="6"/>
  <c r="D1065" i="6"/>
  <c r="D1064" i="6"/>
  <c r="D1063" i="6"/>
  <c r="D1062" i="6"/>
  <c r="D1061" i="6"/>
  <c r="D1060" i="6"/>
  <c r="D1059" i="6"/>
  <c r="D1058" i="6"/>
  <c r="D1057" i="6"/>
  <c r="D1056" i="6"/>
  <c r="D1055" i="6"/>
  <c r="D1054" i="6"/>
  <c r="D1053" i="6"/>
  <c r="D1052" i="6"/>
  <c r="D1051" i="6"/>
  <c r="D1050" i="6"/>
  <c r="D1049" i="6"/>
  <c r="D1048" i="6"/>
  <c r="D1047" i="6"/>
  <c r="D1046" i="6"/>
  <c r="D1045" i="6"/>
  <c r="D1044" i="6"/>
  <c r="D1043" i="6"/>
  <c r="D1042" i="6"/>
  <c r="D1041" i="6"/>
  <c r="D1040" i="6"/>
  <c r="D1039" i="6"/>
  <c r="D1038" i="6"/>
  <c r="D1037" i="6"/>
  <c r="D1036" i="6"/>
  <c r="D1035" i="6"/>
  <c r="D1034" i="6"/>
  <c r="D1033" i="6"/>
  <c r="D1032" i="6"/>
  <c r="D1031" i="6"/>
  <c r="D1030" i="6"/>
  <c r="D1029" i="6"/>
  <c r="D1028" i="6"/>
  <c r="D1027" i="6"/>
  <c r="D1026" i="6"/>
  <c r="D1025" i="6"/>
  <c r="D1024" i="6"/>
  <c r="D1023" i="6"/>
  <c r="D1022" i="6"/>
  <c r="D1021" i="6"/>
  <c r="D1020" i="6"/>
  <c r="D1019" i="6"/>
  <c r="D1018" i="6"/>
  <c r="D1017" i="6"/>
  <c r="D1016" i="6"/>
  <c r="D1015" i="6"/>
  <c r="D1014" i="6"/>
  <c r="D1013" i="6"/>
  <c r="D1012" i="6"/>
  <c r="D1011" i="6"/>
  <c r="D1010" i="6"/>
  <c r="D1009" i="6"/>
  <c r="D1008" i="6"/>
  <c r="D1007" i="6"/>
  <c r="D1006" i="6"/>
  <c r="D1005" i="6"/>
  <c r="D1004" i="6"/>
  <c r="D1003" i="6"/>
  <c r="D1002" i="6"/>
  <c r="D1001" i="6"/>
  <c r="D1000" i="6"/>
  <c r="D999" i="6"/>
  <c r="D998" i="6"/>
  <c r="D997" i="6"/>
  <c r="D996" i="6"/>
  <c r="D995" i="6"/>
  <c r="D994" i="6"/>
  <c r="D993" i="6"/>
  <c r="D992" i="6"/>
  <c r="D991" i="6"/>
  <c r="D990" i="6"/>
  <c r="D989" i="6"/>
  <c r="D988" i="6"/>
  <c r="D987" i="6"/>
  <c r="D986" i="6"/>
  <c r="D985" i="6"/>
  <c r="D984" i="6"/>
  <c r="D983" i="6"/>
  <c r="D982" i="6"/>
  <c r="D981" i="6"/>
  <c r="D980" i="6"/>
  <c r="D979" i="6"/>
  <c r="D978" i="6"/>
  <c r="D977" i="6"/>
  <c r="D976" i="6"/>
  <c r="D975" i="6"/>
  <c r="D974" i="6"/>
  <c r="D973" i="6"/>
  <c r="D972" i="6"/>
  <c r="D971" i="6"/>
  <c r="D970" i="6"/>
  <c r="D969" i="6"/>
  <c r="D968" i="6"/>
  <c r="D967" i="6"/>
  <c r="D966" i="6"/>
  <c r="D965" i="6"/>
  <c r="D964" i="6"/>
  <c r="D963" i="6"/>
  <c r="D962" i="6"/>
  <c r="D961" i="6"/>
  <c r="D960" i="6"/>
  <c r="D959" i="6"/>
  <c r="D958" i="6"/>
  <c r="D957" i="6"/>
  <c r="D956" i="6"/>
  <c r="D955" i="6"/>
  <c r="D954" i="6"/>
  <c r="D953" i="6"/>
  <c r="D952" i="6"/>
  <c r="D951" i="6"/>
  <c r="D950" i="6"/>
  <c r="D949" i="6"/>
  <c r="D948" i="6"/>
  <c r="D947" i="6"/>
  <c r="D946" i="6"/>
  <c r="D945" i="6"/>
  <c r="D944" i="6"/>
  <c r="D943" i="6"/>
  <c r="D942" i="6"/>
  <c r="D941" i="6"/>
  <c r="D940" i="6"/>
  <c r="D939" i="6"/>
  <c r="D938" i="6"/>
  <c r="D937" i="6"/>
  <c r="D936" i="6"/>
  <c r="D935" i="6"/>
  <c r="D934" i="6"/>
  <c r="D933" i="6"/>
  <c r="D932" i="6"/>
  <c r="D931" i="6"/>
  <c r="D930" i="6"/>
  <c r="D929" i="6"/>
  <c r="D928" i="6"/>
  <c r="D927" i="6"/>
  <c r="D926" i="6"/>
  <c r="D925" i="6"/>
  <c r="D924" i="6"/>
  <c r="D923" i="6"/>
  <c r="D922" i="6"/>
  <c r="D921" i="6"/>
  <c r="D920" i="6"/>
  <c r="D919" i="6"/>
  <c r="D918" i="6"/>
  <c r="D917" i="6"/>
  <c r="D916" i="6"/>
  <c r="D915" i="6"/>
  <c r="D914" i="6"/>
  <c r="D913" i="6"/>
  <c r="D912" i="6"/>
  <c r="D911" i="6"/>
  <c r="D910" i="6"/>
  <c r="D909" i="6"/>
  <c r="D908" i="6"/>
  <c r="D907" i="6"/>
  <c r="D906" i="6"/>
  <c r="D905" i="6"/>
  <c r="D904" i="6"/>
  <c r="D903" i="6"/>
  <c r="D902" i="6"/>
  <c r="D901" i="6"/>
  <c r="D900" i="6"/>
  <c r="D899" i="6"/>
  <c r="D898" i="6"/>
  <c r="D897" i="6"/>
  <c r="D896" i="6"/>
  <c r="D895" i="6"/>
  <c r="D894" i="6"/>
  <c r="D893" i="6"/>
  <c r="D892" i="6"/>
  <c r="D891" i="6"/>
  <c r="D890" i="6"/>
  <c r="D889" i="6"/>
  <c r="D888" i="6"/>
  <c r="D887" i="6"/>
  <c r="D886" i="6"/>
  <c r="D885" i="6"/>
  <c r="D884" i="6"/>
  <c r="D883" i="6"/>
  <c r="D882" i="6"/>
  <c r="D881" i="6"/>
  <c r="D880" i="6"/>
  <c r="D879" i="6"/>
  <c r="D878" i="6"/>
  <c r="D877" i="6"/>
  <c r="D876" i="6"/>
  <c r="D875" i="6"/>
  <c r="D874" i="6"/>
  <c r="D873" i="6"/>
  <c r="D872" i="6"/>
  <c r="D871" i="6"/>
  <c r="D870" i="6"/>
  <c r="D869" i="6"/>
  <c r="D868" i="6"/>
  <c r="D867" i="6"/>
  <c r="D866" i="6"/>
  <c r="D865" i="6"/>
  <c r="D864" i="6"/>
  <c r="D863" i="6"/>
  <c r="D862" i="6"/>
  <c r="D861" i="6"/>
  <c r="D860" i="6"/>
  <c r="D859" i="6"/>
  <c r="D858" i="6"/>
  <c r="D857" i="6"/>
  <c r="D856" i="6"/>
  <c r="D855" i="6"/>
  <c r="D854" i="6"/>
  <c r="D853" i="6"/>
  <c r="D852" i="6"/>
  <c r="D851" i="6"/>
  <c r="D850" i="6"/>
  <c r="D849" i="6"/>
  <c r="D848" i="6"/>
  <c r="D847" i="6"/>
  <c r="D846" i="6"/>
  <c r="D845" i="6"/>
  <c r="D844" i="6"/>
  <c r="D843" i="6"/>
  <c r="D842" i="6"/>
  <c r="D841" i="6"/>
  <c r="D840" i="6"/>
  <c r="D839" i="6"/>
  <c r="D838" i="6"/>
  <c r="D837" i="6"/>
  <c r="D836" i="6"/>
  <c r="D835" i="6"/>
  <c r="D834" i="6"/>
  <c r="D833" i="6"/>
  <c r="D832" i="6"/>
  <c r="D831" i="6"/>
  <c r="D830" i="6"/>
  <c r="D829" i="6"/>
  <c r="D828" i="6"/>
  <c r="D827" i="6"/>
  <c r="D826" i="6"/>
  <c r="D825" i="6"/>
  <c r="D824" i="6"/>
  <c r="D823" i="6"/>
  <c r="D822" i="6"/>
  <c r="D821" i="6"/>
  <c r="D820" i="6"/>
  <c r="D819" i="6"/>
  <c r="D818" i="6"/>
  <c r="D817" i="6"/>
  <c r="D816" i="6"/>
  <c r="D815" i="6"/>
  <c r="D814" i="6"/>
  <c r="D813" i="6"/>
  <c r="D812" i="6"/>
  <c r="D811" i="6"/>
  <c r="D810" i="6"/>
  <c r="D809" i="6"/>
  <c r="D808" i="6"/>
  <c r="D807" i="6"/>
  <c r="D806" i="6"/>
  <c r="D805" i="6"/>
  <c r="D804" i="6"/>
  <c r="D803" i="6"/>
  <c r="D802" i="6"/>
  <c r="D801" i="6"/>
  <c r="D800" i="6"/>
  <c r="D799" i="6"/>
  <c r="D798" i="6"/>
  <c r="D797" i="6"/>
  <c r="D796" i="6"/>
  <c r="D795" i="6"/>
  <c r="D794" i="6"/>
  <c r="D793" i="6"/>
  <c r="D792" i="6"/>
  <c r="D791" i="6"/>
  <c r="D790" i="6"/>
  <c r="D789" i="6"/>
  <c r="D788" i="6"/>
  <c r="D787" i="6"/>
  <c r="D786" i="6"/>
  <c r="D785" i="6"/>
  <c r="D784" i="6"/>
  <c r="D783" i="6"/>
  <c r="D782" i="6"/>
  <c r="D781" i="6"/>
  <c r="D780" i="6"/>
  <c r="D779" i="6"/>
  <c r="D778" i="6"/>
  <c r="D777" i="6"/>
  <c r="D776" i="6"/>
  <c r="D775" i="6"/>
  <c r="D774" i="6"/>
  <c r="D773" i="6"/>
  <c r="D772" i="6"/>
  <c r="D771" i="6"/>
  <c r="D770" i="6"/>
  <c r="D769" i="6"/>
  <c r="D768" i="6"/>
  <c r="D767" i="6"/>
  <c r="D766" i="6"/>
  <c r="D765" i="6"/>
  <c r="D764" i="6"/>
  <c r="D763" i="6"/>
  <c r="D762" i="6"/>
  <c r="D761" i="6"/>
  <c r="D760" i="6"/>
  <c r="D759" i="6"/>
  <c r="D758" i="6"/>
  <c r="D757" i="6"/>
  <c r="D756" i="6"/>
  <c r="D755" i="6"/>
  <c r="D754" i="6"/>
  <c r="D753" i="6"/>
  <c r="D752" i="6"/>
  <c r="D751" i="6"/>
  <c r="D750" i="6"/>
  <c r="D749" i="6"/>
  <c r="D748" i="6"/>
  <c r="D747" i="6"/>
  <c r="D746" i="6"/>
  <c r="D745" i="6"/>
  <c r="D744" i="6"/>
  <c r="D743" i="6"/>
  <c r="D742" i="6"/>
  <c r="D741" i="6"/>
  <c r="D740" i="6"/>
  <c r="D739" i="6"/>
  <c r="D738" i="6"/>
  <c r="D737" i="6"/>
  <c r="D736" i="6"/>
  <c r="D735" i="6"/>
  <c r="D734" i="6"/>
  <c r="D733" i="6"/>
  <c r="D732" i="6"/>
  <c r="D731" i="6"/>
  <c r="D730" i="6"/>
  <c r="D729" i="6"/>
  <c r="D728" i="6"/>
  <c r="D727" i="6"/>
  <c r="D726" i="6"/>
  <c r="D725" i="6"/>
  <c r="D724" i="6"/>
  <c r="D723" i="6"/>
  <c r="D722" i="6"/>
  <c r="D721" i="6"/>
  <c r="D720" i="6"/>
  <c r="D719" i="6"/>
  <c r="D718" i="6"/>
  <c r="D717" i="6"/>
  <c r="D716" i="6"/>
  <c r="D715" i="6"/>
  <c r="D714" i="6"/>
  <c r="D713" i="6"/>
  <c r="D712" i="6"/>
  <c r="D711" i="6"/>
  <c r="D710" i="6"/>
  <c r="D709" i="6"/>
  <c r="D708" i="6"/>
  <c r="D707" i="6"/>
  <c r="D706" i="6"/>
  <c r="D705" i="6"/>
  <c r="D704" i="6"/>
  <c r="D703" i="6"/>
  <c r="D702" i="6"/>
  <c r="D701" i="6"/>
  <c r="D700" i="6"/>
  <c r="D699" i="6"/>
  <c r="D698" i="6"/>
  <c r="D697" i="6"/>
  <c r="D696" i="6"/>
  <c r="D695" i="6"/>
  <c r="D694" i="6"/>
  <c r="D693" i="6"/>
  <c r="D692" i="6"/>
  <c r="D691" i="6"/>
  <c r="D690" i="6"/>
  <c r="D689" i="6"/>
  <c r="D688" i="6"/>
  <c r="D687" i="6"/>
  <c r="D686" i="6"/>
  <c r="D685" i="6"/>
  <c r="D684" i="6"/>
  <c r="D683" i="6"/>
  <c r="D682" i="6"/>
  <c r="D681" i="6"/>
  <c r="D680" i="6"/>
  <c r="D679" i="6"/>
  <c r="D678" i="6"/>
  <c r="D677" i="6"/>
  <c r="D676" i="6"/>
  <c r="D675" i="6"/>
  <c r="D674" i="6"/>
  <c r="D673" i="6"/>
  <c r="D672" i="6"/>
  <c r="D671" i="6"/>
  <c r="D670" i="6"/>
  <c r="D669" i="6"/>
  <c r="D668" i="6"/>
  <c r="D667" i="6"/>
  <c r="D666" i="6"/>
  <c r="D665" i="6"/>
  <c r="D664" i="6"/>
  <c r="D663" i="6"/>
  <c r="D662" i="6"/>
  <c r="D661" i="6"/>
  <c r="D660" i="6"/>
  <c r="D659" i="6"/>
  <c r="D658" i="6"/>
  <c r="D657" i="6"/>
  <c r="D656" i="6"/>
  <c r="D655" i="6"/>
  <c r="D654" i="6"/>
  <c r="D653" i="6"/>
  <c r="D652" i="6"/>
  <c r="D651" i="6"/>
  <c r="D650" i="6"/>
  <c r="D649" i="6"/>
  <c r="D648" i="6"/>
  <c r="D647" i="6"/>
  <c r="D646" i="6"/>
  <c r="D645" i="6"/>
  <c r="D644" i="6"/>
  <c r="D643" i="6"/>
  <c r="D642" i="6"/>
  <c r="D641" i="6"/>
  <c r="D640" i="6"/>
  <c r="D639" i="6"/>
  <c r="D638" i="6"/>
  <c r="D637" i="6"/>
  <c r="D636" i="6"/>
  <c r="D635" i="6"/>
  <c r="D634" i="6"/>
  <c r="D633" i="6"/>
  <c r="D632" i="6"/>
  <c r="D631" i="6"/>
  <c r="D630" i="6"/>
  <c r="D629" i="6"/>
  <c r="D628" i="6"/>
  <c r="D627" i="6"/>
  <c r="D626" i="6"/>
  <c r="D625" i="6"/>
  <c r="D624" i="6"/>
  <c r="D623" i="6"/>
  <c r="D622" i="6"/>
  <c r="D621" i="6"/>
  <c r="D620" i="6"/>
  <c r="D619" i="6"/>
  <c r="D618" i="6"/>
  <c r="D617" i="6"/>
  <c r="D616" i="6"/>
  <c r="D615" i="6"/>
  <c r="D614" i="6"/>
  <c r="D613" i="6"/>
  <c r="D612" i="6"/>
  <c r="D611" i="6"/>
  <c r="D610" i="6"/>
  <c r="D609" i="6"/>
  <c r="D608" i="6"/>
  <c r="D607" i="6"/>
  <c r="D606" i="6"/>
  <c r="D605" i="6"/>
  <c r="D604" i="6"/>
  <c r="D603" i="6"/>
  <c r="D602" i="6"/>
  <c r="D601" i="6"/>
  <c r="D600" i="6"/>
  <c r="D599" i="6"/>
  <c r="D598" i="6"/>
  <c r="D597" i="6"/>
  <c r="D596" i="6"/>
  <c r="D595" i="6"/>
  <c r="D594" i="6"/>
  <c r="D593" i="6"/>
  <c r="D592" i="6"/>
  <c r="D591" i="6"/>
  <c r="D590" i="6"/>
  <c r="D589" i="6"/>
  <c r="D588" i="6"/>
  <c r="D587" i="6"/>
  <c r="D586" i="6"/>
  <c r="D585" i="6"/>
  <c r="D584" i="6"/>
  <c r="D583" i="6"/>
  <c r="D582" i="6"/>
  <c r="D581" i="6"/>
  <c r="D580" i="6"/>
  <c r="D579" i="6"/>
  <c r="D578" i="6"/>
  <c r="D577" i="6"/>
  <c r="D576" i="6"/>
  <c r="D575" i="6"/>
  <c r="D574" i="6"/>
  <c r="D573" i="6"/>
  <c r="D572" i="6"/>
  <c r="D571" i="6"/>
  <c r="D570" i="6"/>
  <c r="D569" i="6"/>
  <c r="D568" i="6"/>
  <c r="D567" i="6"/>
  <c r="D566" i="6"/>
  <c r="D565" i="6"/>
  <c r="D564" i="6"/>
  <c r="D563" i="6"/>
  <c r="D562" i="6"/>
  <c r="D561" i="6"/>
  <c r="D560" i="6"/>
  <c r="D559" i="6"/>
  <c r="D558" i="6"/>
  <c r="D557" i="6"/>
  <c r="D556" i="6"/>
  <c r="D555" i="6"/>
  <c r="D554" i="6"/>
  <c r="D553" i="6"/>
  <c r="D552" i="6"/>
  <c r="D551" i="6"/>
  <c r="D550" i="6"/>
  <c r="D549" i="6"/>
  <c r="D548" i="6"/>
  <c r="D547" i="6"/>
  <c r="D546" i="6"/>
  <c r="D545" i="6"/>
  <c r="D544" i="6"/>
  <c r="D543" i="6"/>
  <c r="D542" i="6"/>
  <c r="D541" i="6"/>
  <c r="D540" i="6"/>
  <c r="D539" i="6"/>
  <c r="D538" i="6"/>
  <c r="D537" i="6"/>
  <c r="D536" i="6"/>
  <c r="D535" i="6"/>
  <c r="D534" i="6"/>
  <c r="D533" i="6"/>
  <c r="D532" i="6"/>
  <c r="D531" i="6"/>
  <c r="D530" i="6"/>
  <c r="D529" i="6"/>
  <c r="D528" i="6"/>
  <c r="D527" i="6"/>
  <c r="D526" i="6"/>
  <c r="D525" i="6"/>
  <c r="D524" i="6"/>
  <c r="D523" i="6"/>
  <c r="D522" i="6"/>
  <c r="D521" i="6"/>
  <c r="D520" i="6"/>
  <c r="D519" i="6"/>
  <c r="D518" i="6"/>
  <c r="D517" i="6"/>
  <c r="D516" i="6"/>
  <c r="D515" i="6"/>
  <c r="D514" i="6"/>
  <c r="D513" i="6"/>
  <c r="D512" i="6"/>
  <c r="D511" i="6"/>
  <c r="D510" i="6"/>
  <c r="D509" i="6"/>
  <c r="D508" i="6"/>
  <c r="D507" i="6"/>
  <c r="D506" i="6"/>
  <c r="D505" i="6"/>
  <c r="D504" i="6"/>
  <c r="D503" i="6"/>
  <c r="D502" i="6"/>
  <c r="D501" i="6"/>
  <c r="D500" i="6"/>
  <c r="D499" i="6"/>
  <c r="D498" i="6"/>
  <c r="D497" i="6"/>
  <c r="D496" i="6"/>
  <c r="D495" i="6"/>
  <c r="D494" i="6"/>
  <c r="D493" i="6"/>
  <c r="D492" i="6"/>
  <c r="D491" i="6"/>
  <c r="D490" i="6"/>
  <c r="D489" i="6"/>
  <c r="D488" i="6"/>
  <c r="D487" i="6"/>
  <c r="D486" i="6"/>
  <c r="D485" i="6"/>
  <c r="D484" i="6"/>
  <c r="D483" i="6"/>
  <c r="D482" i="6"/>
  <c r="D481" i="6"/>
  <c r="D480" i="6"/>
  <c r="D479" i="6"/>
  <c r="D478" i="6"/>
  <c r="D477" i="6"/>
  <c r="D476" i="6"/>
  <c r="D475" i="6"/>
  <c r="D474" i="6"/>
  <c r="D473" i="6"/>
  <c r="D472" i="6"/>
  <c r="D471" i="6"/>
  <c r="D470" i="6"/>
  <c r="D469" i="6"/>
  <c r="D468" i="6"/>
  <c r="D467" i="6"/>
  <c r="D466" i="6"/>
  <c r="D465" i="6"/>
  <c r="D464" i="6"/>
  <c r="D463" i="6"/>
  <c r="D462" i="6"/>
  <c r="D461" i="6"/>
  <c r="D460" i="6"/>
  <c r="D459" i="6"/>
  <c r="D458" i="6"/>
  <c r="D457" i="6"/>
  <c r="D456" i="6"/>
  <c r="D455" i="6"/>
  <c r="D454" i="6"/>
  <c r="D453" i="6"/>
  <c r="D452" i="6"/>
  <c r="D451" i="6"/>
  <c r="D450" i="6"/>
  <c r="D449" i="6"/>
  <c r="D448" i="6"/>
  <c r="D447" i="6"/>
  <c r="D446" i="6"/>
  <c r="D445" i="6"/>
  <c r="D444" i="6"/>
  <c r="D443" i="6"/>
  <c r="D442" i="6"/>
  <c r="D441" i="6"/>
  <c r="D440" i="6"/>
  <c r="D439" i="6"/>
  <c r="D438" i="6"/>
  <c r="D437" i="6"/>
  <c r="D436" i="6"/>
  <c r="D435" i="6"/>
  <c r="D434" i="6"/>
  <c r="D433" i="6"/>
  <c r="D432" i="6"/>
  <c r="D431" i="6"/>
  <c r="D430" i="6"/>
  <c r="D429" i="6"/>
  <c r="D428" i="6"/>
  <c r="D427" i="6"/>
  <c r="D426" i="6"/>
  <c r="D425" i="6"/>
  <c r="D424" i="6"/>
  <c r="D423" i="6"/>
  <c r="D422" i="6"/>
  <c r="D421" i="6"/>
  <c r="D420" i="6"/>
  <c r="D419" i="6"/>
  <c r="D418" i="6"/>
  <c r="D417" i="6"/>
  <c r="D416" i="6"/>
  <c r="D415" i="6"/>
  <c r="D414" i="6"/>
  <c r="D413" i="6"/>
  <c r="D412" i="6"/>
  <c r="D411" i="6"/>
  <c r="D410" i="6"/>
  <c r="D409" i="6"/>
  <c r="D408" i="6"/>
  <c r="D407" i="6"/>
  <c r="D406" i="6"/>
  <c r="D405" i="6"/>
  <c r="D404" i="6"/>
  <c r="D403" i="6"/>
  <c r="D402" i="6"/>
  <c r="D401" i="6"/>
  <c r="D400" i="6"/>
  <c r="D399" i="6"/>
  <c r="D398" i="6"/>
  <c r="D397" i="6"/>
  <c r="D396" i="6"/>
  <c r="D395" i="6"/>
  <c r="D394" i="6"/>
  <c r="D393" i="6"/>
  <c r="D392" i="6"/>
  <c r="D391" i="6"/>
  <c r="D390" i="6"/>
  <c r="D389" i="6"/>
  <c r="D388" i="6"/>
  <c r="D387" i="6"/>
  <c r="D386" i="6"/>
  <c r="D385" i="6"/>
  <c r="D384" i="6"/>
  <c r="D383" i="6"/>
  <c r="D382" i="6"/>
  <c r="D381" i="6"/>
  <c r="D380" i="6"/>
  <c r="D379" i="6"/>
  <c r="D378" i="6"/>
  <c r="D377" i="6"/>
  <c r="D376" i="6"/>
  <c r="D375" i="6"/>
  <c r="D374" i="6"/>
  <c r="D373" i="6"/>
  <c r="D372" i="6"/>
  <c r="D371" i="6"/>
  <c r="D370" i="6"/>
  <c r="D369" i="6"/>
  <c r="D368" i="6"/>
  <c r="D367" i="6"/>
  <c r="D366" i="6"/>
  <c r="D365" i="6"/>
  <c r="D364" i="6"/>
  <c r="D363" i="6"/>
  <c r="D362" i="6"/>
  <c r="D361" i="6"/>
  <c r="D360" i="6"/>
  <c r="D359" i="6"/>
  <c r="D358" i="6"/>
  <c r="D357" i="6"/>
  <c r="D356" i="6"/>
  <c r="D355" i="6"/>
  <c r="D354" i="6"/>
  <c r="D353" i="6"/>
  <c r="D352" i="6"/>
  <c r="D351" i="6"/>
  <c r="D350" i="6"/>
  <c r="D349" i="6"/>
  <c r="D348" i="6"/>
  <c r="D347" i="6"/>
  <c r="D346" i="6"/>
  <c r="D345" i="6"/>
  <c r="D344" i="6"/>
  <c r="D343" i="6"/>
  <c r="D342" i="6"/>
  <c r="D341" i="6"/>
  <c r="D340" i="6"/>
  <c r="D339" i="6"/>
  <c r="D338" i="6"/>
  <c r="D337" i="6"/>
  <c r="D336" i="6"/>
  <c r="D335" i="6"/>
  <c r="D334" i="6"/>
  <c r="D333" i="6"/>
  <c r="D332" i="6"/>
  <c r="D331" i="6"/>
  <c r="D330" i="6"/>
  <c r="D329" i="6"/>
  <c r="D328" i="6"/>
  <c r="D327" i="6"/>
  <c r="D326" i="6"/>
  <c r="D325" i="6"/>
  <c r="D324" i="6"/>
  <c r="D323" i="6"/>
  <c r="D322" i="6"/>
  <c r="D321" i="6"/>
  <c r="D320" i="6"/>
  <c r="D319" i="6"/>
  <c r="D318" i="6"/>
  <c r="D317" i="6"/>
  <c r="D316" i="6"/>
  <c r="D315" i="6"/>
  <c r="D314" i="6"/>
  <c r="D313" i="6"/>
  <c r="D312" i="6"/>
  <c r="D311" i="6"/>
  <c r="D310" i="6"/>
  <c r="D309" i="6"/>
  <c r="D308" i="6"/>
  <c r="D307" i="6"/>
  <c r="D306" i="6"/>
  <c r="D305" i="6"/>
  <c r="D304" i="6"/>
  <c r="D303" i="6"/>
  <c r="D302" i="6"/>
  <c r="D301" i="6"/>
  <c r="D300" i="6"/>
  <c r="D299" i="6"/>
  <c r="D298" i="6"/>
  <c r="D297" i="6"/>
  <c r="D296" i="6"/>
  <c r="D295" i="6"/>
  <c r="D294" i="6"/>
  <c r="D293" i="6"/>
  <c r="D292" i="6"/>
  <c r="D291" i="6"/>
  <c r="D290" i="6"/>
  <c r="D289" i="6"/>
  <c r="D288" i="6"/>
  <c r="D287" i="6"/>
  <c r="D286" i="6"/>
  <c r="D285" i="6"/>
  <c r="D284" i="6"/>
  <c r="D283" i="6"/>
  <c r="D282" i="6"/>
  <c r="D281" i="6"/>
  <c r="D280" i="6"/>
  <c r="D279" i="6"/>
  <c r="D278" i="6"/>
  <c r="D277" i="6"/>
  <c r="D276" i="6"/>
  <c r="D275" i="6"/>
  <c r="D274" i="6"/>
  <c r="D273" i="6"/>
  <c r="D272" i="6"/>
  <c r="D271" i="6"/>
  <c r="D270" i="6"/>
  <c r="D269" i="6"/>
  <c r="D268" i="6"/>
  <c r="D267" i="6"/>
  <c r="D266" i="6"/>
  <c r="D265" i="6"/>
  <c r="D264" i="6"/>
  <c r="D263" i="6"/>
  <c r="D262" i="6"/>
  <c r="D261" i="6"/>
  <c r="D260" i="6"/>
  <c r="D259" i="6"/>
  <c r="D258" i="6"/>
  <c r="D257" i="6"/>
  <c r="D256" i="6"/>
  <c r="D255" i="6"/>
  <c r="D254" i="6"/>
  <c r="D253" i="6"/>
  <c r="D252" i="6"/>
  <c r="D251" i="6"/>
  <c r="D250" i="6"/>
  <c r="D249" i="6"/>
  <c r="D248" i="6"/>
  <c r="D247" i="6"/>
  <c r="D246" i="6"/>
  <c r="D245" i="6"/>
  <c r="D244" i="6"/>
  <c r="D243" i="6"/>
  <c r="D242" i="6"/>
  <c r="D241" i="6"/>
  <c r="D240" i="6"/>
  <c r="D239" i="6"/>
  <c r="D238" i="6"/>
  <c r="D237" i="6"/>
  <c r="D236" i="6"/>
  <c r="D235" i="6"/>
  <c r="D234" i="6"/>
  <c r="D233" i="6"/>
  <c r="D232" i="6"/>
  <c r="D231" i="6"/>
  <c r="D230" i="6"/>
  <c r="D229" i="6"/>
  <c r="D228" i="6"/>
  <c r="D227" i="6"/>
  <c r="D226" i="6"/>
  <c r="D225" i="6"/>
  <c r="D224" i="6"/>
  <c r="D223" i="6"/>
  <c r="D222" i="6"/>
  <c r="D221" i="6"/>
  <c r="D220" i="6"/>
  <c r="D219" i="6"/>
  <c r="D218" i="6"/>
  <c r="D217" i="6"/>
  <c r="D216" i="6"/>
  <c r="D215" i="6"/>
  <c r="D214" i="6"/>
  <c r="D213" i="6"/>
  <c r="D212" i="6"/>
  <c r="D211" i="6"/>
  <c r="D210" i="6"/>
  <c r="D209" i="6"/>
  <c r="D208" i="6"/>
  <c r="D207" i="6"/>
  <c r="D206" i="6"/>
  <c r="D205" i="6"/>
  <c r="D204" i="6"/>
  <c r="D203" i="6"/>
  <c r="D202" i="6"/>
  <c r="D201" i="6"/>
  <c r="D200" i="6"/>
  <c r="D199" i="6"/>
  <c r="D198" i="6"/>
  <c r="D197" i="6"/>
  <c r="D196" i="6"/>
  <c r="D195" i="6"/>
  <c r="D194" i="6"/>
  <c r="D193" i="6"/>
  <c r="D192" i="6"/>
  <c r="D191" i="6"/>
  <c r="D190" i="6"/>
  <c r="D189" i="6"/>
  <c r="D188" i="6"/>
  <c r="D187" i="6"/>
  <c r="D186" i="6"/>
  <c r="D185" i="6"/>
  <c r="D184" i="6"/>
  <c r="D183" i="6"/>
  <c r="D182" i="6"/>
  <c r="D181" i="6"/>
  <c r="D180" i="6"/>
  <c r="D179" i="6"/>
  <c r="D178" i="6"/>
  <c r="D177" i="6"/>
  <c r="D176" i="6"/>
  <c r="D175" i="6"/>
  <c r="D174" i="6"/>
  <c r="D173" i="6"/>
  <c r="D172" i="6"/>
  <c r="D171" i="6"/>
  <c r="D170" i="6"/>
  <c r="D169" i="6"/>
  <c r="D168" i="6"/>
  <c r="D167" i="6"/>
  <c r="D166" i="6"/>
  <c r="D165" i="6"/>
  <c r="D164" i="6"/>
  <c r="D163" i="6"/>
  <c r="D162" i="6"/>
  <c r="D161" i="6"/>
  <c r="D160" i="6"/>
  <c r="D159" i="6"/>
  <c r="D158" i="6"/>
  <c r="D157" i="6"/>
  <c r="D156" i="6"/>
  <c r="D155" i="6"/>
  <c r="D154" i="6"/>
  <c r="D153" i="6"/>
  <c r="D152" i="6"/>
  <c r="D151" i="6"/>
  <c r="D150" i="6"/>
  <c r="D149" i="6"/>
  <c r="D148" i="6"/>
  <c r="D147" i="6"/>
  <c r="D146" i="6"/>
  <c r="D145" i="6"/>
  <c r="D144" i="6"/>
  <c r="D143" i="6"/>
  <c r="D142" i="6"/>
  <c r="D141" i="6"/>
  <c r="D140" i="6"/>
  <c r="D139" i="6"/>
  <c r="D138" i="6"/>
  <c r="D137" i="6"/>
  <c r="D136" i="6"/>
  <c r="D135" i="6"/>
  <c r="D134" i="6"/>
  <c r="D133" i="6"/>
  <c r="D132" i="6"/>
  <c r="D131" i="6"/>
  <c r="D130" i="6"/>
  <c r="D129" i="6"/>
  <c r="D128" i="6"/>
  <c r="D127" i="6"/>
  <c r="D126" i="6"/>
  <c r="D125" i="6"/>
  <c r="D124" i="6"/>
  <c r="D123" i="6"/>
  <c r="D122" i="6"/>
  <c r="D121" i="6"/>
  <c r="D120" i="6"/>
  <c r="D119" i="6"/>
  <c r="D118" i="6"/>
  <c r="D117" i="6"/>
  <c r="D116" i="6"/>
  <c r="D115" i="6"/>
  <c r="D114" i="6"/>
  <c r="D113" i="6"/>
  <c r="D112" i="6"/>
  <c r="D111" i="6"/>
  <c r="D110" i="6"/>
  <c r="D109" i="6"/>
  <c r="D108" i="6"/>
  <c r="D107" i="6"/>
  <c r="D106" i="6"/>
  <c r="D105" i="6"/>
  <c r="D104" i="6"/>
  <c r="D103" i="6"/>
  <c r="D102" i="6"/>
  <c r="D101" i="6"/>
  <c r="D100" i="6"/>
  <c r="D99" i="6"/>
  <c r="D98" i="6"/>
  <c r="D97" i="6"/>
  <c r="D96" i="6"/>
  <c r="D95" i="6"/>
  <c r="D94" i="6"/>
  <c r="D93" i="6"/>
  <c r="D92" i="6"/>
  <c r="D91" i="6"/>
  <c r="D90" i="6"/>
  <c r="D89" i="6"/>
  <c r="D88" i="6"/>
  <c r="D87" i="6"/>
  <c r="D86" i="6"/>
  <c r="D85" i="6"/>
  <c r="D84" i="6"/>
  <c r="D83" i="6"/>
  <c r="D82" i="6"/>
  <c r="D81" i="6"/>
  <c r="D80" i="6"/>
  <c r="D79" i="6"/>
  <c r="D78" i="6"/>
  <c r="D77" i="6"/>
  <c r="D76" i="6"/>
  <c r="D75" i="6"/>
  <c r="D74" i="6"/>
  <c r="D73" i="6"/>
  <c r="D72" i="6"/>
  <c r="D71" i="6"/>
  <c r="D70"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D6" i="6"/>
  <c r="D5" i="6"/>
  <c r="D4" i="6"/>
  <c r="D3" i="6"/>
  <c r="BK15" i="10" l="1"/>
  <c r="BU15" i="10"/>
  <c r="BH15" i="10"/>
  <c r="BV15" i="10"/>
  <c r="BT15" i="10"/>
  <c r="BX15" i="10"/>
  <c r="BM15" i="10"/>
  <c r="BR15" i="10"/>
  <c r="BG15" i="10"/>
  <c r="BW15" i="10"/>
  <c r="BV4" i="10"/>
  <c r="BP4" i="10"/>
  <c r="BZ4" i="10"/>
  <c r="BK4" i="10"/>
  <c r="BM4" i="10"/>
  <c r="BR4" i="10"/>
  <c r="BN4" i="10"/>
  <c r="BL4" i="10"/>
  <c r="BS4" i="10"/>
  <c r="BH4" i="10"/>
  <c r="BY4" i="10"/>
  <c r="BO4" i="10"/>
  <c r="BT4" i="10"/>
  <c r="BG4" i="10"/>
  <c r="BQ4" i="10"/>
  <c r="BX4" i="10"/>
  <c r="BI4" i="10"/>
  <c r="BU4" i="10"/>
  <c r="BW4" i="10"/>
  <c r="BJ4" i="10"/>
  <c r="BL15" i="10"/>
  <c r="BP15" i="10"/>
  <c r="BJ15" i="10"/>
  <c r="BY15" i="10"/>
  <c r="BO15" i="10"/>
  <c r="BZ15" i="10"/>
  <c r="BI15" i="10"/>
  <c r="BN15" i="10"/>
  <c r="BM7" i="10"/>
  <c r="BO7" i="10"/>
  <c r="BH7" i="10"/>
  <c r="BU7" i="10"/>
  <c r="BW7" i="10"/>
  <c r="BP7" i="10"/>
  <c r="BT7" i="10"/>
  <c r="BN7" i="10"/>
  <c r="BX7" i="10"/>
  <c r="BG7" i="10"/>
  <c r="BK7" i="10"/>
  <c r="BY7" i="10"/>
  <c r="BI7" i="10"/>
  <c r="BR7" i="10"/>
  <c r="BV7" i="10"/>
  <c r="BJ7" i="10"/>
  <c r="BQ7" i="10"/>
  <c r="BL7" i="10"/>
  <c r="BZ7" i="10"/>
  <c r="BS7" i="10"/>
  <c r="BH11" i="10"/>
  <c r="BU11" i="10"/>
  <c r="BK11" i="10"/>
  <c r="BM11" i="10"/>
  <c r="BN11" i="10"/>
  <c r="BG11" i="10"/>
  <c r="BP11" i="10"/>
  <c r="BI11" i="10"/>
  <c r="BS11" i="10"/>
  <c r="BV11" i="10"/>
  <c r="BO11" i="10"/>
  <c r="BX11" i="10"/>
  <c r="BQ11" i="10"/>
  <c r="BJ11" i="10"/>
  <c r="BL11" i="10"/>
  <c r="BW11" i="10"/>
  <c r="BY11" i="10"/>
  <c r="BR11" i="10"/>
  <c r="BT11" i="10"/>
  <c r="BZ11" i="10"/>
  <c r="BS14" i="10"/>
  <c r="BL14" i="10"/>
  <c r="BM14" i="10"/>
  <c r="BH14" i="10"/>
  <c r="BI14" i="10"/>
  <c r="BT14" i="10"/>
  <c r="BU14" i="10"/>
  <c r="BQ14" i="10"/>
  <c r="BP14" i="10"/>
  <c r="BN14" i="10"/>
  <c r="BX14" i="10"/>
  <c r="BR14" i="10"/>
  <c r="BV14" i="10"/>
  <c r="BY14" i="10"/>
  <c r="BG14" i="10"/>
  <c r="BK14" i="10"/>
  <c r="BO14" i="10"/>
  <c r="BZ14" i="10"/>
  <c r="BJ14" i="10"/>
  <c r="BW14" i="10"/>
  <c r="BK12" i="10"/>
  <c r="BS12" i="10"/>
  <c r="BL12" i="10"/>
  <c r="BT12" i="10"/>
  <c r="BJ12" i="10"/>
  <c r="BM12" i="10"/>
  <c r="BG12" i="10"/>
  <c r="BR12" i="10"/>
  <c r="BY12" i="10"/>
  <c r="BU12" i="10"/>
  <c r="BN12" i="10"/>
  <c r="BO12" i="10"/>
  <c r="BH12" i="10"/>
  <c r="BZ12" i="10"/>
  <c r="BV12" i="10"/>
  <c r="BW12" i="10"/>
  <c r="BP12" i="10"/>
  <c r="BI12" i="10"/>
  <c r="BX12" i="10"/>
  <c r="BQ12" i="10"/>
  <c r="BI8" i="10"/>
  <c r="BJ8" i="10"/>
  <c r="BK8" i="10"/>
  <c r="BP8" i="10"/>
  <c r="BQ8" i="10"/>
  <c r="BR8" i="10"/>
  <c r="BS8" i="10"/>
  <c r="BX8" i="10"/>
  <c r="BY8" i="10"/>
  <c r="BZ8" i="10"/>
  <c r="BL8" i="10"/>
  <c r="BN8" i="10"/>
  <c r="BH8" i="10"/>
  <c r="BT8" i="10"/>
  <c r="BM8" i="10"/>
  <c r="BV8" i="10"/>
  <c r="BU8" i="10"/>
  <c r="BG8" i="10"/>
  <c r="BO8" i="10"/>
  <c r="BW8" i="10"/>
  <c r="BJ6" i="10"/>
  <c r="BO6" i="10"/>
  <c r="BG6" i="10"/>
  <c r="BR6" i="10"/>
  <c r="BI6" i="10"/>
  <c r="BX6" i="10"/>
  <c r="BQ6" i="10"/>
  <c r="BV6" i="10"/>
  <c r="BK6" i="10"/>
  <c r="BZ6" i="10"/>
  <c r="BS6" i="10"/>
  <c r="BL6" i="10"/>
  <c r="BM6" i="10"/>
  <c r="BH6" i="10"/>
  <c r="BY6" i="10"/>
  <c r="BT6" i="10"/>
  <c r="BU6" i="10"/>
  <c r="BW6" i="10"/>
  <c r="BP6" i="10"/>
  <c r="BN6" i="10"/>
  <c r="BZ13" i="10"/>
  <c r="BO13" i="10"/>
  <c r="BH13" i="10"/>
  <c r="BU13" i="10"/>
  <c r="BG13" i="10"/>
  <c r="BY13" i="10"/>
  <c r="BW13" i="10"/>
  <c r="BP13" i="10"/>
  <c r="BJ13" i="10"/>
  <c r="BR13" i="10"/>
  <c r="BX13" i="10"/>
  <c r="BT13" i="10"/>
  <c r="BN13" i="10"/>
  <c r="BK13" i="10"/>
  <c r="BS13" i="10"/>
  <c r="BQ13" i="10"/>
  <c r="BV13" i="10"/>
  <c r="BL13" i="10"/>
  <c r="BI13" i="10"/>
  <c r="BM13" i="10"/>
  <c r="BS5" i="10"/>
  <c r="BL5" i="10"/>
  <c r="BX5" i="10"/>
  <c r="BP5" i="10"/>
  <c r="BT5" i="10"/>
  <c r="BM5" i="10"/>
  <c r="BN5" i="10"/>
  <c r="BQ5" i="10"/>
  <c r="BJ5" i="10"/>
  <c r="BU5" i="10"/>
  <c r="BV5" i="10"/>
  <c r="BG5" i="10"/>
  <c r="BY5" i="10"/>
  <c r="BR5" i="10"/>
  <c r="BK5" i="10"/>
  <c r="BI5" i="10"/>
  <c r="BO5" i="10"/>
  <c r="BH5" i="10"/>
  <c r="BZ5" i="10"/>
  <c r="BW5" i="10"/>
  <c r="BY16" i="10"/>
  <c r="BM16" i="10"/>
  <c r="BU16" i="10"/>
  <c r="BL16" i="10"/>
  <c r="BV16" i="10"/>
  <c r="BZ16" i="10"/>
  <c r="BW16" i="10"/>
  <c r="BH16" i="10"/>
  <c r="BN16" i="10"/>
  <c r="BT16" i="10"/>
  <c r="BP16" i="10"/>
  <c r="BI16" i="10"/>
  <c r="BJ16" i="10"/>
  <c r="BK16" i="10"/>
  <c r="BG16" i="10"/>
  <c r="BX16" i="10"/>
  <c r="BQ16" i="10"/>
  <c r="BR16" i="10"/>
  <c r="BS16" i="10"/>
  <c r="BO16" i="10"/>
  <c r="BW17" i="10"/>
  <c r="BP17" i="10"/>
  <c r="BQ17" i="10"/>
  <c r="BZ17" i="10"/>
  <c r="BK17" i="10"/>
  <c r="BT17" i="10"/>
  <c r="BU17" i="10"/>
  <c r="BV17" i="10"/>
  <c r="BR17" i="10"/>
  <c r="BM17" i="10"/>
  <c r="BX17" i="10"/>
  <c r="BY17" i="10"/>
  <c r="BS17" i="10"/>
  <c r="BG17" i="10"/>
  <c r="BO17" i="10"/>
  <c r="BI17" i="10"/>
  <c r="BL17" i="10"/>
  <c r="BJ17" i="10"/>
  <c r="BH17" i="10"/>
  <c r="BN17" i="10"/>
  <c r="BN9" i="10"/>
  <c r="BV9" i="10"/>
  <c r="BT9" i="10"/>
  <c r="BJ9" i="10"/>
  <c r="BG9" i="10"/>
  <c r="BH9" i="10"/>
  <c r="BI9" i="10"/>
  <c r="BR9" i="10"/>
  <c r="BO9" i="10"/>
  <c r="BP9" i="10"/>
  <c r="BQ9" i="10"/>
  <c r="BZ9" i="10"/>
  <c r="BK9" i="10"/>
  <c r="BW9" i="10"/>
  <c r="BM9" i="10"/>
  <c r="BL9" i="10"/>
  <c r="BX9" i="10"/>
  <c r="BY9" i="10"/>
  <c r="BS9" i="10"/>
  <c r="BU9" i="10"/>
  <c r="BW10" i="10"/>
  <c r="BX10" i="10"/>
  <c r="BZ10" i="10"/>
  <c r="BK10" i="10"/>
  <c r="BM10" i="10"/>
  <c r="BQ10" i="10"/>
  <c r="BV10" i="10"/>
  <c r="BL10" i="10"/>
  <c r="BO10" i="10"/>
  <c r="BS10" i="10"/>
  <c r="BU10" i="10"/>
  <c r="BH10" i="10"/>
  <c r="BJ10" i="10"/>
  <c r="BP10" i="10"/>
  <c r="BY10" i="10"/>
  <c r="BR10" i="10"/>
  <c r="BT10" i="10"/>
  <c r="BI10" i="10"/>
  <c r="BN10" i="10"/>
  <c r="BG10" i="10"/>
  <c r="P17" i="10"/>
  <c r="P13" i="10"/>
  <c r="P9" i="10"/>
  <c r="P5" i="10"/>
  <c r="P4" i="10"/>
  <c r="P11" i="10"/>
  <c r="P7" i="10"/>
  <c r="P16" i="10"/>
  <c r="P12" i="10"/>
  <c r="P8" i="10"/>
  <c r="P14" i="10"/>
  <c r="P10" i="10"/>
  <c r="P6" i="10"/>
  <c r="P15" i="10"/>
  <c r="CP10" i="10" l="1"/>
  <c r="CH10" i="10"/>
  <c r="CD10" i="10"/>
  <c r="CO10" i="10"/>
  <c r="CG10" i="10"/>
  <c r="CT10" i="10"/>
  <c r="CN10" i="10"/>
  <c r="CF10" i="10"/>
  <c r="CL10" i="10"/>
  <c r="CA10" i="10"/>
  <c r="CM10" i="10"/>
  <c r="CE10" i="10"/>
  <c r="CS10" i="10"/>
  <c r="CK10" i="10"/>
  <c r="CC10" i="10"/>
  <c r="CR10" i="10"/>
  <c r="CJ10" i="10"/>
  <c r="CB10" i="10"/>
  <c r="CQ10" i="10"/>
  <c r="CI10" i="10"/>
  <c r="CA4" i="10"/>
  <c r="CP4" i="10"/>
  <c r="CH4" i="10"/>
  <c r="CD4" i="10"/>
  <c r="CB4" i="10"/>
  <c r="CI4" i="10"/>
  <c r="CO4" i="10"/>
  <c r="CG4" i="10"/>
  <c r="CN4" i="10"/>
  <c r="CF4" i="10"/>
  <c r="CT4" i="10"/>
  <c r="CL4" i="10"/>
  <c r="CR4" i="10"/>
  <c r="CM4" i="10"/>
  <c r="CE4" i="10"/>
  <c r="CS4" i="10"/>
  <c r="CK4" i="10"/>
  <c r="CC4" i="10"/>
  <c r="CJ4" i="10"/>
  <c r="CQ4" i="10"/>
  <c r="P18" i="10"/>
  <c r="E3" i="3" s="1"/>
  <c r="E4" i="3" s="1"/>
  <c r="CP12" i="10"/>
  <c r="CH12" i="10"/>
  <c r="CT12" i="10"/>
  <c r="CO12" i="10"/>
  <c r="CG12" i="10"/>
  <c r="CD12" i="10"/>
  <c r="CN12" i="10"/>
  <c r="CF12" i="10"/>
  <c r="CL12" i="10"/>
  <c r="CQ12" i="10"/>
  <c r="CM12" i="10"/>
  <c r="CE12" i="10"/>
  <c r="CA12" i="10"/>
  <c r="CS12" i="10"/>
  <c r="CK12" i="10"/>
  <c r="CC12" i="10"/>
  <c r="CR12" i="10"/>
  <c r="CJ12" i="10"/>
  <c r="CB12" i="10"/>
  <c r="CI12" i="10"/>
  <c r="CP14" i="10"/>
  <c r="CH14" i="10"/>
  <c r="CD14" i="10"/>
  <c r="CO14" i="10"/>
  <c r="CG14" i="10"/>
  <c r="CT14" i="10"/>
  <c r="CN14" i="10"/>
  <c r="CF14" i="10"/>
  <c r="CL14" i="10"/>
  <c r="CI14" i="10"/>
  <c r="CM14" i="10"/>
  <c r="CE14" i="10"/>
  <c r="CS14" i="10"/>
  <c r="CK14" i="10"/>
  <c r="CC14" i="10"/>
  <c r="CR14" i="10"/>
  <c r="CJ14" i="10"/>
  <c r="CB14" i="10"/>
  <c r="CQ14" i="10"/>
  <c r="CA14" i="10"/>
  <c r="CP16" i="10"/>
  <c r="CH16" i="10"/>
  <c r="CI16" i="10"/>
  <c r="CO16" i="10"/>
  <c r="CG16" i="10"/>
  <c r="CT16" i="10"/>
  <c r="CD16" i="10"/>
  <c r="CN16" i="10"/>
  <c r="CF16" i="10"/>
  <c r="CL16" i="10"/>
  <c r="CQ16" i="10"/>
  <c r="CM16" i="10"/>
  <c r="CE16" i="10"/>
  <c r="CS16" i="10"/>
  <c r="CK16" i="10"/>
  <c r="CC16" i="10"/>
  <c r="CR16" i="10"/>
  <c r="CJ16" i="10"/>
  <c r="CB16" i="10"/>
  <c r="CA16" i="10"/>
  <c r="CT7" i="10"/>
  <c r="CL7" i="10"/>
  <c r="CD7" i="10"/>
  <c r="CH7" i="10"/>
  <c r="CS7" i="10"/>
  <c r="CK7" i="10"/>
  <c r="CC7" i="10"/>
  <c r="CR7" i="10"/>
  <c r="CJ7" i="10"/>
  <c r="CB7" i="10"/>
  <c r="CP7" i="10"/>
  <c r="CM7" i="10"/>
  <c r="CQ7" i="10"/>
  <c r="CI7" i="10"/>
  <c r="CA7" i="10"/>
  <c r="CE7" i="10"/>
  <c r="CO7" i="10"/>
  <c r="CG7" i="10"/>
  <c r="CN7" i="10"/>
  <c r="CF7" i="10"/>
  <c r="CT5" i="10"/>
  <c r="CL5" i="10"/>
  <c r="CD5" i="10"/>
  <c r="CH5" i="10"/>
  <c r="CS5" i="10"/>
  <c r="CK5" i="10"/>
  <c r="CC5" i="10"/>
  <c r="CR5" i="10"/>
  <c r="CJ5" i="10"/>
  <c r="CB5" i="10"/>
  <c r="CP5" i="10"/>
  <c r="CE5" i="10"/>
  <c r="CQ5" i="10"/>
  <c r="CI5" i="10"/>
  <c r="CA5" i="10"/>
  <c r="CM5" i="10"/>
  <c r="CO5" i="10"/>
  <c r="CG5" i="10"/>
  <c r="CN5" i="10"/>
  <c r="CF5" i="10"/>
  <c r="CT9" i="10"/>
  <c r="CL9" i="10"/>
  <c r="CD9" i="10"/>
  <c r="CE9" i="10"/>
  <c r="CS9" i="10"/>
  <c r="CK9" i="10"/>
  <c r="CC9" i="10"/>
  <c r="CP9" i="10"/>
  <c r="CR9" i="10"/>
  <c r="CJ9" i="10"/>
  <c r="CB9" i="10"/>
  <c r="CH9" i="10"/>
  <c r="CQ9" i="10"/>
  <c r="CI9" i="10"/>
  <c r="CA9" i="10"/>
  <c r="CM9" i="10"/>
  <c r="CO9" i="10"/>
  <c r="CG9" i="10"/>
  <c r="CN9" i="10"/>
  <c r="CF9" i="10"/>
  <c r="CT15" i="10"/>
  <c r="CL15" i="10"/>
  <c r="CD15" i="10"/>
  <c r="CH15" i="10"/>
  <c r="CS15" i="10"/>
  <c r="CK15" i="10"/>
  <c r="CC15" i="10"/>
  <c r="CR15" i="10"/>
  <c r="CJ15" i="10"/>
  <c r="CB15" i="10"/>
  <c r="CP15" i="10"/>
  <c r="CE15" i="10"/>
  <c r="CQ15" i="10"/>
  <c r="CI15" i="10"/>
  <c r="CA15" i="10"/>
  <c r="CO15" i="10"/>
  <c r="CG15" i="10"/>
  <c r="CN15" i="10"/>
  <c r="CF15" i="10"/>
  <c r="CM15" i="10"/>
  <c r="CT13" i="10"/>
  <c r="CL13" i="10"/>
  <c r="CD13" i="10"/>
  <c r="CS13" i="10"/>
  <c r="CK13" i="10"/>
  <c r="CC13" i="10"/>
  <c r="CH13" i="10"/>
  <c r="CR13" i="10"/>
  <c r="CJ13" i="10"/>
  <c r="CB13" i="10"/>
  <c r="CP13" i="10"/>
  <c r="CM13" i="10"/>
  <c r="CQ13" i="10"/>
  <c r="CI13" i="10"/>
  <c r="CA13" i="10"/>
  <c r="CO13" i="10"/>
  <c r="CG13" i="10"/>
  <c r="CN13" i="10"/>
  <c r="CF13" i="10"/>
  <c r="CE13" i="10"/>
  <c r="CT11" i="10"/>
  <c r="CL11" i="10"/>
  <c r="CD11" i="10"/>
  <c r="CH11" i="10"/>
  <c r="CM11" i="10"/>
  <c r="CS11" i="10"/>
  <c r="CK11" i="10"/>
  <c r="CC11" i="10"/>
  <c r="CR11" i="10"/>
  <c r="CJ11" i="10"/>
  <c r="CB11" i="10"/>
  <c r="CP11" i="10"/>
  <c r="CE11" i="10"/>
  <c r="CQ11" i="10"/>
  <c r="CI11" i="10"/>
  <c r="CA11" i="10"/>
  <c r="CO11" i="10"/>
  <c r="CG11" i="10"/>
  <c r="CN11" i="10"/>
  <c r="CF11" i="10"/>
  <c r="CT17" i="10"/>
  <c r="CL17" i="10"/>
  <c r="CD17" i="10"/>
  <c r="CP17" i="10"/>
  <c r="CS17" i="10"/>
  <c r="CK17" i="10"/>
  <c r="CC17" i="10"/>
  <c r="CR17" i="10"/>
  <c r="CJ17" i="10"/>
  <c r="CB17" i="10"/>
  <c r="CH17" i="10"/>
  <c r="CQ17" i="10"/>
  <c r="CI17" i="10"/>
  <c r="CA17" i="10"/>
  <c r="CE17" i="10"/>
  <c r="CO17" i="10"/>
  <c r="CG17" i="10"/>
  <c r="CN17" i="10"/>
  <c r="CF17" i="10"/>
  <c r="CM17" i="10"/>
  <c r="CP6" i="10"/>
  <c r="CH6" i="10"/>
  <c r="CD6" i="10"/>
  <c r="CQ6" i="10"/>
  <c r="CO6" i="10"/>
  <c r="CG6" i="10"/>
  <c r="CN6" i="10"/>
  <c r="CF6" i="10"/>
  <c r="CT6" i="10"/>
  <c r="CL6" i="10"/>
  <c r="CA6" i="10"/>
  <c r="CM6" i="10"/>
  <c r="CE6" i="10"/>
  <c r="CS6" i="10"/>
  <c r="CK6" i="10"/>
  <c r="CC6" i="10"/>
  <c r="CR6" i="10"/>
  <c r="CJ6" i="10"/>
  <c r="CB6" i="10"/>
  <c r="CI6" i="10"/>
  <c r="CP8" i="10"/>
  <c r="CH8" i="10"/>
  <c r="CD8" i="10"/>
  <c r="CO8" i="10"/>
  <c r="CG8" i="10"/>
  <c r="CT8" i="10"/>
  <c r="CN8" i="10"/>
  <c r="CF8" i="10"/>
  <c r="CL8" i="10"/>
  <c r="CI8" i="10"/>
  <c r="CM8" i="10"/>
  <c r="CE8" i="10"/>
  <c r="CS8" i="10"/>
  <c r="CK8" i="10"/>
  <c r="CC8" i="10"/>
  <c r="CR8" i="10"/>
  <c r="CJ8" i="10"/>
  <c r="CB8" i="10"/>
  <c r="CQ8" i="10"/>
  <c r="CA8" i="10"/>
  <c r="CJ18" i="10" l="1"/>
  <c r="CL18" i="10"/>
  <c r="CD18" i="10"/>
  <c r="CV12" i="10"/>
  <c r="CU12" i="10"/>
  <c r="CC18" i="10"/>
  <c r="CT18" i="10"/>
  <c r="CH18" i="10"/>
  <c r="CU16" i="10"/>
  <c r="CV16" i="10"/>
  <c r="CK18" i="10"/>
  <c r="CF18" i="10"/>
  <c r="CP18" i="10"/>
  <c r="CV8" i="10"/>
  <c r="CU8" i="10"/>
  <c r="CU9" i="10"/>
  <c r="CV9" i="10"/>
  <c r="CU5" i="10"/>
  <c r="CV5" i="10"/>
  <c r="CV7" i="10"/>
  <c r="CU7" i="10"/>
  <c r="CS18" i="10"/>
  <c r="CN18" i="10"/>
  <c r="CA18" i="10"/>
  <c r="CV4" i="10"/>
  <c r="CU4" i="10"/>
  <c r="CV6" i="10"/>
  <c r="CU6" i="10"/>
  <c r="CU17" i="10"/>
  <c r="CV17" i="10"/>
  <c r="CG18" i="10"/>
  <c r="CE18" i="10"/>
  <c r="CO18" i="10"/>
  <c r="CV11" i="10"/>
  <c r="CU11" i="10"/>
  <c r="CV14" i="10"/>
  <c r="CU14" i="10"/>
  <c r="CM18" i="10"/>
  <c r="CI18" i="10"/>
  <c r="CU10" i="10"/>
  <c r="CV10" i="10"/>
  <c r="CV13" i="10"/>
  <c r="CU13" i="10"/>
  <c r="CU15" i="10"/>
  <c r="CV15" i="10"/>
  <c r="CQ18" i="10"/>
  <c r="CR18" i="10"/>
  <c r="CB18" i="10"/>
  <c r="K4" i="3"/>
  <c r="J4" i="3"/>
  <c r="D3" i="3"/>
  <c r="CU18" i="10" l="1"/>
  <c r="F3" i="3" s="1"/>
  <c r="CV18" i="10"/>
  <c r="G3" i="3" s="1"/>
  <c r="C4" i="3"/>
  <c r="B4" i="3"/>
  <c r="D4" i="3" l="1"/>
  <c r="L3" i="3" l="1"/>
  <c r="H3" i="3" s="1"/>
  <c r="G4" i="3"/>
  <c r="M3" i="3" l="1"/>
  <c r="I3" i="3" s="1"/>
  <c r="F4" i="3"/>
  <c r="L4" i="3"/>
  <c r="H4" i="3" s="1"/>
  <c r="M4" i="3" l="1"/>
  <c r="I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tc={A6642462-8D81-44B5-93AF-8F4DA701678A}</author>
  </authors>
  <commentList>
    <comment ref="B23" authorId="0" shapeId="0" xr:uid="{A6642462-8D81-44B5-93AF-8F4DA701678A}">
      <text>
        <t>[Threaded comment]
Your version of Excel allows you to read this threaded comment; however, any edits to it will get removed if the file is opened in a newer version of Excel. Learn more: https://go.microsoft.com/fwlink/?linkid=870924
Comment:
    @Florent Risacher Perhaps we should include this note in the table as well.</t>
      </text>
    </comment>
  </commentList>
</comments>
</file>

<file path=xl/sharedStrings.xml><?xml version="1.0" encoding="utf-8"?>
<sst xmlns="http://schemas.openxmlformats.org/spreadsheetml/2006/main" count="8607" uniqueCount="273">
  <si>
    <t>Date Prepared</t>
  </si>
  <si>
    <t>File Name</t>
  </si>
  <si>
    <t>Cape Fear River Mass Load and Summary Table</t>
  </si>
  <si>
    <t>File Description</t>
  </si>
  <si>
    <t>This file presents the calculation of the Mass Load of Table 3+ PFAS in the Cape Fear River over a given period of time. This calculations uses primarily composite samples of river water collected at the Tar Heel Ferry Road location. In some events, this calculation will also use grab samples if composite samples were unable to be collected. A full description of the methodology of how these mass loads were calculated is presented in the Cape Fear River Table 3+ PFAS Mass Loading protocol and is reproduced below.</t>
  </si>
  <si>
    <t>Tab</t>
  </si>
  <si>
    <t>Description</t>
  </si>
  <si>
    <t>Table 11 - Mass discharge</t>
  </si>
  <si>
    <t xml:space="preserve">Table 11 - Mass discharge calculation table from Cape Fear River Table 3+ PFAS Mass Loading Assessment - First Quarter 2020 Report </t>
  </si>
  <si>
    <t>Table 13 - Summary Table</t>
  </si>
  <si>
    <t xml:space="preserve">Table 13 - Mass discharge summary table from Cape Fear River Table 3+ PFAS Mass Loading Assessment - First Quarter 2020 Report </t>
  </si>
  <si>
    <t>Mass load calculations</t>
  </si>
  <si>
    <t>Details of the calculations of mass load to Cape Fear River</t>
  </si>
  <si>
    <t>USGS Data</t>
  </si>
  <si>
    <t>Flow data from USGS gage 02105500 and calculation of water travel time from the gage to Tarheel</t>
  </si>
  <si>
    <t>Travel Time to Tarheel</t>
  </si>
  <si>
    <t>Details of the equation to calculate the water travel time from USGS gage to Tarheel</t>
  </si>
  <si>
    <t>Data</t>
  </si>
  <si>
    <t>Raw data from collected Tarheel autosampler samples</t>
  </si>
  <si>
    <t>Hfpo Dimer Acid</t>
  </si>
  <si>
    <t>PFMOAA</t>
  </si>
  <si>
    <t>PFO2HxA</t>
  </si>
  <si>
    <t>PFO3OA</t>
  </si>
  <si>
    <t>PFO4DA</t>
  </si>
  <si>
    <t>PFO5DA</t>
  </si>
  <si>
    <t>PMPA</t>
  </si>
  <si>
    <t>PEPA</t>
  </si>
  <si>
    <t>PFESA-BP1</t>
  </si>
  <si>
    <t>PFESA-BP2</t>
  </si>
  <si>
    <t>Byproduct 4</t>
  </si>
  <si>
    <t>Byproduct 5</t>
  </si>
  <si>
    <t>Byproduct 6</t>
  </si>
  <si>
    <t>NVHOS</t>
  </si>
  <si>
    <t>EVE Acid</t>
  </si>
  <si>
    <t>Hydro-EVE Acid</t>
  </si>
  <si>
    <t>R-EVE</t>
  </si>
  <si>
    <t>PES</t>
  </si>
  <si>
    <t>PFECA B</t>
  </si>
  <si>
    <t>PFECA-G</t>
  </si>
  <si>
    <t>Interval Details</t>
  </si>
  <si>
    <t>Sample A Concentrations (ng/L)</t>
  </si>
  <si>
    <t>Sample B Concentrations (ng/L)</t>
  </si>
  <si>
    <r>
      <t>Time Weighting Factor for Sample A</t>
    </r>
    <r>
      <rPr>
        <b/>
        <vertAlign val="superscript"/>
        <sz val="11"/>
        <color theme="1"/>
        <rFont val="Times New Roman"/>
        <family val="1"/>
      </rPr>
      <t>3</t>
    </r>
  </si>
  <si>
    <r>
      <t>Time Weighting Factor for Sample B</t>
    </r>
    <r>
      <rPr>
        <b/>
        <vertAlign val="superscript"/>
        <sz val="11"/>
        <color theme="1"/>
        <rFont val="Times New Roman"/>
        <family val="1"/>
      </rPr>
      <t>3</t>
    </r>
  </si>
  <si>
    <r>
      <t xml:space="preserve">Calculated Time Weighted Average Concentration </t>
    </r>
    <r>
      <rPr>
        <b/>
        <vertAlign val="superscript"/>
        <sz val="11"/>
        <color theme="1"/>
        <rFont val="Times New Roman"/>
        <family val="1"/>
      </rPr>
      <t>4</t>
    </r>
    <r>
      <rPr>
        <b/>
        <sz val="11"/>
        <color theme="1"/>
        <rFont val="Times New Roman"/>
        <family val="1"/>
      </rPr>
      <t xml:space="preserve"> (ng/L)</t>
    </r>
  </si>
  <si>
    <r>
      <t xml:space="preserve">Calculated Mass Load </t>
    </r>
    <r>
      <rPr>
        <b/>
        <vertAlign val="superscript"/>
        <sz val="11"/>
        <color theme="1"/>
        <rFont val="Times New Roman"/>
        <family val="1"/>
      </rPr>
      <t>5</t>
    </r>
    <r>
      <rPr>
        <b/>
        <sz val="11"/>
        <color theme="1"/>
        <rFont val="Times New Roman"/>
        <family val="1"/>
      </rPr>
      <t xml:space="preserve"> (kg)</t>
    </r>
  </si>
  <si>
    <t>Interval ID</t>
  </si>
  <si>
    <r>
      <t xml:space="preserve">Start Time </t>
    </r>
    <r>
      <rPr>
        <b/>
        <vertAlign val="superscript"/>
        <sz val="11"/>
        <color theme="1"/>
        <rFont val="Times New Roman"/>
        <family val="1"/>
      </rPr>
      <t>2</t>
    </r>
  </si>
  <si>
    <r>
      <t xml:space="preserve">End Time </t>
    </r>
    <r>
      <rPr>
        <b/>
        <vertAlign val="superscript"/>
        <sz val="11"/>
        <color theme="1"/>
        <rFont val="Times New Roman"/>
        <family val="1"/>
      </rPr>
      <t>2</t>
    </r>
  </si>
  <si>
    <t>Duration (h)</t>
  </si>
  <si>
    <t>Sample A Name</t>
  </si>
  <si>
    <t>Sample A Type</t>
  </si>
  <si>
    <t>Sample A start</t>
  </si>
  <si>
    <t>Sample A end</t>
  </si>
  <si>
    <t>Sample A Duration</t>
  </si>
  <si>
    <t xml:space="preserve">Sample B Name </t>
  </si>
  <si>
    <t>Sample B Type</t>
  </si>
  <si>
    <t>Sample B start</t>
  </si>
  <si>
    <t>Sample B end</t>
  </si>
  <si>
    <t>Sample B Duration</t>
  </si>
  <si>
    <r>
      <t>Total River Flow (m</t>
    </r>
    <r>
      <rPr>
        <b/>
        <vertAlign val="superscript"/>
        <sz val="11"/>
        <color theme="1"/>
        <rFont val="Times New Roman"/>
        <family val="1"/>
      </rPr>
      <t>3</t>
    </r>
    <r>
      <rPr>
        <b/>
        <sz val="11"/>
        <color theme="1"/>
        <rFont val="Times New Roman"/>
        <family val="1"/>
      </rPr>
      <t>)</t>
    </r>
  </si>
  <si>
    <t>HFPO-DA</t>
  </si>
  <si>
    <t>PS Acid (Formerly PFESA-BP1)</t>
  </si>
  <si>
    <t>Hydro-PS Acid (Formerly PFESA-BP2)</t>
  </si>
  <si>
    <t>R-PSDA (Formerly Byproduct 4)</t>
  </si>
  <si>
    <t>Hydrolyzed PSDA (Foremerly Byproduct 5)</t>
  </si>
  <si>
    <t>R-PSDCA (Formerly Byproduct 6)</t>
  </si>
  <si>
    <t>Total Table 3+ (17 Compounds)</t>
  </si>
  <si>
    <t>Total Table 3+ (20 Compounds)</t>
  </si>
  <si>
    <t>2020_1_Q1</t>
  </si>
  <si>
    <t>CFR-TARHEEL-83-033120</t>
  </si>
  <si>
    <t>Composite</t>
  </si>
  <si>
    <t>CFR-TARHEEL-83-033120-D</t>
  </si>
  <si>
    <t>2020_2_Q2</t>
  </si>
  <si>
    <t>CFR-TARHEEL-48-040220</t>
  </si>
  <si>
    <t>NA</t>
  </si>
  <si>
    <t>2020_3_Q2</t>
  </si>
  <si>
    <t>CAP1Q20-CFR-TARHEEL-24-040320</t>
  </si>
  <si>
    <t>CFR-TARHEEL-83-040620</t>
  </si>
  <si>
    <t>2020_4_Q2</t>
  </si>
  <si>
    <t>CFR-TARHEEL-79-040920</t>
  </si>
  <si>
    <t>2020_5_Q2</t>
  </si>
  <si>
    <t>2020_6_Q2</t>
  </si>
  <si>
    <t>CFR-TARHEEL-83-041920</t>
  </si>
  <si>
    <t>2020_7_Q2</t>
  </si>
  <si>
    <t>2020_8_Q2</t>
  </si>
  <si>
    <t>CFR-TARHEEL-83-042220</t>
  </si>
  <si>
    <t>2020_9_Q2</t>
  </si>
  <si>
    <t>CFR-TARHEEL-83-042620</t>
  </si>
  <si>
    <t>2020_10_Q2</t>
  </si>
  <si>
    <t>CFR-TARHEEL-83-042920</t>
  </si>
  <si>
    <t>2020_11_Q2</t>
  </si>
  <si>
    <t>CFR-TARHEEL-62-050220</t>
  </si>
  <si>
    <t>2020_12_Q2</t>
  </si>
  <si>
    <t>2020_13_Q2</t>
  </si>
  <si>
    <t>CFR-TARHEEL-83-050620</t>
  </si>
  <si>
    <t>2020_14_Q2</t>
  </si>
  <si>
    <t>CFR-TARHEEL-83-051120</t>
  </si>
  <si>
    <t>Totals</t>
  </si>
  <si>
    <r>
      <t>NA</t>
    </r>
    <r>
      <rPr>
        <b/>
        <vertAlign val="superscript"/>
        <sz val="11"/>
        <color theme="1"/>
        <rFont val="Times New Roman"/>
        <family val="1"/>
      </rPr>
      <t>1</t>
    </r>
  </si>
  <si>
    <t>Sample A Concentrations (ng/L) (Numerical values)</t>
  </si>
  <si>
    <t>Sample B Concentrations (ng/L) (Numerical values)</t>
  </si>
  <si>
    <t>Notes</t>
  </si>
  <si>
    <t>- The basis for the calculations presented here is provided in the ReadMe tab.</t>
  </si>
  <si>
    <t>1 - Concentration values across intervals are not summed, rather mass loads across intervals are summed.</t>
  </si>
  <si>
    <t>2 - Start and end times are adjusted based on sample collection times ± one hour to account for the total flow of the Cape Fear River and avoid timegaps between intervals.</t>
  </si>
  <si>
    <t>3 - Weighting factor was calculated by dividing the proportion of time a sample had in common with the interval (i.e. the duration of the interval) by the sum of the proportion of time both samples had in common with the interval.</t>
  </si>
  <si>
    <t xml:space="preserve">4 - The weighted concentration was calculated by multiplying the concentration of both sample A and B by their respective weighting factors before summing the products. </t>
  </si>
  <si>
    <t xml:space="preserve">      When one of the samples had a concentration below reporting limit, only the sample with a concentration above the reporting limit was used in the calculation.</t>
  </si>
  <si>
    <t>5 - The calculated mass load is a product of weighted concentration and total river flow.</t>
  </si>
  <si>
    <t xml:space="preserve"> - - Concentration or mass load not calculated because of sample concentration below reporting limit.</t>
  </si>
  <si>
    <t>- blue highlight indicates columns that were not displayed in the PDF version of this table included in the Quarter 1 Mass Loading Assessment report.</t>
  </si>
  <si>
    <t>Abbreviations:</t>
  </si>
  <si>
    <t>h - hours</t>
  </si>
  <si>
    <r>
      <t>m</t>
    </r>
    <r>
      <rPr>
        <vertAlign val="superscript"/>
        <sz val="11"/>
        <color theme="1"/>
        <rFont val="Times New Roman"/>
        <family val="1"/>
      </rPr>
      <t>3</t>
    </r>
    <r>
      <rPr>
        <sz val="11"/>
        <color theme="1"/>
        <rFont val="Times New Roman"/>
        <family val="1"/>
      </rPr>
      <t xml:space="preserve"> - cubic meters</t>
    </r>
  </si>
  <si>
    <t>kg - kilograms</t>
  </si>
  <si>
    <t>NA - not applicable</t>
  </si>
  <si>
    <t>Reporting Peroid</t>
  </si>
  <si>
    <t>Reporting Period Details</t>
  </si>
  <si>
    <r>
      <t xml:space="preserve">Load in Cape Fear River (kg) </t>
    </r>
    <r>
      <rPr>
        <b/>
        <vertAlign val="superscript"/>
        <sz val="11"/>
        <color theme="1"/>
        <rFont val="Times New Roman"/>
        <family val="1"/>
      </rPr>
      <t>Note 1</t>
    </r>
  </si>
  <si>
    <t>Load in Cape Fear River Averaged per Second (mg/s)</t>
  </si>
  <si>
    <r>
      <t xml:space="preserve">Remedy Captured Loads (kg) </t>
    </r>
    <r>
      <rPr>
        <b/>
        <vertAlign val="superscript"/>
        <sz val="11"/>
        <color theme="1"/>
        <rFont val="Times New Roman"/>
        <family val="1"/>
      </rPr>
      <t>Note 2</t>
    </r>
  </si>
  <si>
    <r>
      <t xml:space="preserve">Total Load to Cape Fear River (kg) </t>
    </r>
    <r>
      <rPr>
        <b/>
        <vertAlign val="superscript"/>
        <sz val="11"/>
        <color theme="1"/>
        <rFont val="Times New Roman"/>
        <family val="1"/>
      </rPr>
      <t>Note 3</t>
    </r>
  </si>
  <si>
    <t>Start Date</t>
  </si>
  <si>
    <t>End Date</t>
  </si>
  <si>
    <t>Days</t>
  </si>
  <si>
    <r>
      <t>River volume (m</t>
    </r>
    <r>
      <rPr>
        <b/>
        <vertAlign val="superscript"/>
        <sz val="11"/>
        <color theme="1"/>
        <rFont val="Times New Roman"/>
        <family val="1"/>
      </rPr>
      <t>3</t>
    </r>
    <r>
      <rPr>
        <b/>
        <sz val="11"/>
        <color theme="1"/>
        <rFont val="Times New Roman"/>
        <family val="1"/>
      </rPr>
      <t>)</t>
    </r>
  </si>
  <si>
    <t>2020-Q1 Report</t>
  </si>
  <si>
    <r>
      <t xml:space="preserve">Total </t>
    </r>
    <r>
      <rPr>
        <b/>
        <vertAlign val="superscript"/>
        <sz val="11"/>
        <color theme="1"/>
        <rFont val="Times New Roman"/>
        <family val="1"/>
      </rPr>
      <t>Note 4</t>
    </r>
  </si>
  <si>
    <t>USGS W.O. Huske Dam Reported Date and Time (mm-dd-yy h:mm)</t>
  </si>
  <si>
    <t>Streamflow (ft3/s)</t>
  </si>
  <si>
    <t>gage height (feet)</t>
  </si>
  <si>
    <t>Tarheel equivalent date (dd-mm-yy h:mm)</t>
  </si>
  <si>
    <t>Seconds in Interval (s)</t>
  </si>
  <si>
    <t>Total volume in inverval (L)</t>
  </si>
  <si>
    <t>* See tab, "Travel Time to Tarheel" for an explanation of the calculation of the Tarheel equipvalent date.</t>
  </si>
  <si>
    <t>Table 1: Simulated 5-hr dye release</t>
  </si>
  <si>
    <t>Date</t>
  </si>
  <si>
    <t>Average Flow During Release (cfs)</t>
  </si>
  <si>
    <t>Inverse Average Flow During Release (cfs)</t>
  </si>
  <si>
    <t>Gage Height (feet)</t>
  </si>
  <si>
    <t>Travel Time to Bladen Bluffs WTP (hours)</t>
  </si>
  <si>
    <t>Travel Time to Tar Heel Ferry Road (hours)</t>
  </si>
  <si>
    <t>Travel Time to Kings Bluffs WTP (hours)</t>
  </si>
  <si>
    <t>10/25/2017</t>
  </si>
  <si>
    <t>2/17/2017</t>
  </si>
  <si>
    <t>1/25/2017</t>
  </si>
  <si>
    <t>6/25/2017</t>
  </si>
  <si>
    <t>5/27/2017</t>
  </si>
  <si>
    <t>4/26/2017</t>
  </si>
  <si>
    <t>Field Sample ID</t>
  </si>
  <si>
    <t>Location ID</t>
  </si>
  <si>
    <t>Sample Date</t>
  </si>
  <si>
    <t>Parameter Name</t>
  </si>
  <si>
    <t>Report Result</t>
  </si>
  <si>
    <t>Report Units</t>
  </si>
  <si>
    <t>Lab Qualifier</t>
  </si>
  <si>
    <t>Detected</t>
  </si>
  <si>
    <t>Sample Matrix</t>
  </si>
  <si>
    <t>Sample Purpose</t>
  </si>
  <si>
    <t>Sample Type</t>
  </si>
  <si>
    <t>Latitude (Decimal)</t>
  </si>
  <si>
    <t>Longitude (Decimal)</t>
  </si>
  <si>
    <t>Best Value</t>
  </si>
  <si>
    <t>Best Value Status Code</t>
  </si>
  <si>
    <t>Filtered</t>
  </si>
  <si>
    <t>Lab Method</t>
  </si>
  <si>
    <t>Parameter Code</t>
  </si>
  <si>
    <t>Sample Delivery Group (SDG)</t>
  </si>
  <si>
    <t>Validated Date</t>
  </si>
  <si>
    <t>Validation Qualifier</t>
  </si>
  <si>
    <t>Validation Reason Codes</t>
  </si>
  <si>
    <t>Validation Status Code</t>
  </si>
  <si>
    <t>Result Type</t>
  </si>
  <si>
    <t>Sampling Program</t>
  </si>
  <si>
    <t>Easting</t>
  </si>
  <si>
    <t>Northing</t>
  </si>
  <si>
    <t>Validated by</t>
  </si>
  <si>
    <t>Lab ID</t>
  </si>
  <si>
    <t>Lab Sample ID</t>
  </si>
  <si>
    <t>Field Sample Comments</t>
  </si>
  <si>
    <t>Sample End Depth</t>
  </si>
  <si>
    <t>Sample Depth Units</t>
  </si>
  <si>
    <t>Sample Start Depth</t>
  </si>
  <si>
    <t>Analysis Date</t>
  </si>
  <si>
    <t>Report Detection Limit</t>
  </si>
  <si>
    <t>CAP1Q20-CFR-TARHEEL-040220</t>
  </si>
  <si>
    <t>TARHEEL</t>
  </si>
  <si>
    <t>UG/L</t>
  </si>
  <si>
    <t>Y</t>
  </si>
  <si>
    <t>Liquid</t>
  </si>
  <si>
    <t>FS</t>
  </si>
  <si>
    <t>Surface Water</t>
  </si>
  <si>
    <t>N</t>
  </si>
  <si>
    <t>Cl. Spec. Table 3 Compound SOP</t>
  </si>
  <si>
    <t>1132933-86-8</t>
  </si>
  <si>
    <t>320-60029-1</t>
  </si>
  <si>
    <t>DVM</t>
  </si>
  <si>
    <t>TRG</t>
  </si>
  <si>
    <t>CAP SW Sampling</t>
  </si>
  <si>
    <t>aucoinm</t>
  </si>
  <si>
    <t>TAL-SAC</t>
  </si>
  <si>
    <t>320-60029-3</t>
  </si>
  <si>
    <t>U</t>
  </si>
  <si>
    <t>113507-82-7</t>
  </si>
  <si>
    <t>13140-29-9</t>
  </si>
  <si>
    <t>537 Modified</t>
  </si>
  <si>
    <t>13252-13-6</t>
  </si>
  <si>
    <t>151772-58-6</t>
  </si>
  <si>
    <t>267239-61-2</t>
  </si>
  <si>
    <t>29311-67-9</t>
  </si>
  <si>
    <t>ug/L</t>
  </si>
  <si>
    <t>39492-88-1</t>
  </si>
  <si>
    <t>B</t>
  </si>
  <si>
    <t>EQUIPMENT_BLANK</t>
  </si>
  <si>
    <t>39492-89-2</t>
  </si>
  <si>
    <t>39492-90-5</t>
  </si>
  <si>
    <t>39492-91-6</t>
  </si>
  <si>
    <t>674-13-5</t>
  </si>
  <si>
    <t>69087-46-3</t>
  </si>
  <si>
    <t>749836-20-2</t>
  </si>
  <si>
    <t>773804-62-9</t>
  </si>
  <si>
    <t>801212-59-9</t>
  </si>
  <si>
    <t>EVS1428</t>
  </si>
  <si>
    <t>EVS1429</t>
  </si>
  <si>
    <t>EVS1430</t>
  </si>
  <si>
    <t>EVS1431</t>
  </si>
  <si>
    <t>LIQUID</t>
  </si>
  <si>
    <t>320-60032-1</t>
  </si>
  <si>
    <t>CALC</t>
  </si>
  <si>
    <t>320-60032-2</t>
  </si>
  <si>
    <t>Hfpo Dimer Acid (trial)</t>
  </si>
  <si>
    <t>EVS1200</t>
  </si>
  <si>
    <t>NEtPFOSAE (trial)</t>
  </si>
  <si>
    <t>EVS1407</t>
  </si>
  <si>
    <t>NMePFOSAE (trial)</t>
  </si>
  <si>
    <t>EVS1408</t>
  </si>
  <si>
    <t>NEtPFOSA (trial)</t>
  </si>
  <si>
    <t>EVS1415</t>
  </si>
  <si>
    <t>NMePFOSA (trial)</t>
  </si>
  <si>
    <t>EVS1416</t>
  </si>
  <si>
    <t>J</t>
  </si>
  <si>
    <t>HIGH_BIAS_MS_ACC</t>
  </si>
  <si>
    <t>F1</t>
  </si>
  <si>
    <t>HIGH_BIAS_LCS_ACC</t>
  </si>
  <si>
    <t>F1,*,*1</t>
  </si>
  <si>
    <t>CAP1Q20-TARHEEL-032720</t>
  </si>
  <si>
    <t>320-59859-1</t>
  </si>
  <si>
    <t>davisw</t>
  </si>
  <si>
    <t>320-59859-2</t>
  </si>
  <si>
    <t>*,F1</t>
  </si>
  <si>
    <t>CAP2Q20-CFR-TARHEEL-051420</t>
  </si>
  <si>
    <t>320-60921-1</t>
  </si>
  <si>
    <t>320-60921-3</t>
  </si>
  <si>
    <t>320-60098-1</t>
  </si>
  <si>
    <t>Tarheel Sampling</t>
  </si>
  <si>
    <t>320-60098-3</t>
  </si>
  <si>
    <t>*,*1</t>
  </si>
  <si>
    <t>320-60763-1</t>
  </si>
  <si>
    <t>320-60195-1</t>
  </si>
  <si>
    <t>U,F1</t>
  </si>
  <si>
    <t>DUP</t>
  </si>
  <si>
    <t>320-60098-2</t>
  </si>
  <si>
    <t>320-60098-4</t>
  </si>
  <si>
    <t>320-60435-1</t>
  </si>
  <si>
    <t>320-60435-2</t>
  </si>
  <si>
    <t>320-60619-1</t>
  </si>
  <si>
    <t>320-60619-2</t>
  </si>
  <si>
    <t>320-60763-2</t>
  </si>
  <si>
    <t>320-60789-1</t>
  </si>
  <si>
    <t>FAY-CFR-TARHEEL-021420</t>
  </si>
  <si>
    <t>320-58729-1</t>
  </si>
  <si>
    <t>River Sampling 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</si>
</sst>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m/d/yy\ h:mm;@"/>
    <numFmt numFmtId="165" formatCode="0.0000"/>
    <numFmt numFmtId="166" formatCode="mm/dd/yyyy"/>
    <numFmt numFmtId="167" formatCode="mm/dd/yyyy\ hh:mm:ss"/>
    <numFmt numFmtId="168" formatCode="0.000"/>
    <numFmt numFmtId="169" formatCode="#,##0.0"/>
    <numFmt numFmtId="170" formatCode="mm\/dd\/yyyy\ h:mm"/>
  </numFmts>
  <fonts count="20">
    <font>
      <sz val="11"/>
      <color theme="1"/>
      <name val="Calibri"/>
      <family val="2"/>
      <scheme val="minor"/>
    </font>
    <font>
      <b/>
      <sz val="11"/>
      <color theme="1"/>
      <name val="Calibri"/>
      <family val="2"/>
      <scheme val="minor"/>
    </font>
    <font>
      <sz val="11"/>
      <color theme="1"/>
      <name val="Calibri"/>
      <family val="2"/>
      <scheme val="minor"/>
    </font>
    <font>
      <sz val="10"/>
      <color indexed="8"/>
      <name val="Arial"/>
      <family val="2"/>
    </font>
    <font>
      <sz val="10"/>
      <color indexed="8"/>
      <name val="Calibri"/>
      <family val="2"/>
      <scheme val="minor"/>
    </font>
    <font>
      <b/>
      <sz val="10"/>
      <color indexed="8"/>
      <name val="Calibri"/>
      <family val="2"/>
      <scheme val="minor"/>
    </font>
    <font>
      <b/>
      <sz val="11"/>
      <color rgb="FFFF0000"/>
      <name val="Calibri"/>
      <family val="2"/>
      <scheme val="minor"/>
    </font>
    <font>
      <sz val="11"/>
      <color indexed="8"/>
      <name val="Calibri"/>
      <family val="2"/>
      <scheme val="minor"/>
    </font>
    <font>
      <b/>
      <sz val="10"/>
      <color indexed="8"/>
      <name val="Arial"/>
      <family val="2"/>
    </font>
    <font>
      <sz val="11"/>
      <color theme="1"/>
      <name val="Times New Roman"/>
      <family val="1"/>
    </font>
    <font>
      <b/>
      <sz val="11"/>
      <color theme="1"/>
      <name val="Times New Roman"/>
      <family val="1"/>
    </font>
    <font>
      <b/>
      <vertAlign val="superscript"/>
      <sz val="11"/>
      <color theme="1"/>
      <name val="Times New Roman"/>
      <family val="1"/>
    </font>
    <font>
      <sz val="10"/>
      <color indexed="8"/>
      <name val="Times New Roman"/>
      <family val="1"/>
    </font>
    <font>
      <sz val="10"/>
      <color theme="1"/>
      <name val="Times New Roman"/>
      <family val="1"/>
    </font>
    <font>
      <b/>
      <i/>
      <sz val="11"/>
      <color theme="1"/>
      <name val="Times New Roman"/>
      <family val="1"/>
    </font>
    <font>
      <vertAlign val="superscript"/>
      <sz val="11"/>
      <color theme="1"/>
      <name val="Times New Roman"/>
      <family val="1"/>
    </font>
    <font>
      <sz val="11"/>
      <color indexed="8"/>
      <name val="Times New Roman"/>
      <family val="1"/>
    </font>
    <font>
      <sz val="11"/>
      <color rgb="FF000000"/>
      <name val="Calibri"/>
      <family val="2"/>
      <scheme val="minor"/>
    </font>
    <font>
      <sz val="11"/>
      <color indexed="8"/>
      <name val="Calibri"/>
      <family val="2"/>
    </font>
    <font>
      <b/>
      <i/>
      <sz val="11"/>
      <color theme="1"/>
      <name val="Calibri"/>
      <family val="2"/>
      <scheme val="minor"/>
    </font>
  </fonts>
  <fills count="6">
    <fill>
      <patternFill patternType="none"/>
    </fill>
    <fill>
      <patternFill patternType="gray125"/>
    </fill>
    <fill>
      <patternFill patternType="solid">
        <fgColor theme="9" tint="0.79998168889431442"/>
        <bgColor indexed="65"/>
      </patternFill>
    </fill>
    <fill>
      <patternFill patternType="solid">
        <fgColor rgb="FFFFFF00"/>
        <bgColor indexed="64"/>
      </patternFill>
    </fill>
    <fill>
      <patternFill patternType="solid">
        <fgColor theme="8" tint="0.79998168889431442"/>
        <bgColor indexed="64"/>
      </patternFill>
    </fill>
    <fill>
      <patternFill patternType="solid">
        <fgColor theme="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6">
    <xf numFmtId="0" fontId="0" fillId="0" borderId="0"/>
    <xf numFmtId="0" fontId="2" fillId="2" borderId="0" applyNumberFormat="0" applyBorder="0" applyAlignment="0" applyProtection="0"/>
    <xf numFmtId="0" fontId="3" fillId="0" borderId="0"/>
    <xf numFmtId="0" fontId="7" fillId="0" borderId="0"/>
    <xf numFmtId="43" fontId="2" fillId="0" borderId="0" applyFont="0" applyFill="0" applyBorder="0" applyAlignment="0" applyProtection="0"/>
    <xf numFmtId="0" fontId="3" fillId="0" borderId="0"/>
  </cellStyleXfs>
  <cellXfs count="146">
    <xf numFmtId="0" fontId="0" fillId="0" borderId="0" xfId="0"/>
    <xf numFmtId="22" fontId="0" fillId="0" borderId="0" xfId="0" applyNumberFormat="1"/>
    <xf numFmtId="22" fontId="2" fillId="2" borderId="0" xfId="1" applyNumberFormat="1" applyAlignment="1">
      <alignment horizontal="center"/>
    </xf>
    <xf numFmtId="3" fontId="0" fillId="0" borderId="0" xfId="0" applyNumberFormat="1"/>
    <xf numFmtId="0" fontId="0" fillId="0" borderId="0" xfId="0" applyFill="1"/>
    <xf numFmtId="1" fontId="4" fillId="0" borderId="0" xfId="2" applyNumberFormat="1" applyFont="1" applyBorder="1" applyAlignment="1">
      <alignment horizontal="center"/>
    </xf>
    <xf numFmtId="1" fontId="5" fillId="0" borderId="0" xfId="2" applyNumberFormat="1" applyFont="1" applyBorder="1" applyAlignment="1">
      <alignment horizontal="center"/>
    </xf>
    <xf numFmtId="14" fontId="0" fillId="0" borderId="0" xfId="0" applyNumberFormat="1"/>
    <xf numFmtId="0" fontId="7" fillId="0" borderId="0" xfId="3"/>
    <xf numFmtId="165" fontId="7" fillId="0" borderId="0" xfId="3" applyNumberFormat="1"/>
    <xf numFmtId="166" fontId="3" fillId="0" borderId="0" xfId="3" applyNumberFormat="1" applyFont="1"/>
    <xf numFmtId="167" fontId="3" fillId="0" borderId="0" xfId="3" applyNumberFormat="1" applyFont="1"/>
    <xf numFmtId="168" fontId="7" fillId="0" borderId="0" xfId="3" applyNumberFormat="1"/>
    <xf numFmtId="0" fontId="8" fillId="0" borderId="0" xfId="3" applyFont="1" applyAlignment="1">
      <alignment wrapText="1"/>
    </xf>
    <xf numFmtId="0" fontId="0" fillId="3" borderId="0" xfId="0" applyFill="1"/>
    <xf numFmtId="22" fontId="0" fillId="3" borderId="0" xfId="0" applyNumberFormat="1" applyFill="1"/>
    <xf numFmtId="22" fontId="2" fillId="3" borderId="0" xfId="1" applyNumberFormat="1" applyFill="1" applyAlignment="1">
      <alignment horizontal="center"/>
    </xf>
    <xf numFmtId="1" fontId="6" fillId="0" borderId="0" xfId="0" applyNumberFormat="1" applyFont="1" applyFill="1"/>
    <xf numFmtId="0" fontId="10" fillId="0" borderId="1" xfId="0" applyFont="1" applyBorder="1" applyAlignment="1">
      <alignment horizontal="center"/>
    </xf>
    <xf numFmtId="0" fontId="10" fillId="0" borderId="1" xfId="0" applyFont="1" applyBorder="1" applyAlignment="1">
      <alignment horizontal="center" wrapText="1"/>
    </xf>
    <xf numFmtId="0" fontId="10" fillId="0" borderId="2" xfId="0" applyFont="1" applyBorder="1" applyAlignment="1">
      <alignment horizontal="center" wrapText="1"/>
    </xf>
    <xf numFmtId="0" fontId="12" fillId="0" borderId="6" xfId="2" applyFont="1" applyBorder="1" applyAlignment="1">
      <alignment horizontal="center" textRotation="90" wrapText="1"/>
    </xf>
    <xf numFmtId="0" fontId="12" fillId="0" borderId="1" xfId="2" applyFont="1" applyBorder="1" applyAlignment="1">
      <alignment horizontal="center" textRotation="90" wrapText="1"/>
    </xf>
    <xf numFmtId="164" fontId="9" fillId="0" borderId="1" xfId="0" applyNumberFormat="1" applyFont="1" applyFill="1" applyBorder="1"/>
    <xf numFmtId="1" fontId="9" fillId="0" borderId="1" xfId="0" applyNumberFormat="1" applyFont="1" applyFill="1" applyBorder="1" applyAlignment="1">
      <alignment horizontal="center"/>
    </xf>
    <xf numFmtId="0" fontId="9" fillId="0" borderId="1" xfId="0" applyFont="1" applyFill="1" applyBorder="1"/>
    <xf numFmtId="0" fontId="9" fillId="0" borderId="1" xfId="0" applyFont="1" applyBorder="1"/>
    <xf numFmtId="3" fontId="9" fillId="0" borderId="2" xfId="0" applyNumberFormat="1" applyFont="1" applyFill="1" applyBorder="1"/>
    <xf numFmtId="3" fontId="9" fillId="0" borderId="15" xfId="0" applyNumberFormat="1" applyFont="1" applyBorder="1" applyAlignment="1">
      <alignment horizontal="center"/>
    </xf>
    <xf numFmtId="164" fontId="9" fillId="0" borderId="1" xfId="0" applyNumberFormat="1" applyFont="1" applyBorder="1"/>
    <xf numFmtId="0" fontId="14" fillId="0" borderId="0" xfId="0" applyFont="1"/>
    <xf numFmtId="0" fontId="9" fillId="0" borderId="0" xfId="0" applyFont="1"/>
    <xf numFmtId="0" fontId="9" fillId="0" borderId="0" xfId="0" quotePrefix="1" applyFont="1"/>
    <xf numFmtId="0" fontId="10" fillId="0" borderId="6" xfId="0" applyFont="1" applyBorder="1" applyAlignment="1">
      <alignment horizontal="center" wrapText="1"/>
    </xf>
    <xf numFmtId="0" fontId="10" fillId="0" borderId="1" xfId="0" applyFont="1" applyBorder="1"/>
    <xf numFmtId="1" fontId="9" fillId="0" borderId="1" xfId="0" applyNumberFormat="1" applyFont="1" applyBorder="1" applyAlignment="1">
      <alignment horizontal="center"/>
    </xf>
    <xf numFmtId="3" fontId="9" fillId="0" borderId="1" xfId="0" applyNumberFormat="1" applyFont="1" applyBorder="1" applyAlignment="1">
      <alignment horizontal="center"/>
    </xf>
    <xf numFmtId="4" fontId="9" fillId="0" borderId="6" xfId="0" applyNumberFormat="1" applyFont="1" applyBorder="1" applyAlignment="1">
      <alignment horizontal="center"/>
    </xf>
    <xf numFmtId="4" fontId="9" fillId="0" borderId="15" xfId="0" applyNumberFormat="1" applyFont="1" applyBorder="1" applyAlignment="1">
      <alignment horizontal="center"/>
    </xf>
    <xf numFmtId="169" fontId="9" fillId="0" borderId="1" xfId="0" applyNumberFormat="1" applyFont="1" applyBorder="1"/>
    <xf numFmtId="169" fontId="9" fillId="0" borderId="7" xfId="0" applyNumberFormat="1" applyFont="1" applyBorder="1"/>
    <xf numFmtId="169" fontId="9" fillId="0" borderId="1" xfId="0" applyNumberFormat="1" applyFont="1" applyFill="1" applyBorder="1"/>
    <xf numFmtId="169" fontId="9" fillId="0" borderId="7" xfId="0" applyNumberFormat="1" applyFont="1" applyFill="1" applyBorder="1"/>
    <xf numFmtId="1" fontId="9" fillId="0" borderId="2" xfId="0" applyNumberFormat="1" applyFont="1" applyFill="1" applyBorder="1" applyAlignment="1">
      <alignment horizontal="center"/>
    </xf>
    <xf numFmtId="1" fontId="9" fillId="0" borderId="2" xfId="0" applyNumberFormat="1" applyFont="1" applyBorder="1" applyAlignment="1">
      <alignment horizontal="center"/>
    </xf>
    <xf numFmtId="1" fontId="10" fillId="0" borderId="1" xfId="0" applyNumberFormat="1" applyFont="1" applyBorder="1" applyAlignment="1">
      <alignment horizontal="center"/>
    </xf>
    <xf numFmtId="3" fontId="10" fillId="0" borderId="1" xfId="0" applyNumberFormat="1" applyFont="1" applyBorder="1" applyAlignment="1">
      <alignment horizontal="center"/>
    </xf>
    <xf numFmtId="0" fontId="9" fillId="0" borderId="6" xfId="0" applyFont="1" applyFill="1" applyBorder="1" applyAlignment="1">
      <alignment horizontal="center"/>
    </xf>
    <xf numFmtId="0" fontId="9" fillId="0" borderId="6" xfId="0" applyFont="1" applyBorder="1" applyAlignment="1">
      <alignment horizontal="center"/>
    </xf>
    <xf numFmtId="170" fontId="9" fillId="0" borderId="1" xfId="0" applyNumberFormat="1" applyFont="1" applyBorder="1" applyAlignment="1">
      <alignment horizontal="center"/>
    </xf>
    <xf numFmtId="170" fontId="10" fillId="0" borderId="1" xfId="0" applyNumberFormat="1" applyFont="1" applyBorder="1" applyAlignment="1">
      <alignment horizontal="center"/>
    </xf>
    <xf numFmtId="0" fontId="0" fillId="0" borderId="0" xfId="0" applyAlignment="1">
      <alignment wrapText="1"/>
    </xf>
    <xf numFmtId="1" fontId="4" fillId="0" borderId="0" xfId="2" applyNumberFormat="1" applyFont="1" applyFill="1" applyBorder="1" applyAlignment="1">
      <alignment horizontal="center"/>
    </xf>
    <xf numFmtId="43" fontId="0" fillId="0" borderId="0" xfId="4" applyFont="1" applyFill="1" applyAlignment="1"/>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6"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10" fillId="0" borderId="7" xfId="0" applyFont="1" applyBorder="1" applyAlignment="1">
      <alignment horizontal="center" vertical="center" wrapText="1"/>
    </xf>
    <xf numFmtId="1" fontId="16" fillId="0" borderId="6" xfId="2" applyNumberFormat="1" applyFont="1" applyFill="1" applyBorder="1" applyAlignment="1">
      <alignment horizontal="center"/>
    </xf>
    <xf numFmtId="1" fontId="16" fillId="0" borderId="1" xfId="2" applyNumberFormat="1" applyFont="1" applyFill="1" applyBorder="1" applyAlignment="1">
      <alignment horizontal="center"/>
    </xf>
    <xf numFmtId="1" fontId="16" fillId="0" borderId="2" xfId="2" applyNumberFormat="1" applyFont="1" applyFill="1" applyBorder="1" applyAlignment="1">
      <alignment horizontal="center"/>
    </xf>
    <xf numFmtId="1" fontId="16" fillId="0" borderId="7" xfId="2" applyNumberFormat="1" applyFont="1" applyFill="1" applyBorder="1" applyAlignment="1">
      <alignment horizontal="center"/>
    </xf>
    <xf numFmtId="2" fontId="16" fillId="0" borderId="15" xfId="2" applyNumberFormat="1" applyFont="1" applyBorder="1" applyAlignment="1">
      <alignment horizontal="center"/>
    </xf>
    <xf numFmtId="2" fontId="16" fillId="0" borderId="1" xfId="2" applyNumberFormat="1" applyFont="1" applyBorder="1" applyAlignment="1">
      <alignment horizontal="center"/>
    </xf>
    <xf numFmtId="2" fontId="16" fillId="0" borderId="6" xfId="2" applyNumberFormat="1" applyFont="1" applyFill="1" applyBorder="1" applyAlignment="1">
      <alignment horizontal="center"/>
    </xf>
    <xf numFmtId="2" fontId="16" fillId="0" borderId="1" xfId="2" applyNumberFormat="1" applyFont="1" applyFill="1" applyBorder="1" applyAlignment="1">
      <alignment horizontal="center"/>
    </xf>
    <xf numFmtId="2" fontId="9" fillId="0" borderId="1" xfId="0" applyNumberFormat="1" applyFont="1" applyBorder="1" applyAlignment="1">
      <alignment horizontal="center"/>
    </xf>
    <xf numFmtId="0" fontId="1" fillId="0" borderId="11" xfId="0" applyFont="1" applyBorder="1"/>
    <xf numFmtId="0" fontId="1" fillId="0" borderId="13" xfId="0" applyFont="1" applyBorder="1"/>
    <xf numFmtId="0" fontId="0" fillId="0" borderId="22" xfId="0" applyFont="1" applyBorder="1"/>
    <xf numFmtId="0" fontId="0" fillId="0" borderId="22" xfId="0" applyBorder="1"/>
    <xf numFmtId="0" fontId="0" fillId="0" borderId="24" xfId="0" applyBorder="1"/>
    <xf numFmtId="0" fontId="0" fillId="0" borderId="25" xfId="0" applyBorder="1"/>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14" fontId="17" fillId="0" borderId="28" xfId="0" applyNumberFormat="1" applyFont="1" applyBorder="1" applyAlignment="1">
      <alignment horizontal="center" vertical="center" wrapText="1"/>
    </xf>
    <xf numFmtId="0" fontId="17" fillId="0" borderId="25" xfId="0" applyFont="1" applyBorder="1" applyAlignment="1">
      <alignment horizontal="center" vertical="center" wrapText="1"/>
    </xf>
    <xf numFmtId="0" fontId="17" fillId="0" borderId="28" xfId="0" applyFont="1" applyBorder="1" applyAlignment="1">
      <alignment horizontal="center" vertical="center" wrapText="1"/>
    </xf>
    <xf numFmtId="0" fontId="1" fillId="0" borderId="1" xfId="0" applyFont="1" applyBorder="1" applyAlignment="1">
      <alignment horizontal="left" vertical="top"/>
    </xf>
    <xf numFmtId="14" fontId="0" fillId="0" borderId="1" xfId="0" applyNumberFormat="1" applyBorder="1" applyAlignment="1">
      <alignment horizontal="left" vertical="top"/>
    </xf>
    <xf numFmtId="0" fontId="0" fillId="0" borderId="1" xfId="0" applyBorder="1" applyAlignment="1">
      <alignment horizontal="left" vertical="top"/>
    </xf>
    <xf numFmtId="0" fontId="0" fillId="0" borderId="1" xfId="0" applyBorder="1" applyAlignment="1">
      <alignment horizontal="left" vertical="top" wrapText="1"/>
    </xf>
    <xf numFmtId="22" fontId="2" fillId="0" borderId="0" xfId="1" applyNumberFormat="1" applyFill="1" applyAlignment="1">
      <alignment horizontal="center"/>
    </xf>
    <xf numFmtId="1" fontId="0" fillId="0" borderId="0" xfId="0" applyNumberFormat="1"/>
    <xf numFmtId="0" fontId="10" fillId="4" borderId="1" xfId="0" applyFont="1" applyFill="1" applyBorder="1" applyAlignment="1">
      <alignment horizontal="center" wrapText="1"/>
    </xf>
    <xf numFmtId="0" fontId="10" fillId="4" borderId="2" xfId="0" applyFont="1" applyFill="1" applyBorder="1" applyAlignment="1">
      <alignment horizontal="center" wrapText="1"/>
    </xf>
    <xf numFmtId="0" fontId="0" fillId="4" borderId="0" xfId="0" applyFill="1"/>
    <xf numFmtId="0" fontId="13" fillId="4" borderId="0" xfId="0" quotePrefix="1" applyFont="1" applyFill="1" applyAlignment="1">
      <alignment horizontal="left" vertical="top"/>
    </xf>
    <xf numFmtId="0" fontId="4" fillId="4" borderId="16" xfId="2" applyFont="1" applyFill="1" applyBorder="1" applyAlignment="1">
      <alignment horizontal="center" wrapText="1"/>
    </xf>
    <xf numFmtId="0" fontId="7" fillId="4" borderId="16" xfId="3" applyFill="1" applyBorder="1"/>
    <xf numFmtId="0" fontId="7" fillId="4" borderId="16" xfId="3" applyFill="1" applyBorder="1" applyAlignment="1">
      <alignment wrapText="1"/>
    </xf>
    <xf numFmtId="11" fontId="17" fillId="0" borderId="25" xfId="0" applyNumberFormat="1" applyFont="1" applyBorder="1" applyAlignment="1">
      <alignment horizontal="center" vertical="center" wrapText="1"/>
    </xf>
    <xf numFmtId="0" fontId="0" fillId="0" borderId="23" xfId="0" applyFont="1" applyBorder="1" applyAlignment="1">
      <alignment wrapText="1"/>
    </xf>
    <xf numFmtId="0" fontId="0" fillId="0" borderId="23" xfId="0" applyBorder="1" applyAlignment="1">
      <alignment wrapText="1"/>
    </xf>
    <xf numFmtId="0" fontId="19" fillId="0" borderId="0" xfId="0" quotePrefix="1" applyFont="1"/>
    <xf numFmtId="0" fontId="0" fillId="0" borderId="0" xfId="0" quotePrefix="1"/>
    <xf numFmtId="0" fontId="0" fillId="5" borderId="0" xfId="0" applyFill="1" applyAlignment="1">
      <alignment horizontal="center" vertical="center" wrapText="1"/>
    </xf>
    <xf numFmtId="0" fontId="18" fillId="5" borderId="30" xfId="5" applyFont="1" applyFill="1" applyBorder="1" applyAlignment="1">
      <alignment horizontal="center" wrapText="1"/>
    </xf>
    <xf numFmtId="0" fontId="18" fillId="5" borderId="29" xfId="5" applyFont="1" applyFill="1" applyBorder="1" applyAlignment="1">
      <alignment horizontal="center" wrapText="1"/>
    </xf>
    <xf numFmtId="0" fontId="10" fillId="0" borderId="8" xfId="0" applyFont="1" applyBorder="1" applyAlignment="1">
      <alignment vertical="center"/>
    </xf>
    <xf numFmtId="0" fontId="10" fillId="0" borderId="9" xfId="0" applyFont="1" applyBorder="1" applyAlignment="1">
      <alignment vertical="center"/>
    </xf>
    <xf numFmtId="1" fontId="10" fillId="0" borderId="9" xfId="0" applyNumberFormat="1" applyFont="1" applyBorder="1" applyAlignment="1">
      <alignment vertical="center"/>
    </xf>
    <xf numFmtId="0" fontId="10" fillId="0" borderId="14" xfId="0" applyFont="1" applyBorder="1" applyAlignment="1">
      <alignment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4" xfId="0" applyFont="1" applyBorder="1" applyAlignment="1">
      <alignment horizontal="center" vertical="center"/>
    </xf>
    <xf numFmtId="0" fontId="10" fillId="0" borderId="10" xfId="0" applyFont="1" applyBorder="1" applyAlignment="1">
      <alignment horizontal="center" vertical="center"/>
    </xf>
    <xf numFmtId="0" fontId="10" fillId="0" borderId="17" xfId="0" applyFont="1" applyBorder="1" applyAlignment="1">
      <alignment horizontal="center" vertical="center"/>
    </xf>
    <xf numFmtId="169" fontId="10" fillId="0" borderId="8" xfId="0" applyNumberFormat="1" applyFont="1" applyBorder="1" applyAlignment="1">
      <alignment horizontal="center" vertical="center"/>
    </xf>
    <xf numFmtId="169" fontId="10" fillId="0" borderId="9" xfId="0" applyNumberFormat="1" applyFont="1" applyBorder="1" applyAlignment="1">
      <alignment horizontal="center" vertical="center"/>
    </xf>
    <xf numFmtId="3" fontId="10" fillId="0" borderId="9" xfId="0" applyNumberFormat="1" applyFont="1" applyBorder="1" applyAlignment="1">
      <alignment vertical="center"/>
    </xf>
    <xf numFmtId="3" fontId="10" fillId="0" borderId="10" xfId="0" applyNumberFormat="1" applyFont="1" applyBorder="1" applyAlignment="1">
      <alignment vertical="center"/>
    </xf>
    <xf numFmtId="0" fontId="0" fillId="0" borderId="0" xfId="0" applyAlignment="1">
      <alignment vertical="center"/>
    </xf>
    <xf numFmtId="0" fontId="0" fillId="0" borderId="0" xfId="0" applyFill="1" applyAlignment="1">
      <alignment vertical="center"/>
    </xf>
    <xf numFmtId="0" fontId="0" fillId="0" borderId="31" xfId="0" applyBorder="1" applyAlignment="1">
      <alignment horizontal="center"/>
    </xf>
    <xf numFmtId="0" fontId="0" fillId="0" borderId="15" xfId="0" applyBorder="1" applyAlignment="1">
      <alignment horizontal="center"/>
    </xf>
    <xf numFmtId="0" fontId="0" fillId="0" borderId="17" xfId="0" applyBorder="1" applyAlignment="1">
      <alignment horizontal="center"/>
    </xf>
    <xf numFmtId="3" fontId="10" fillId="0" borderId="32" xfId="0" applyNumberFormat="1" applyFont="1" applyBorder="1" applyAlignment="1">
      <alignment vertical="center"/>
    </xf>
    <xf numFmtId="0" fontId="9" fillId="0" borderId="33" xfId="0" applyFont="1" applyFill="1" applyBorder="1" applyAlignment="1">
      <alignment horizontal="center"/>
    </xf>
    <xf numFmtId="0" fontId="9" fillId="0" borderId="33" xfId="0" applyFont="1" applyBorder="1" applyAlignment="1">
      <alignment horizontal="center"/>
    </xf>
    <xf numFmtId="0" fontId="9" fillId="0" borderId="34" xfId="0" applyFont="1" applyBorder="1" applyAlignment="1">
      <alignment horizontal="center"/>
    </xf>
    <xf numFmtId="0" fontId="9" fillId="0" borderId="35" xfId="0" applyFont="1" applyFill="1" applyBorder="1" applyAlignment="1">
      <alignment horizontal="center"/>
    </xf>
    <xf numFmtId="0" fontId="10" fillId="4" borderId="26" xfId="0" applyFont="1" applyFill="1" applyBorder="1" applyAlignment="1">
      <alignment horizontal="center" vertical="center" wrapText="1"/>
    </xf>
    <xf numFmtId="0" fontId="12" fillId="4" borderId="6" xfId="2" applyFont="1" applyFill="1" applyBorder="1" applyAlignment="1">
      <alignment horizontal="center" textRotation="90" wrapText="1"/>
    </xf>
    <xf numFmtId="0" fontId="12" fillId="4" borderId="1" xfId="2" applyFont="1" applyFill="1" applyBorder="1" applyAlignment="1">
      <alignment horizontal="center" textRotation="90" wrapText="1"/>
    </xf>
    <xf numFmtId="0" fontId="12" fillId="4" borderId="2" xfId="2" applyFont="1" applyFill="1" applyBorder="1" applyAlignment="1">
      <alignment horizontal="center" textRotation="90" wrapText="1"/>
    </xf>
    <xf numFmtId="0" fontId="12" fillId="4" borderId="7" xfId="2" applyFont="1" applyFill="1" applyBorder="1" applyAlignment="1">
      <alignment horizontal="center" textRotation="90"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4" borderId="12" xfId="0" applyFont="1" applyFill="1" applyBorder="1" applyAlignment="1">
      <alignment horizontal="center"/>
    </xf>
    <xf numFmtId="0" fontId="10" fillId="4" borderId="13" xfId="0" applyFont="1" applyFill="1" applyBorder="1" applyAlignment="1">
      <alignment horizontal="center"/>
    </xf>
    <xf numFmtId="0" fontId="10" fillId="4" borderId="11" xfId="0" applyFont="1" applyFill="1" applyBorder="1" applyAlignment="1">
      <alignment horizontal="center"/>
    </xf>
    <xf numFmtId="0" fontId="10" fillId="0" borderId="3" xfId="0" applyFont="1" applyFill="1" applyBorder="1" applyAlignment="1">
      <alignment horizontal="center"/>
    </xf>
    <xf numFmtId="0" fontId="10" fillId="0" borderId="4" xfId="0" applyFont="1" applyFill="1" applyBorder="1" applyAlignment="1">
      <alignment horizontal="center"/>
    </xf>
    <xf numFmtId="0" fontId="10" fillId="0" borderId="5" xfId="0" applyFont="1" applyFill="1" applyBorder="1" applyAlignment="1">
      <alignment horizontal="center"/>
    </xf>
    <xf numFmtId="0" fontId="10" fillId="4" borderId="11" xfId="0" applyFont="1" applyFill="1" applyBorder="1" applyAlignment="1">
      <alignment horizontal="center" wrapText="1"/>
    </xf>
    <xf numFmtId="0" fontId="10" fillId="4" borderId="18" xfId="0" applyFont="1" applyFill="1" applyBorder="1" applyAlignment="1">
      <alignment horizontal="center" wrapText="1"/>
    </xf>
    <xf numFmtId="0" fontId="10" fillId="0" borderId="1" xfId="0" applyFont="1" applyBorder="1" applyAlignment="1">
      <alignment horizontal="left"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xf>
  </cellXfs>
  <cellStyles count="6">
    <cellStyle name="20% - Accent6" xfId="1" builtinId="50"/>
    <cellStyle name="Comma" xfId="4" builtinId="3"/>
    <cellStyle name="Normal" xfId="0" builtinId="0"/>
    <cellStyle name="Normal 2" xfId="3" xr:uid="{7D7B01AE-D095-4C3B-A7BD-D25BE45269AF}"/>
    <cellStyle name="Normal_Sheet1" xfId="5" xr:uid="{814B122C-EDA7-4ECA-874B-8B7BE6BCADD9}"/>
    <cellStyle name="Normal_Sheet3" xfId="2" xr:uid="{929CCBE3-92C7-46D6-A70F-8298B05A3C85}"/>
  </cellStyles>
  <dxfs count="0"/>
  <tableStyles count="0" defaultTableStyle="TableStyleMedium2" defaultPivotStyle="PivotStyleLight16"/>
  <colors>
    <mruColors>
      <color rgb="FFDFC9EF"/>
      <color rgb="FFFFFF99"/>
      <color rgb="FF9BC2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Bladen Bluffs</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8.3999414933814381E-2"/>
                  <c:y val="0.1158947029114081"/>
                </c:manualLayout>
              </c:layout>
              <c:tx>
                <c:rich>
                  <a:bodyPr rot="0" spcFirstLastPara="1" vertOverflow="ellipsis" vert="horz" wrap="square" anchor="ctr" anchorCtr="1"/>
                  <a:lstStyle/>
                  <a:p>
                    <a:pPr>
                      <a:defRPr sz="900" b="0" i="0" u="none" strike="noStrike" kern="1200" baseline="0">
                        <a:solidFill>
                          <a:schemeClr val="accent1"/>
                        </a:solidFill>
                        <a:latin typeface="+mn-lt"/>
                        <a:ea typeface="+mn-ea"/>
                        <a:cs typeface="+mn-cs"/>
                      </a:defRPr>
                    </a:pPr>
                    <a:r>
                      <a:rPr lang="en-US" baseline="0">
                        <a:solidFill>
                          <a:schemeClr val="accent1"/>
                        </a:solidFill>
                      </a:rPr>
                      <a:t>y = 8825.5x + 1.5303</a:t>
                    </a:r>
                    <a:br>
                      <a:rPr lang="en-US" baseline="0">
                        <a:solidFill>
                          <a:schemeClr val="accent1"/>
                        </a:solidFill>
                      </a:rPr>
                    </a:br>
                    <a:r>
                      <a:rPr lang="en-US" baseline="0">
                        <a:solidFill>
                          <a:schemeClr val="accent1"/>
                        </a:solidFill>
                      </a:rPr>
                      <a:t>R² = 0.997</a:t>
                    </a:r>
                    <a:endParaRPr lang="en-US">
                      <a:solidFill>
                        <a:schemeClr val="accent1"/>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en-US"/>
                </a:p>
              </c:txPr>
            </c:trendlineLbl>
          </c:trendline>
          <c:xVal>
            <c:numRef>
              <c:f>'Travel Time to Tarheel'!$C$3:$C$12</c:f>
              <c:numCache>
                <c:formatCode>0.00E+00</c:formatCode>
                <c:ptCount val="10"/>
                <c:pt idx="0">
                  <c:v>1.2578616352201257E-3</c:v>
                </c:pt>
                <c:pt idx="1">
                  <c:v>1.0810810810810811E-3</c:v>
                </c:pt>
                <c:pt idx="2">
                  <c:v>6.93000693000693E-4</c:v>
                </c:pt>
                <c:pt idx="3">
                  <c:v>4.1152263374485596E-4</c:v>
                </c:pt>
                <c:pt idx="4">
                  <c:v>3.0030030030030029E-4</c:v>
                </c:pt>
                <c:pt idx="5">
                  <c:v>1.2360939431396787E-4</c:v>
                </c:pt>
                <c:pt idx="6">
                  <c:v>9.7087378640776706E-5</c:v>
                </c:pt>
                <c:pt idx="7">
                  <c:v>8.1967213114754098E-5</c:v>
                </c:pt>
                <c:pt idx="8">
                  <c:v>7.1839080459770114E-5</c:v>
                </c:pt>
                <c:pt idx="9">
                  <c:v>3.9867639437068931E-5</c:v>
                </c:pt>
              </c:numCache>
            </c:numRef>
          </c:xVal>
          <c:yVal>
            <c:numRef>
              <c:f>'Travel Time to Tarheel'!$E$3:$E$12</c:f>
              <c:numCache>
                <c:formatCode>General</c:formatCode>
                <c:ptCount val="10"/>
                <c:pt idx="0">
                  <c:v>12.5</c:v>
                </c:pt>
                <c:pt idx="1">
                  <c:v>11</c:v>
                </c:pt>
                <c:pt idx="2">
                  <c:v>8</c:v>
                </c:pt>
                <c:pt idx="3">
                  <c:v>5</c:v>
                </c:pt>
                <c:pt idx="4">
                  <c:v>4.5</c:v>
                </c:pt>
                <c:pt idx="5">
                  <c:v>2.5</c:v>
                </c:pt>
                <c:pt idx="6">
                  <c:v>2.5</c:v>
                </c:pt>
                <c:pt idx="7">
                  <c:v>2</c:v>
                </c:pt>
                <c:pt idx="8">
                  <c:v>2</c:v>
                </c:pt>
                <c:pt idx="9">
                  <c:v>2</c:v>
                </c:pt>
              </c:numCache>
            </c:numRef>
          </c:yVal>
          <c:smooth val="0"/>
          <c:extLst>
            <c:ext xmlns:c16="http://schemas.microsoft.com/office/drawing/2014/chart" uri="{C3380CC4-5D6E-409C-BE32-E72D297353CC}">
              <c16:uniqueId val="{00000000-EF9B-457B-9C37-14A90970BE80}"/>
            </c:ext>
          </c:extLst>
        </c:ser>
        <c:ser>
          <c:idx val="1"/>
          <c:order val="1"/>
          <c:tx>
            <c:v>Tar Heel</c:v>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3.4404772679277162E-2"/>
                  <c:y val="-9.9132551148883828E-3"/>
                </c:manualLayout>
              </c:layout>
              <c:tx>
                <c:rich>
                  <a:bodyPr rot="0" spcFirstLastPara="1" vertOverflow="ellipsis" vert="horz" wrap="square" anchor="ctr" anchorCtr="1"/>
                  <a:lstStyle/>
                  <a:p>
                    <a:pPr>
                      <a:defRPr sz="900" b="0" i="0" u="none" strike="noStrike" kern="1200" baseline="0">
                        <a:solidFill>
                          <a:schemeClr val="accent2"/>
                        </a:solidFill>
                        <a:latin typeface="+mn-lt"/>
                        <a:ea typeface="+mn-ea"/>
                        <a:cs typeface="+mn-cs"/>
                      </a:defRPr>
                    </a:pPr>
                    <a:r>
                      <a:rPr lang="en-US" baseline="0">
                        <a:solidFill>
                          <a:schemeClr val="accent2"/>
                        </a:solidFill>
                      </a:rPr>
                      <a:t>y = 13422x + 2.0189</a:t>
                    </a:r>
                    <a:br>
                      <a:rPr lang="en-US" baseline="0">
                        <a:solidFill>
                          <a:schemeClr val="accent2"/>
                        </a:solidFill>
                      </a:rPr>
                    </a:br>
                    <a:r>
                      <a:rPr lang="en-US" baseline="0">
                        <a:solidFill>
                          <a:schemeClr val="accent2"/>
                        </a:solidFill>
                      </a:rPr>
                      <a:t>R² = 0.997</a:t>
                    </a:r>
                    <a:endParaRPr lang="en-US">
                      <a:solidFill>
                        <a:schemeClr val="accent2"/>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2"/>
                      </a:solidFill>
                      <a:latin typeface="+mn-lt"/>
                      <a:ea typeface="+mn-ea"/>
                      <a:cs typeface="+mn-cs"/>
                    </a:defRPr>
                  </a:pPr>
                  <a:endParaRPr lang="en-US"/>
                </a:p>
              </c:txPr>
            </c:trendlineLbl>
          </c:trendline>
          <c:xVal>
            <c:numRef>
              <c:f>'Travel Time to Tarheel'!$C$3:$C$12</c:f>
              <c:numCache>
                <c:formatCode>0.00E+00</c:formatCode>
                <c:ptCount val="10"/>
                <c:pt idx="0">
                  <c:v>1.2578616352201257E-3</c:v>
                </c:pt>
                <c:pt idx="1">
                  <c:v>1.0810810810810811E-3</c:v>
                </c:pt>
                <c:pt idx="2">
                  <c:v>6.93000693000693E-4</c:v>
                </c:pt>
                <c:pt idx="3">
                  <c:v>4.1152263374485596E-4</c:v>
                </c:pt>
                <c:pt idx="4">
                  <c:v>3.0030030030030029E-4</c:v>
                </c:pt>
                <c:pt idx="5">
                  <c:v>1.2360939431396787E-4</c:v>
                </c:pt>
                <c:pt idx="6">
                  <c:v>9.7087378640776706E-5</c:v>
                </c:pt>
                <c:pt idx="7">
                  <c:v>8.1967213114754098E-5</c:v>
                </c:pt>
                <c:pt idx="8">
                  <c:v>7.1839080459770114E-5</c:v>
                </c:pt>
                <c:pt idx="9">
                  <c:v>3.9867639437068931E-5</c:v>
                </c:pt>
              </c:numCache>
            </c:numRef>
          </c:xVal>
          <c:yVal>
            <c:numRef>
              <c:f>'Travel Time to Tarheel'!$F$3:$F$12</c:f>
              <c:numCache>
                <c:formatCode>General</c:formatCode>
                <c:ptCount val="10"/>
                <c:pt idx="0">
                  <c:v>18.5</c:v>
                </c:pt>
                <c:pt idx="1">
                  <c:v>16.5</c:v>
                </c:pt>
                <c:pt idx="2">
                  <c:v>12</c:v>
                </c:pt>
                <c:pt idx="3">
                  <c:v>7.5</c:v>
                </c:pt>
                <c:pt idx="4">
                  <c:v>6.5</c:v>
                </c:pt>
                <c:pt idx="5">
                  <c:v>3.5</c:v>
                </c:pt>
                <c:pt idx="6">
                  <c:v>3.5</c:v>
                </c:pt>
                <c:pt idx="7">
                  <c:v>3</c:v>
                </c:pt>
                <c:pt idx="8">
                  <c:v>2.5</c:v>
                </c:pt>
                <c:pt idx="9">
                  <c:v>2.5</c:v>
                </c:pt>
              </c:numCache>
            </c:numRef>
          </c:yVal>
          <c:smooth val="0"/>
          <c:extLst>
            <c:ext xmlns:c16="http://schemas.microsoft.com/office/drawing/2014/chart" uri="{C3380CC4-5D6E-409C-BE32-E72D297353CC}">
              <c16:uniqueId val="{00000002-EF9B-457B-9C37-14A90970BE80}"/>
            </c:ext>
          </c:extLst>
        </c:ser>
        <c:dLbls>
          <c:showLegendKey val="0"/>
          <c:showVal val="0"/>
          <c:showCatName val="0"/>
          <c:showSerName val="0"/>
          <c:showPercent val="0"/>
          <c:showBubbleSize val="0"/>
        </c:dLbls>
        <c:axId val="73258880"/>
        <c:axId val="85385152"/>
      </c:scatterChart>
      <c:scatterChart>
        <c:scatterStyle val="lineMarker"/>
        <c:varyColors val="0"/>
        <c:ser>
          <c:idx val="2"/>
          <c:order val="2"/>
          <c:tx>
            <c:v>Kings Bluff</c:v>
          </c:tx>
          <c:spPr>
            <a:ln w="25400" cap="rnd">
              <a:no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linear"/>
            <c:dispRSqr val="1"/>
            <c:dispEq val="1"/>
            <c:trendlineLbl>
              <c:layout>
                <c:manualLayout>
                  <c:x val="9.6936223489305209E-2"/>
                  <c:y val="9.3303765293667823E-2"/>
                </c:manualLayout>
              </c:layout>
              <c:tx>
                <c:rich>
                  <a:bodyPr rot="0" spcFirstLastPara="1" vertOverflow="ellipsis" vert="horz" wrap="square" anchor="ctr" anchorCtr="1"/>
                  <a:lstStyle/>
                  <a:p>
                    <a:pPr>
                      <a:defRPr sz="900" b="0" i="0" u="none" strike="noStrike" kern="1200" baseline="0">
                        <a:solidFill>
                          <a:schemeClr val="accent6"/>
                        </a:solidFill>
                        <a:latin typeface="+mn-lt"/>
                        <a:ea typeface="+mn-ea"/>
                        <a:cs typeface="+mn-cs"/>
                      </a:defRPr>
                    </a:pPr>
                    <a:r>
                      <a:rPr lang="en-US" baseline="0">
                        <a:solidFill>
                          <a:schemeClr val="accent6"/>
                        </a:solidFill>
                      </a:rPr>
                      <a:t>y = 148123x + 22.708</a:t>
                    </a:r>
                    <a:br>
                      <a:rPr lang="en-US" baseline="0">
                        <a:solidFill>
                          <a:schemeClr val="accent6"/>
                        </a:solidFill>
                      </a:rPr>
                    </a:br>
                    <a:r>
                      <a:rPr lang="en-US" baseline="0">
                        <a:solidFill>
                          <a:schemeClr val="accent6"/>
                        </a:solidFill>
                      </a:rPr>
                      <a:t>R² = 0.943</a:t>
                    </a:r>
                    <a:endParaRPr lang="en-US">
                      <a:solidFill>
                        <a:schemeClr val="accent6"/>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6"/>
                      </a:solidFill>
                      <a:latin typeface="+mn-lt"/>
                      <a:ea typeface="+mn-ea"/>
                      <a:cs typeface="+mn-cs"/>
                    </a:defRPr>
                  </a:pPr>
                  <a:endParaRPr lang="en-US"/>
                </a:p>
              </c:txPr>
            </c:trendlineLbl>
          </c:trendline>
          <c:xVal>
            <c:numRef>
              <c:f>'Travel Time to Tarheel'!$C$3:$C$12</c:f>
              <c:numCache>
                <c:formatCode>0.00E+00</c:formatCode>
                <c:ptCount val="10"/>
                <c:pt idx="0">
                  <c:v>1.2578616352201257E-3</c:v>
                </c:pt>
                <c:pt idx="1">
                  <c:v>1.0810810810810811E-3</c:v>
                </c:pt>
                <c:pt idx="2">
                  <c:v>6.93000693000693E-4</c:v>
                </c:pt>
                <c:pt idx="3">
                  <c:v>4.1152263374485596E-4</c:v>
                </c:pt>
                <c:pt idx="4">
                  <c:v>3.0030030030030029E-4</c:v>
                </c:pt>
                <c:pt idx="5">
                  <c:v>1.2360939431396787E-4</c:v>
                </c:pt>
                <c:pt idx="6">
                  <c:v>9.7087378640776706E-5</c:v>
                </c:pt>
                <c:pt idx="7">
                  <c:v>8.1967213114754098E-5</c:v>
                </c:pt>
                <c:pt idx="8">
                  <c:v>7.1839080459770114E-5</c:v>
                </c:pt>
                <c:pt idx="9">
                  <c:v>3.9867639437068931E-5</c:v>
                </c:pt>
              </c:numCache>
            </c:numRef>
          </c:xVal>
          <c:yVal>
            <c:numRef>
              <c:f>'Travel Time to Tarheel'!$G$3:$G$12</c:f>
              <c:numCache>
                <c:formatCode>General</c:formatCode>
                <c:ptCount val="10"/>
                <c:pt idx="0">
                  <c:v>196</c:v>
                </c:pt>
                <c:pt idx="1">
                  <c:v>170</c:v>
                </c:pt>
                <c:pt idx="2">
                  <c:v>153</c:v>
                </c:pt>
                <c:pt idx="3">
                  <c:v>115.5</c:v>
                </c:pt>
                <c:pt idx="4">
                  <c:v>69.5</c:v>
                </c:pt>
                <c:pt idx="5">
                  <c:v>36.5</c:v>
                </c:pt>
                <c:pt idx="6">
                  <c:v>31</c:v>
                </c:pt>
                <c:pt idx="7">
                  <c:v>28</c:v>
                </c:pt>
                <c:pt idx="8">
                  <c:v>26</c:v>
                </c:pt>
                <c:pt idx="9">
                  <c:v>17.5</c:v>
                </c:pt>
              </c:numCache>
            </c:numRef>
          </c:yVal>
          <c:smooth val="0"/>
          <c:extLst>
            <c:ext xmlns:c16="http://schemas.microsoft.com/office/drawing/2014/chart" uri="{C3380CC4-5D6E-409C-BE32-E72D297353CC}">
              <c16:uniqueId val="{00000003-EF9B-457B-9C37-14A90970BE80}"/>
            </c:ext>
          </c:extLst>
        </c:ser>
        <c:dLbls>
          <c:showLegendKey val="0"/>
          <c:showVal val="0"/>
          <c:showCatName val="0"/>
          <c:showSerName val="0"/>
          <c:showPercent val="0"/>
          <c:showBubbleSize val="0"/>
        </c:dLbls>
        <c:axId val="134830656"/>
        <c:axId val="134830240"/>
      </c:scatterChart>
      <c:valAx>
        <c:axId val="7325888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Inverse Average Flow During Release (cfs)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85152"/>
        <c:crosses val="autoZero"/>
        <c:crossBetween val="midCat"/>
      </c:valAx>
      <c:valAx>
        <c:axId val="85385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Travel Time to Bladen Bluffs and Tar Heel (hours)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258880"/>
        <c:crosses val="autoZero"/>
        <c:crossBetween val="midCat"/>
      </c:valAx>
      <c:valAx>
        <c:axId val="13483024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Travel Time to Kings Bluffs (hours)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830656"/>
        <c:crosses val="max"/>
        <c:crossBetween val="midCat"/>
      </c:valAx>
      <c:valAx>
        <c:axId val="134830656"/>
        <c:scaling>
          <c:orientation val="minMax"/>
        </c:scaling>
        <c:delete val="1"/>
        <c:axPos val="b"/>
        <c:numFmt formatCode="0.00E+00" sourceLinked="1"/>
        <c:majorTickMark val="out"/>
        <c:minorTickMark val="none"/>
        <c:tickLblPos val="nextTo"/>
        <c:crossAx val="134830240"/>
        <c:crosses val="autoZero"/>
        <c:crossBetween val="midCat"/>
      </c:valAx>
      <c:spPr>
        <a:noFill/>
        <a:ln>
          <a:noFill/>
        </a:ln>
        <a:effectLst/>
      </c:spPr>
    </c:plotArea>
    <c:legend>
      <c:legendPos val="b"/>
      <c:layout>
        <c:manualLayout>
          <c:xMode val="edge"/>
          <c:yMode val="edge"/>
          <c:x val="3.7305282660100927E-2"/>
          <c:y val="0.89296892058299993"/>
          <c:w val="0.8861737484052884"/>
          <c:h val="9.0241994173173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285750</xdr:colOff>
      <xdr:row>12</xdr:row>
      <xdr:rowOff>104775</xdr:rowOff>
    </xdr:from>
    <xdr:ext cx="14887575" cy="12893210"/>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DA6DF62-3C4B-4D9E-A4A5-10ABE5E4DCFB}"/>
                </a:ext>
              </a:extLst>
            </xdr:cNvPr>
            <xdr:cNvSpPr txBox="1"/>
          </xdr:nvSpPr>
          <xdr:spPr>
            <a:xfrm>
              <a:off x="285750" y="4132489"/>
              <a:ext cx="14887575" cy="1289321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a:solidFill>
                    <a:schemeClr val="tx1"/>
                  </a:solidFill>
                  <a:effectLst/>
                  <a:latin typeface="+mn-lt"/>
                  <a:ea typeface="+mn-ea"/>
                  <a:cs typeface="+mn-cs"/>
                </a:rPr>
                <a:t>MASS LOAD CALCULATION </a:t>
              </a:r>
            </a:p>
            <a:p>
              <a:r>
                <a:rPr lang="en-US" sz="1100">
                  <a:solidFill>
                    <a:schemeClr val="tx1"/>
                  </a:solidFill>
                  <a:effectLst/>
                  <a:latin typeface="+mn-lt"/>
                  <a:ea typeface="+mn-ea"/>
                  <a:cs typeface="+mn-cs"/>
                </a:rPr>
                <a:t>The River Mass Load is the estimated mass, in kilograms, that has reached the Cape Fear River over a period of time. </a:t>
              </a:r>
            </a:p>
            <a:p>
              <a:r>
                <a:rPr lang="en-US" sz="1100">
                  <a:solidFill>
                    <a:schemeClr val="tx1"/>
                  </a:solidFill>
                  <a:effectLst/>
                  <a:latin typeface="+mn-lt"/>
                  <a:ea typeface="+mn-ea"/>
                  <a:cs typeface="+mn-cs"/>
                </a:rPr>
                <a:t>The River Mass Load, </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𝑚</m:t>
                      </m:r>
                    </m:e>
                    <m:sub>
                      <m:r>
                        <a:rPr lang="en-US" sz="1100" i="1">
                          <a:solidFill>
                            <a:schemeClr val="tx1"/>
                          </a:solidFill>
                          <a:effectLst/>
                          <a:latin typeface="Cambria Math" panose="02040503050406030204" pitchFamily="18" charset="0"/>
                          <a:ea typeface="+mn-ea"/>
                          <a:cs typeface="+mn-cs"/>
                        </a:rPr>
                        <m:t>𝐶𝐹𝑅</m:t>
                      </m:r>
                    </m:sub>
                  </m:sSub>
                </m:oMath>
              </a14:m>
              <a:r>
                <a:rPr lang="en-US" sz="1100">
                  <a:solidFill>
                    <a:schemeClr val="tx1"/>
                  </a:solidFill>
                  <a:effectLst/>
                  <a:latin typeface="+mn-lt"/>
                  <a:ea typeface="+mn-ea"/>
                  <a:cs typeface="+mn-cs"/>
                </a:rPr>
                <a:t>, is calculated using primarily composite samples from the Cape Fear River and corresponding river flow volumes. </a:t>
              </a:r>
            </a:p>
            <a:p>
              <a:r>
                <a:rPr lang="en-US" sz="1100">
                  <a:solidFill>
                    <a:schemeClr val="tx1"/>
                  </a:solidFill>
                  <a:effectLst/>
                  <a:latin typeface="+mn-lt"/>
                  <a:ea typeface="+mn-ea"/>
                  <a:cs typeface="+mn-cs"/>
                </a:rPr>
                <a:t>The River Mass Load is calculated for a given time period following Equation 1 below:</a:t>
              </a:r>
            </a:p>
            <a:p>
              <a:r>
                <a:rPr lang="en-US" sz="1100" b="1" i="1">
                  <a:solidFill>
                    <a:schemeClr val="tx1"/>
                  </a:solidFill>
                  <a:effectLst/>
                  <a:latin typeface="+mn-lt"/>
                  <a:ea typeface="+mn-ea"/>
                  <a:cs typeface="+mn-cs"/>
                </a:rPr>
                <a:t>Equation 1: River Mass Load</a:t>
              </a:r>
            </a:p>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𝑚</m:t>
                        </m:r>
                      </m:e>
                      <m:sub>
                        <m:r>
                          <a:rPr lang="en-US" sz="1100" i="1">
                            <a:solidFill>
                              <a:schemeClr val="tx1"/>
                            </a:solidFill>
                            <a:effectLst/>
                            <a:latin typeface="Cambria Math" panose="02040503050406030204" pitchFamily="18" charset="0"/>
                            <a:ea typeface="+mn-ea"/>
                            <a:cs typeface="+mn-cs"/>
                          </a:rPr>
                          <m:t>𝐶𝐹𝑅</m:t>
                        </m:r>
                      </m:sub>
                    </m:sSub>
                    <m:r>
                      <a:rPr lang="en-US" sz="1100">
                        <a:solidFill>
                          <a:schemeClr val="tx1"/>
                        </a:solidFill>
                        <a:effectLst/>
                        <a:latin typeface="Cambria Math" panose="02040503050406030204" pitchFamily="18" charset="0"/>
                        <a:ea typeface="+mn-ea"/>
                        <a:cs typeface="+mn-cs"/>
                      </a:rPr>
                      <m:t>= </m:t>
                    </m:r>
                    <m:nary>
                      <m:naryPr>
                        <m:chr m:val="∑"/>
                        <m:limLoc m:val="subSup"/>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𝑁</m:t>
                        </m:r>
                      </m:sup>
                      <m:e>
                        <m:nary>
                          <m:naryPr>
                            <m:chr m:val="∑"/>
                            <m:limLoc m:val="subSup"/>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𝑖</m:t>
                            </m:r>
                            <m:r>
                              <a:rPr lang="en-US" sz="1100">
                                <a:solidFill>
                                  <a:schemeClr val="tx1"/>
                                </a:solidFill>
                                <a:effectLst/>
                                <a:latin typeface="Cambria Math" panose="02040503050406030204" pitchFamily="18" charset="0"/>
                                <a:ea typeface="+mn-ea"/>
                                <a:cs typeface="+mn-cs"/>
                              </a:rPr>
                              <m:t>=1</m:t>
                            </m:r>
                          </m:sub>
                          <m:sup>
                            <m:r>
                              <m:rPr>
                                <m:sty m:val="p"/>
                              </m:rPr>
                              <a:rPr lang="en-US" sz="1100">
                                <a:solidFill>
                                  <a:schemeClr val="tx1"/>
                                </a:solidFill>
                                <a:effectLst/>
                                <a:latin typeface="Cambria Math" panose="02040503050406030204" pitchFamily="18" charset="0"/>
                                <a:ea typeface="+mn-ea"/>
                                <a:cs typeface="+mn-cs"/>
                              </a:rPr>
                              <m:t>I</m:t>
                            </m:r>
                          </m:sup>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𝐶𝐹𝑅</m:t>
                                </m:r>
                                <m:r>
                                  <a:rPr lang="en-US" sz="1100">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sub>
                            </m:sSub>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𝑉</m:t>
                                </m:r>
                              </m:e>
                              <m:sub>
                                <m:r>
                                  <a:rPr lang="en-US" sz="1100" i="1">
                                    <a:solidFill>
                                      <a:schemeClr val="tx1"/>
                                    </a:solidFill>
                                    <a:effectLst/>
                                    <a:latin typeface="Cambria Math" panose="02040503050406030204" pitchFamily="18" charset="0"/>
                                    <a:ea typeface="+mn-ea"/>
                                    <a:cs typeface="+mn-cs"/>
                                  </a:rPr>
                                  <m:t>𝐶𝐹𝑅</m:t>
                                </m:r>
                                <m:r>
                                  <a:rPr lang="en-US" sz="1100">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𝑛</m:t>
                                </m:r>
                              </m:sub>
                            </m:sSub>
                          </m:e>
                        </m:nary>
                      </m:e>
                    </m:nary>
                  </m:oMath>
                </m:oMathPara>
              </a14:m>
              <a:endParaRPr lang="en-US" sz="1100">
                <a:solidFill>
                  <a:schemeClr val="tx1"/>
                </a:solidFill>
                <a:effectLst/>
                <a:latin typeface="+mn-lt"/>
                <a:ea typeface="+mn-ea"/>
                <a:cs typeface="+mn-cs"/>
              </a:endParaRPr>
            </a:p>
            <a:p>
              <a:r>
                <a:rPr lang="en-US" sz="1100" i="0">
                  <a:solidFill>
                    <a:schemeClr val="tx1"/>
                  </a:solidFill>
                  <a:effectLst/>
                  <a:latin typeface="Cambria Math" panose="02040503050406030204" pitchFamily="18" charset="0"/>
                  <a:ea typeface="+mn-ea"/>
                  <a:cs typeface="+mn-cs"/>
                </a:rPr>
                <a:t>Where,</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𝑚</m:t>
                      </m:r>
                    </m:e>
                    <m:sub>
                      <m:r>
                        <a:rPr lang="en-US" sz="1100" i="1">
                          <a:solidFill>
                            <a:schemeClr val="tx1"/>
                          </a:solidFill>
                          <a:effectLst/>
                          <a:latin typeface="Cambria Math" panose="02040503050406030204" pitchFamily="18" charset="0"/>
                          <a:ea typeface="+mn-ea"/>
                          <a:cs typeface="+mn-cs"/>
                        </a:rPr>
                        <m:t>𝐶𝐹𝑅</m:t>
                      </m:r>
                    </m:sub>
                  </m:sSub>
                </m:oMath>
              </a14:m>
              <a:r>
                <a:rPr lang="en-US" sz="1100">
                  <a:solidFill>
                    <a:schemeClr val="tx1"/>
                  </a:solidFill>
                  <a:effectLst/>
                  <a:latin typeface="+mn-lt"/>
                  <a:ea typeface="+mn-ea"/>
                  <a:cs typeface="+mn-cs"/>
                </a:rPr>
                <a:t> = is the Total Table 3+ PFAS mass load estimated from PFAS concentrations in samples taken in the Cape Fear River downstream of the Site where the river is well mixed and measured river flow volumes;</a:t>
              </a:r>
            </a:p>
            <a:p>
              <a14:m>
                <m:oMath xmlns:m="http://schemas.openxmlformats.org/officeDocument/2006/math">
                  <m:r>
                    <a:rPr lang="en-US" sz="1100" i="1">
                      <a:solidFill>
                        <a:schemeClr val="tx1"/>
                      </a:solidFill>
                      <a:effectLst/>
                      <a:latin typeface="Cambria Math" panose="02040503050406030204" pitchFamily="18" charset="0"/>
                      <a:ea typeface="+mn-ea"/>
                      <a:cs typeface="+mn-cs"/>
                    </a:rPr>
                    <m:t>𝑛</m:t>
                  </m:r>
                  <m:r>
                    <a:rPr lang="en-US" sz="1100">
                      <a:solidFill>
                        <a:schemeClr val="tx1"/>
                      </a:solidFill>
                      <a:effectLst/>
                      <a:latin typeface="Cambria Math" panose="02040503050406030204" pitchFamily="18" charset="0"/>
                      <a:ea typeface="+mn-ea"/>
                      <a:cs typeface="+mn-cs"/>
                    </a:rPr>
                    <m:t>=</m:t>
                  </m:r>
                </m:oMath>
              </a14:m>
              <a:r>
                <a:rPr lang="en-US" sz="1100">
                  <a:solidFill>
                    <a:schemeClr val="tx1"/>
                  </a:solidFill>
                  <a:effectLst/>
                  <a:latin typeface="+mn-lt"/>
                  <a:ea typeface="+mn-ea"/>
                  <a:cs typeface="+mn-cs"/>
                </a:rPr>
                <a:t> represents individual time intervals during a monitoring period;</a:t>
              </a:r>
            </a:p>
            <a:p>
              <a14:m>
                <m:oMath xmlns:m="http://schemas.openxmlformats.org/officeDocument/2006/math">
                  <m:r>
                    <a:rPr lang="en-US" sz="1100" i="1">
                      <a:solidFill>
                        <a:schemeClr val="tx1"/>
                      </a:solidFill>
                      <a:effectLst/>
                      <a:latin typeface="Cambria Math" panose="02040503050406030204" pitchFamily="18" charset="0"/>
                      <a:ea typeface="+mn-ea"/>
                      <a:cs typeface="+mn-cs"/>
                    </a:rPr>
                    <m:t>𝑁</m:t>
                  </m:r>
                  <m:r>
                    <a:rPr lang="en-US" sz="1100">
                      <a:solidFill>
                        <a:schemeClr val="tx1"/>
                      </a:solidFill>
                      <a:effectLst/>
                      <a:latin typeface="Cambria Math" panose="02040503050406030204" pitchFamily="18" charset="0"/>
                      <a:ea typeface="+mn-ea"/>
                      <a:cs typeface="+mn-cs"/>
                    </a:rPr>
                    <m:t>=</m:t>
                  </m:r>
                </m:oMath>
              </a14:m>
              <a:r>
                <a:rPr lang="en-US" sz="1100">
                  <a:solidFill>
                    <a:schemeClr val="tx1"/>
                  </a:solidFill>
                  <a:effectLst/>
                  <a:latin typeface="+mn-lt"/>
                  <a:ea typeface="+mn-ea"/>
                  <a:cs typeface="+mn-cs"/>
                </a:rPr>
                <a:t> is the total number of time intervals in a monitoring period;</a:t>
              </a:r>
            </a:p>
            <a:p>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 represents each of the Table 3+ SOP PFAS constituents.</a:t>
              </a:r>
            </a:p>
            <a:p>
              <a:r>
                <a:rPr lang="en-US" sz="1100">
                  <a:solidFill>
                    <a:schemeClr val="tx1"/>
                  </a:solidFill>
                  <a:effectLst/>
                  <a:latin typeface="+mn-lt"/>
                  <a:ea typeface="+mn-ea"/>
                  <a:cs typeface="+mn-cs"/>
                </a:rPr>
                <a:t>I = represents total number of Table 3+ SOP PFAS constituents included in the summation of Total Table 3+ concentrations, e.g., 17 or 20;</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𝑐</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sub>
                  </m:sSub>
                </m:oMath>
              </a14:m>
              <a:r>
                <a:rPr lang="en-US" sz="1100">
                  <a:solidFill>
                    <a:schemeClr val="tx1"/>
                  </a:solidFill>
                  <a:effectLst/>
                  <a:latin typeface="+mn-lt"/>
                  <a:ea typeface="+mn-ea"/>
                  <a:cs typeface="+mn-cs"/>
                </a:rPr>
                <a:t> = is the measured or estimated concentration of Table 3+ PFAS for each baseline mass loading time interval based on samples collected from the Cape Fear River; and</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𝑉</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𝑛</m:t>
                      </m:r>
                    </m:sub>
                  </m:sSub>
                </m:oMath>
              </a14:m>
              <a:r>
                <a:rPr lang="en-US" sz="1100">
                  <a:solidFill>
                    <a:schemeClr val="tx1"/>
                  </a:solidFill>
                  <a:effectLst/>
                  <a:latin typeface="+mn-lt"/>
                  <a:ea typeface="+mn-ea"/>
                  <a:cs typeface="+mn-cs"/>
                </a:rPr>
                <a:t> = is the volume of Cape Fear River water that flowed passed the sampling point during the baseline mass loading time interval.</a:t>
              </a:r>
            </a:p>
            <a:p>
              <a:endParaRPr lang="en-US" sz="1100"/>
            </a:p>
            <a:p>
              <a:r>
                <a:rPr lang="en-US" sz="1100">
                  <a:solidFill>
                    <a:schemeClr val="tx1"/>
                  </a:solidFill>
                  <a:effectLst/>
                  <a:latin typeface="+mn-lt"/>
                  <a:ea typeface="+mn-ea"/>
                  <a:cs typeface="+mn-cs"/>
                </a:rPr>
                <a:t>During a time period, multiple samples will be collected, most of them being composite samples and some potentially being grab samples. </a:t>
              </a:r>
            </a:p>
            <a:p>
              <a:r>
                <a:rPr lang="en-US" sz="1100">
                  <a:solidFill>
                    <a:schemeClr val="tx1"/>
                  </a:solidFill>
                  <a:effectLst/>
                  <a:latin typeface="+mn-lt"/>
                  <a:ea typeface="+mn-ea"/>
                  <a:cs typeface="+mn-cs"/>
                </a:rPr>
                <a:t>The calculation methodology outlined here considers all collected samples in the time period, including cases where samples are collected contemporaneously </a:t>
              </a:r>
            </a:p>
            <a:p>
              <a:r>
                <a:rPr lang="en-US" sz="1100">
                  <a:solidFill>
                    <a:schemeClr val="tx1"/>
                  </a:solidFill>
                  <a:effectLst/>
                  <a:latin typeface="+mn-lt"/>
                  <a:ea typeface="+mn-ea"/>
                  <a:cs typeface="+mn-cs"/>
                </a:rPr>
                <a:t>with each other and cases where composite sample collection events do not occur successively, as is the case with twice weekly 24 hour composite samples. </a:t>
              </a:r>
            </a:p>
            <a:p>
              <a:r>
                <a:rPr lang="en-US" sz="1100">
                  <a:solidFill>
                    <a:schemeClr val="tx1"/>
                  </a:solidFill>
                  <a:effectLst/>
                  <a:latin typeface="+mn-lt"/>
                  <a:ea typeface="+mn-ea"/>
                  <a:cs typeface="+mn-cs"/>
                </a:rPr>
                <a:t>To facilitate this calculation, the overall time period is separated into discrete time intervals with corresponding time-weighted concentrations calculated for each interval. </a:t>
              </a:r>
            </a:p>
            <a:p>
              <a:r>
                <a:rPr lang="en-US" sz="1100">
                  <a:solidFill>
                    <a:schemeClr val="tx1"/>
                  </a:solidFill>
                  <a:effectLst/>
                  <a:latin typeface="+mn-lt"/>
                  <a:ea typeface="+mn-ea"/>
                  <a:cs typeface="+mn-cs"/>
                </a:rPr>
                <a:t>The time intervals are defined as the duration in time between two sampling events, where sampling events consist of:</a:t>
              </a:r>
            </a:p>
            <a:p>
              <a:pPr lvl="0"/>
              <a:r>
                <a:rPr lang="en-US" sz="1100">
                  <a:solidFill>
                    <a:schemeClr val="tx1"/>
                  </a:solidFill>
                  <a:effectLst/>
                  <a:latin typeface="+mn-lt"/>
                  <a:ea typeface="+mn-ea"/>
                  <a:cs typeface="+mn-cs"/>
                </a:rPr>
                <a:t>- Beginning of a composite sample collection;</a:t>
              </a:r>
            </a:p>
            <a:p>
              <a:pPr lvl="0"/>
              <a:r>
                <a:rPr lang="en-US" sz="1100">
                  <a:solidFill>
                    <a:schemeClr val="tx1"/>
                  </a:solidFill>
                  <a:effectLst/>
                  <a:latin typeface="+mn-lt"/>
                  <a:ea typeface="+mn-ea"/>
                  <a:cs typeface="+mn-cs"/>
                </a:rPr>
                <a:t>- End of a composite sample collection; or</a:t>
              </a:r>
            </a:p>
            <a:p>
              <a:pPr lvl="0"/>
              <a:r>
                <a:rPr lang="en-US" sz="1100">
                  <a:solidFill>
                    <a:schemeClr val="tx1"/>
                  </a:solidFill>
                  <a:effectLst/>
                  <a:latin typeface="+mn-lt"/>
                  <a:ea typeface="+mn-ea"/>
                  <a:cs typeface="+mn-cs"/>
                </a:rPr>
                <a:t>- Collection of a grab sample.</a:t>
              </a:r>
            </a:p>
            <a:p>
              <a:pPr lvl="0"/>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Equation 2 shows the formula used to calculate the total flow volume for each interval.</a:t>
              </a:r>
            </a:p>
            <a:p>
              <a:r>
                <a:rPr lang="en-US" sz="1100" b="1" i="1">
                  <a:solidFill>
                    <a:schemeClr val="tx1"/>
                  </a:solidFill>
                  <a:effectLst/>
                  <a:latin typeface="+mn-lt"/>
                  <a:ea typeface="+mn-ea"/>
                  <a:cs typeface="+mn-cs"/>
                </a:rPr>
                <a:t>Equation 2: Mass Load Time Interval Concentration</a:t>
              </a:r>
            </a:p>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sub>
                    </m:sSub>
                    <m:r>
                      <a:rPr lang="en-US" sz="1100" i="1">
                        <a:solidFill>
                          <a:schemeClr val="tx1"/>
                        </a:solidFill>
                        <a:effectLst/>
                        <a:latin typeface="Cambria Math" panose="02040503050406030204" pitchFamily="18" charset="0"/>
                        <a:ea typeface="+mn-ea"/>
                        <a:cs typeface="+mn-cs"/>
                      </a:rPr>
                      <m:t>= </m:t>
                    </m:r>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𝑘</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𝐾</m:t>
                        </m:r>
                      </m:sup>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𝑘</m:t>
                            </m:r>
                          </m:sub>
                        </m:sSub>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𝑤</m:t>
                            </m:r>
                          </m:e>
                          <m:sub>
                            <m:r>
                              <a:rPr lang="en-US" sz="1100" i="1">
                                <a:solidFill>
                                  <a:schemeClr val="tx1"/>
                                </a:solidFill>
                                <a:effectLst/>
                                <a:latin typeface="Cambria Math" panose="02040503050406030204" pitchFamily="18" charset="0"/>
                                <a:ea typeface="+mn-ea"/>
                                <a:cs typeface="+mn-cs"/>
                              </a:rPr>
                              <m:t>𝑘</m:t>
                            </m:r>
                          </m:sub>
                        </m:sSub>
                      </m:e>
                    </m:nary>
                  </m:oMath>
                </m:oMathPara>
              </a14:m>
              <a:endParaRPr lang="en-US" sz="1100">
                <a:solidFill>
                  <a:schemeClr val="tx1"/>
                </a:solidFill>
                <a:effectLst/>
                <a:latin typeface="+mn-lt"/>
                <a:ea typeface="+mn-ea"/>
                <a:cs typeface="+mn-cs"/>
              </a:endParaRPr>
            </a:p>
            <a:p>
              <a:pPr/>
              <a14:m>
                <m:oMathPara xmlns:m="http://schemas.openxmlformats.org/officeDocument/2006/math">
                  <m:oMathParaPr>
                    <m:jc m:val="centerGroup"/>
                  </m:oMathParaPr>
                  <m:oMath xmlns:m="http://schemas.openxmlformats.org/officeDocument/2006/math">
                    <m:r>
                      <a:rPr lang="en-US" sz="1100" i="1">
                        <a:solidFill>
                          <a:schemeClr val="tx1"/>
                        </a:solidFill>
                        <a:effectLst/>
                        <a:latin typeface="Cambria Math" panose="02040503050406030204" pitchFamily="18" charset="0"/>
                        <a:ea typeface="+mn-ea"/>
                        <a:cs typeface="+mn-cs"/>
                      </a:rPr>
                      <m:t>                    = </m:t>
                    </m:r>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𝑘</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𝐾</m:t>
                        </m:r>
                      </m:sup>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𝑘</m:t>
                            </m:r>
                          </m:sub>
                        </m:sSub>
                        <m:f>
                          <m:fPr>
                            <m:ctrlPr>
                              <a:rPr lang="en-US" sz="1100" i="1">
                                <a:solidFill>
                                  <a:schemeClr val="tx1"/>
                                </a:solidFill>
                                <a:effectLst/>
                                <a:latin typeface="Cambria Math" panose="02040503050406030204" pitchFamily="18" charset="0"/>
                                <a:ea typeface="+mn-ea"/>
                                <a:cs typeface="+mn-cs"/>
                              </a:rPr>
                            </m:ctrlPr>
                          </m:fPr>
                          <m:num>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sub>
                                </m:sSub>
                              </m:num>
                              <m:den>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𝑘</m:t>
                                    </m:r>
                                  </m:sub>
                                </m:sSub>
                              </m:den>
                            </m:f>
                          </m:num>
                          <m:den>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𝑘</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𝐾</m:t>
                                </m:r>
                              </m:sup>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sub>
                                    </m:sSub>
                                  </m:num>
                                  <m:den>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𝑘</m:t>
                                        </m:r>
                                      </m:sub>
                                    </m:sSub>
                                  </m:den>
                                </m:f>
                              </m:e>
                            </m:nary>
                          </m:den>
                        </m:f>
                      </m:e>
                    </m:nary>
                  </m:oMath>
                </m:oMathPara>
              </a14:m>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sub>
                  </m:sSub>
                </m:oMath>
              </a14:m>
              <a:r>
                <a:rPr lang="en-US" sz="1100">
                  <a:solidFill>
                    <a:schemeClr val="tx1"/>
                  </a:solidFill>
                  <a:effectLst/>
                  <a:latin typeface="+mn-lt"/>
                  <a:ea typeface="+mn-ea"/>
                  <a:cs typeface="+mn-cs"/>
                </a:rPr>
                <a:t> = is the measured or estimated concentration of Table 3+ PFAS for each baseline mass loading time interval based on samples collected from the Cape Fear River;</a:t>
              </a:r>
            </a:p>
            <a:p>
              <a14:m>
                <m:oMath xmlns:m="http://schemas.openxmlformats.org/officeDocument/2006/math">
                  <m:r>
                    <a:rPr lang="en-US" sz="1100" i="1">
                      <a:solidFill>
                        <a:schemeClr val="tx1"/>
                      </a:solidFill>
                      <a:effectLst/>
                      <a:latin typeface="Cambria Math" panose="02040503050406030204" pitchFamily="18" charset="0"/>
                      <a:ea typeface="+mn-ea"/>
                      <a:cs typeface="+mn-cs"/>
                    </a:rPr>
                    <m:t>𝑛</m:t>
                  </m:r>
                  <m:r>
                    <a:rPr lang="en-US" sz="1100">
                      <a:solidFill>
                        <a:schemeClr val="tx1"/>
                      </a:solidFill>
                      <a:effectLst/>
                      <a:latin typeface="Cambria Math" panose="02040503050406030204" pitchFamily="18" charset="0"/>
                      <a:ea typeface="+mn-ea"/>
                      <a:cs typeface="+mn-cs"/>
                    </a:rPr>
                    <m:t>=</m:t>
                  </m:r>
                </m:oMath>
              </a14:m>
              <a:r>
                <a:rPr lang="en-US" sz="1100">
                  <a:solidFill>
                    <a:schemeClr val="tx1"/>
                  </a:solidFill>
                  <a:effectLst/>
                  <a:latin typeface="+mn-lt"/>
                  <a:ea typeface="+mn-ea"/>
                  <a:cs typeface="+mn-cs"/>
                </a:rPr>
                <a:t> represents individual time intervals during a monitoring period;</a:t>
              </a:r>
            </a:p>
            <a:p>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 represents each of the Table 3+ SOP PFAS constituents.</a:t>
              </a:r>
            </a:p>
            <a:p>
              <a:r>
                <a:rPr lang="en-US" sz="1100" i="1">
                  <a:solidFill>
                    <a:schemeClr val="tx1"/>
                  </a:solidFill>
                  <a:effectLst/>
                  <a:latin typeface="+mn-lt"/>
                  <a:ea typeface="+mn-ea"/>
                  <a:cs typeface="+mn-cs"/>
                </a:rPr>
                <a:t>k</a:t>
              </a:r>
              <a:r>
                <a:rPr lang="en-US" sz="1100">
                  <a:solidFill>
                    <a:schemeClr val="tx1"/>
                  </a:solidFill>
                  <a:effectLst/>
                  <a:latin typeface="+mn-lt"/>
                  <a:ea typeface="+mn-ea"/>
                  <a:cs typeface="+mn-cs"/>
                </a:rPr>
                <a:t> = represents a concentration sample considered in the mass load time interval;</a:t>
              </a:r>
            </a:p>
            <a:p>
              <a:r>
                <a:rPr lang="en-US" sz="1100" i="1">
                  <a:solidFill>
                    <a:schemeClr val="tx1"/>
                  </a:solidFill>
                  <a:effectLst/>
                  <a:latin typeface="+mn-lt"/>
                  <a:ea typeface="+mn-ea"/>
                  <a:cs typeface="+mn-cs"/>
                </a:rPr>
                <a:t>K</a:t>
              </a:r>
              <a:r>
                <a:rPr lang="en-US" sz="1100">
                  <a:solidFill>
                    <a:schemeClr val="tx1"/>
                  </a:solidFill>
                  <a:effectLst/>
                  <a:latin typeface="+mn-lt"/>
                  <a:ea typeface="+mn-ea"/>
                  <a:cs typeface="+mn-cs"/>
                </a:rPr>
                <a:t> = is the total number of concentration samples considered in the mass load time interval;</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𝑘</m:t>
                      </m:r>
                    </m:sub>
                  </m:sSub>
                </m:oMath>
              </a14:m>
              <a:r>
                <a:rPr lang="en-US" sz="1100">
                  <a:solidFill>
                    <a:schemeClr val="tx1"/>
                  </a:solidFill>
                  <a:effectLst/>
                  <a:latin typeface="+mn-lt"/>
                  <a:ea typeface="+mn-ea"/>
                  <a:cs typeface="+mn-cs"/>
                </a:rPr>
                <a:t> = is the measured concentration of Table 3+ PFAS for each sample result considered in calculating the time-weighted average concentration for a mass load time interval; and</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𝑤</m:t>
                      </m:r>
                    </m:e>
                    <m:sub>
                      <m:r>
                        <a:rPr lang="en-US" sz="1100" i="1">
                          <a:solidFill>
                            <a:schemeClr val="tx1"/>
                          </a:solidFill>
                          <a:effectLst/>
                          <a:latin typeface="Cambria Math" panose="02040503050406030204" pitchFamily="18" charset="0"/>
                          <a:ea typeface="+mn-ea"/>
                          <a:cs typeface="+mn-cs"/>
                        </a:rPr>
                        <m:t>𝑘</m:t>
                      </m:r>
                    </m:sub>
                  </m:sSub>
                </m:oMath>
              </a14:m>
              <a:r>
                <a:rPr lang="en-US" sz="1100">
                  <a:solidFill>
                    <a:schemeClr val="tx1"/>
                  </a:solidFill>
                  <a:effectLst/>
                  <a:latin typeface="+mn-lt"/>
                  <a:ea typeface="+mn-ea"/>
                  <a:cs typeface="+mn-cs"/>
                </a:rPr>
                <a:t> = is the weighting factor calculated for and applied individually to each concentration, where,</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sub>
                  </m:sSub>
                </m:oMath>
              </a14:m>
              <a:r>
                <a:rPr lang="en-US" sz="1100">
                  <a:solidFill>
                    <a:schemeClr val="tx1"/>
                  </a:solidFill>
                  <a:effectLst/>
                  <a:latin typeface="+mn-lt"/>
                  <a:ea typeface="+mn-ea"/>
                  <a:cs typeface="+mn-cs"/>
                </a:rPr>
                <a:t> = the length of time of the mass load time interval; and</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𝑘</m:t>
                      </m:r>
                    </m:sub>
                  </m:sSub>
                </m:oMath>
              </a14:m>
              <a:r>
                <a:rPr lang="en-US" sz="1100">
                  <a:solidFill>
                    <a:schemeClr val="tx1"/>
                  </a:solidFill>
                  <a:effectLst/>
                  <a:latin typeface="+mn-lt"/>
                  <a:ea typeface="+mn-ea"/>
                  <a:cs typeface="+mn-cs"/>
                </a:rPr>
                <a:t> = the length of time of the collected sample.  For composite samples, </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𝑘</m:t>
                      </m:r>
                    </m:sub>
                  </m:sSub>
                </m:oMath>
              </a14:m>
              <a:r>
                <a:rPr lang="en-US" sz="1100">
                  <a:solidFill>
                    <a:schemeClr val="tx1"/>
                  </a:solidFill>
                  <a:effectLst/>
                  <a:latin typeface="+mn-lt"/>
                  <a:ea typeface="+mn-ea"/>
                  <a:cs typeface="+mn-cs"/>
                </a:rPr>
                <a:t> is the total length of the composite sample collection period.  </a:t>
              </a:r>
            </a:p>
            <a:p>
              <a:r>
                <a:rPr lang="en-US" sz="1100">
                  <a:solidFill>
                    <a:schemeClr val="tx1"/>
                  </a:solidFill>
                  <a:effectLst/>
                  <a:latin typeface="+mn-lt"/>
                  <a:ea typeface="+mn-ea"/>
                  <a:cs typeface="+mn-cs"/>
                </a:rPr>
                <a:t>If </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𝑘</m:t>
                      </m:r>
                    </m:sub>
                  </m:sSub>
                  <m:r>
                    <a:rPr lang="en-US" sz="1100" i="1">
                      <a:solidFill>
                        <a:schemeClr val="tx1"/>
                      </a:solidFill>
                      <a:effectLst/>
                      <a:latin typeface="Cambria Math" panose="02040503050406030204" pitchFamily="18" charset="0"/>
                      <a:ea typeface="+mn-ea"/>
                      <a:cs typeface="+mn-cs"/>
                    </a:rPr>
                    <m:t>&lt;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sub>
                  </m:sSub>
                </m:oMath>
              </a14:m>
              <a:r>
                <a:rPr lang="en-US" sz="1100">
                  <a:solidFill>
                    <a:schemeClr val="tx1"/>
                  </a:solidFill>
                  <a:effectLst/>
                  <a:latin typeface="+mn-lt"/>
                  <a:ea typeface="+mn-ea"/>
                  <a:cs typeface="+mn-cs"/>
                </a:rPr>
                <a:t>, i.e., the composite sample collection time is less than the interval time, or a grab sample was collected, then </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𝑘</m:t>
                      </m:r>
                    </m:sub>
                  </m:sSub>
                </m:oMath>
              </a14:m>
              <a:r>
                <a:rPr lang="en-US" sz="1100">
                  <a:solidFill>
                    <a:schemeClr val="tx1"/>
                  </a:solidFill>
                  <a:effectLst/>
                  <a:latin typeface="+mn-lt"/>
                  <a:ea typeface="+mn-ea"/>
                  <a:cs typeface="+mn-cs"/>
                </a:rPr>
                <a:t> is set to equal the interval time for the purposes of concentration weighting.</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To calculate the mass load, river flow volumes are calculated for each time interval using United States Geological Survey (USGS) reported flows at the W.O. Huske Dam. A time offset is applied to the flow data to account for travel time for the flow passing the W.O. Huske Dam to reach the CFR-TARHEEL location. River flow passing the W.O. Huske is estimated to have a travel time between 2 and 12 hours to reach CFR-TARHEEL depending on river flow (e.g., the flow rate passing W.O. Huske Dam at 8 am will arrive at CFR-TARHEEL at 11 am for a 3 hour travel time). Travel times are estimated based on the results of a numerical model of the Cape Fear River which developed a regression curve between the USGS reported gage heights at W.O. Huske Dam and travel times. Travel times are estimated based on the results of a numerical model of the Cape Fear River which developed a regression curve between the USGS reported gage heights at W.O. Huske Dam and travel times.</a:t>
              </a:r>
            </a:p>
            <a:p>
              <a:r>
                <a:rPr lang="en-US" sz="1100">
                  <a:solidFill>
                    <a:schemeClr val="tx1"/>
                  </a:solidFill>
                  <a:effectLst/>
                  <a:latin typeface="+mn-lt"/>
                  <a:ea typeface="+mn-ea"/>
                  <a:cs typeface="+mn-cs"/>
                </a:rPr>
                <a:t>Equation 3 shows the formula used to calculate the time offset. </a:t>
              </a:r>
            </a:p>
            <a:p>
              <a:r>
                <a:rPr lang="en-US" sz="1100">
                  <a:solidFill>
                    <a:schemeClr val="tx1"/>
                  </a:solidFill>
                  <a:effectLst/>
                  <a:latin typeface="+mn-lt"/>
                  <a:ea typeface="+mn-ea"/>
                  <a:cs typeface="+mn-cs"/>
                </a:rPr>
                <a:t>The total volume of flow for each mass loading interval is calculated as the sum of all individual flow measurements for an interval where each measurement multiplied by its corresponding 15-minute time duration. </a:t>
              </a:r>
            </a:p>
            <a:p>
              <a:r>
                <a:rPr lang="en-US" sz="1100">
                  <a:solidFill>
                    <a:schemeClr val="tx1"/>
                  </a:solidFill>
                  <a:effectLst/>
                  <a:latin typeface="+mn-lt"/>
                  <a:ea typeface="+mn-ea"/>
                  <a:cs typeface="+mn-cs"/>
                </a:rPr>
                <a:t>Equation 4 shows the formula used to calculate the total flow volume for each interval.</a:t>
              </a:r>
            </a:p>
            <a:p>
              <a:r>
                <a:rPr lang="en-US" sz="1100" b="1" i="1">
                  <a:solidFill>
                    <a:schemeClr val="tx1"/>
                  </a:solidFill>
                  <a:effectLst/>
                  <a:latin typeface="+mn-lt"/>
                  <a:ea typeface="+mn-ea"/>
                  <a:cs typeface="+mn-cs"/>
                </a:rPr>
                <a:t>Equation 3: Travel time offset W.O. Huske Dam to Tar Heel Ferry Road Bridge</a:t>
              </a:r>
            </a:p>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r>
                      <a:rPr lang="en-US" sz="1100" i="1">
                        <a:solidFill>
                          <a:schemeClr val="tx1"/>
                        </a:solidFill>
                        <a:effectLst/>
                        <a:latin typeface="Cambria Math" panose="02040503050406030204" pitchFamily="18" charset="0"/>
                        <a:ea typeface="+mn-ea"/>
                        <a:cs typeface="+mn-cs"/>
                      </a:rPr>
                      <m:t>=13,422∙</m:t>
                    </m:r>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𝑊𝑂𝐻𝐷</m:t>
                        </m:r>
                      </m:sub>
                      <m:sup>
                        <m:r>
                          <a:rPr lang="en-US" sz="1100" i="1">
                            <a:solidFill>
                              <a:schemeClr val="tx1"/>
                            </a:solidFill>
                            <a:effectLst/>
                            <a:latin typeface="Cambria Math" panose="02040503050406030204" pitchFamily="18" charset="0"/>
                            <a:ea typeface="+mn-ea"/>
                            <a:cs typeface="+mn-cs"/>
                          </a:rPr>
                          <m:t>−1</m:t>
                        </m:r>
                      </m:sup>
                    </m:sSubSup>
                    <m:r>
                      <a:rPr lang="en-US" sz="1100" i="1">
                        <a:solidFill>
                          <a:schemeClr val="tx1"/>
                        </a:solidFill>
                        <a:effectLst/>
                        <a:latin typeface="Cambria Math" panose="02040503050406030204" pitchFamily="18" charset="0"/>
                        <a:ea typeface="+mn-ea"/>
                        <a:cs typeface="+mn-cs"/>
                      </a:rPr>
                      <m:t>+2.019</m:t>
                    </m:r>
                  </m:oMath>
                </m:oMathPara>
              </a14:m>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oMath>
              </a14:m>
              <a:r>
                <a:rPr lang="en-US" sz="1100">
                  <a:solidFill>
                    <a:schemeClr val="tx1"/>
                  </a:solidFill>
                  <a:effectLst/>
                  <a:latin typeface="+mn-lt"/>
                  <a:ea typeface="+mn-ea"/>
                  <a:cs typeface="+mn-cs"/>
                </a:rPr>
                <a:t> = is the travel time flow in the Cape Fear River takes in hours to pass from the W.O. Huske Dam to CFR-TARHEEL based on the measured flow in the Cape Fear River at the W.O. Huske Dam;</a:t>
              </a:r>
            </a:p>
            <a:p>
              <a14:m>
                <m:oMath xmlns:m="http://schemas.openxmlformats.org/officeDocument/2006/math">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𝑊𝑂𝐻𝐷</m:t>
                      </m:r>
                    </m:sub>
                    <m:sup>
                      <m:r>
                        <a:rPr lang="en-US" sz="1100" i="1">
                          <a:solidFill>
                            <a:schemeClr val="tx1"/>
                          </a:solidFill>
                          <a:effectLst/>
                          <a:latin typeface="Cambria Math" panose="02040503050406030204" pitchFamily="18" charset="0"/>
                          <a:ea typeface="+mn-ea"/>
                          <a:cs typeface="+mn-cs"/>
                        </a:rPr>
                        <m:t>−1</m:t>
                      </m:r>
                    </m:sup>
                  </m:sSubSup>
                  <m:r>
                    <a:rPr lang="en-US" sz="1100" i="1">
                      <a:solidFill>
                        <a:schemeClr val="tx1"/>
                      </a:solidFill>
                      <a:effectLst/>
                      <a:latin typeface="Cambria Math" panose="02040503050406030204" pitchFamily="18" charset="0"/>
                      <a:ea typeface="+mn-ea"/>
                      <a:cs typeface="+mn-cs"/>
                    </a:rPr>
                    <m:t> </m:t>
                  </m:r>
                </m:oMath>
              </a14:m>
              <a:r>
                <a:rPr lang="en-US" sz="1100">
                  <a:solidFill>
                    <a:schemeClr val="tx1"/>
                  </a:solidFill>
                  <a:effectLst/>
                  <a:latin typeface="+mn-lt"/>
                  <a:ea typeface="+mn-ea"/>
                  <a:cs typeface="+mn-cs"/>
                </a:rPr>
                <a:t> = is the inverse of the measured flow rate of the Cape Fear River at W.O. Huske Dam for a given point in time in cubic feet per second (ft</a:t>
              </a:r>
              <a:r>
                <a:rPr lang="en-US" sz="1100" baseline="30000">
                  <a:solidFill>
                    <a:schemeClr val="tx1"/>
                  </a:solidFill>
                  <a:effectLst/>
                  <a:latin typeface="+mn-lt"/>
                  <a:ea typeface="+mn-ea"/>
                  <a:cs typeface="+mn-cs"/>
                </a:rPr>
                <a:t>3</a:t>
              </a:r>
              <a:r>
                <a:rPr lang="en-US" sz="1100">
                  <a:solidFill>
                    <a:schemeClr val="tx1"/>
                  </a:solidFill>
                  <a:effectLst/>
                  <a:latin typeface="+mn-lt"/>
                  <a:ea typeface="+mn-ea"/>
                  <a:cs typeface="+mn-cs"/>
                </a:rPr>
                <a:t>/s); and</a:t>
              </a:r>
            </a:p>
            <a:p>
              <a14:m>
                <m:oMath xmlns:m="http://schemas.openxmlformats.org/officeDocument/2006/math">
                  <m:r>
                    <a:rPr lang="en-US" sz="1100" i="1">
                      <a:solidFill>
                        <a:schemeClr val="tx1"/>
                      </a:solidFill>
                      <a:effectLst/>
                      <a:latin typeface="Cambria Math" panose="02040503050406030204" pitchFamily="18" charset="0"/>
                      <a:ea typeface="+mn-ea"/>
                      <a:cs typeface="+mn-cs"/>
                    </a:rPr>
                    <m:t>13,422 </m:t>
                  </m:r>
                  <m:r>
                    <a:rPr lang="en-US" sz="1100" i="1">
                      <a:solidFill>
                        <a:schemeClr val="tx1"/>
                      </a:solidFill>
                      <a:effectLst/>
                      <a:latin typeface="Cambria Math" panose="02040503050406030204" pitchFamily="18" charset="0"/>
                      <a:ea typeface="+mn-ea"/>
                      <a:cs typeface="+mn-cs"/>
                    </a:rPr>
                    <m:t>𝑎𝑛𝑑</m:t>
                  </m:r>
                  <m:r>
                    <a:rPr lang="en-US" sz="1100" i="1">
                      <a:solidFill>
                        <a:schemeClr val="tx1"/>
                      </a:solidFill>
                      <a:effectLst/>
                      <a:latin typeface="Cambria Math" panose="02040503050406030204" pitchFamily="18" charset="0"/>
                      <a:ea typeface="+mn-ea"/>
                      <a:cs typeface="+mn-cs"/>
                    </a:rPr>
                    <m:t> 2.019= </m:t>
                  </m:r>
                </m:oMath>
              </a14:m>
              <a:r>
                <a:rPr lang="en-US" sz="1100">
                  <a:solidFill>
                    <a:schemeClr val="tx1"/>
                  </a:solidFill>
                  <a:effectLst/>
                  <a:latin typeface="+mn-lt"/>
                  <a:ea typeface="+mn-ea"/>
                  <a:cs typeface="+mn-cs"/>
                </a:rPr>
                <a:t>are constant values, which correspond to the slope and intercept of the regression line, respectively.</a:t>
              </a:r>
            </a:p>
            <a:p>
              <a:r>
                <a:rPr lang="en-US" sz="1100">
                  <a:solidFill>
                    <a:schemeClr val="tx1"/>
                  </a:solidFill>
                  <a:effectLst/>
                  <a:latin typeface="+mn-lt"/>
                  <a:ea typeface="+mn-ea"/>
                  <a:cs typeface="+mn-cs"/>
                </a:rPr>
                <a:t> </a:t>
              </a:r>
            </a:p>
            <a:p>
              <a:r>
                <a:rPr lang="en-US" sz="1100" b="1" i="1">
                  <a:solidFill>
                    <a:schemeClr val="tx1"/>
                  </a:solidFill>
                  <a:effectLst/>
                  <a:latin typeface="+mn-lt"/>
                  <a:ea typeface="+mn-ea"/>
                  <a:cs typeface="+mn-cs"/>
                </a:rPr>
                <a:t>Equation 4: Cape Fear River Flow Volume per Interval</a:t>
              </a:r>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𝑉</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𝑛</m:t>
                        </m:r>
                      </m:sub>
                    </m:sSub>
                    <m:r>
                      <a:rPr lang="en-US" sz="1100" i="1">
                        <a:solidFill>
                          <a:schemeClr val="tx1"/>
                        </a:solidFill>
                        <a:effectLst/>
                        <a:latin typeface="Cambria Math" panose="02040503050406030204" pitchFamily="18" charset="0"/>
                        <a:ea typeface="+mn-ea"/>
                        <a:cs typeface="+mn-cs"/>
                      </a:rPr>
                      <m:t>= </m:t>
                    </m:r>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𝑚</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𝑀</m:t>
                        </m:r>
                      </m:sup>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𝑊𝑂𝐻𝐷</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𝑚</m:t>
                            </m:r>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r>
                              <a:rPr lang="en-US" sz="1100" i="1">
                                <a:solidFill>
                                  <a:schemeClr val="tx1"/>
                                </a:solidFill>
                                <a:effectLst/>
                                <a:latin typeface="Cambria Math" panose="02040503050406030204" pitchFamily="18" charset="0"/>
                                <a:ea typeface="+mn-ea"/>
                                <a:cs typeface="+mn-cs"/>
                              </a:rPr>
                              <m:t> </m:t>
                            </m:r>
                          </m:sub>
                        </m:sSub>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𝑚</m:t>
                            </m:r>
                          </m:sub>
                        </m:sSub>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𝑚</m:t>
                            </m:r>
                            <m:r>
                              <a:rPr lang="en-US" sz="1100" i="1">
                                <a:solidFill>
                                  <a:schemeClr val="tx1"/>
                                </a:solidFill>
                                <a:effectLst/>
                                <a:latin typeface="Cambria Math" panose="02040503050406030204" pitchFamily="18" charset="0"/>
                                <a:ea typeface="+mn-ea"/>
                                <a:cs typeface="+mn-cs"/>
                              </a:rPr>
                              <m:t>−1</m:t>
                            </m:r>
                          </m:sub>
                        </m:sSub>
                        <m:r>
                          <a:rPr lang="en-US" sz="1100" i="1">
                            <a:solidFill>
                              <a:schemeClr val="tx1"/>
                            </a:solidFill>
                            <a:effectLst/>
                            <a:latin typeface="Cambria Math" panose="02040503050406030204" pitchFamily="18" charset="0"/>
                            <a:ea typeface="+mn-ea"/>
                            <a:cs typeface="+mn-cs"/>
                          </a:rPr>
                          <m:t>)</m:t>
                        </m:r>
                      </m:e>
                    </m:nary>
                  </m:oMath>
                </m:oMathPara>
              </a14:m>
              <a:endParaRPr lang="en-US" sz="1100">
                <a:solidFill>
                  <a:schemeClr val="tx1"/>
                </a:solidFill>
                <a:effectLst/>
                <a:latin typeface="+mn-lt"/>
                <a:ea typeface="+mn-ea"/>
                <a:cs typeface="+mn-cs"/>
              </a:endParaRP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𝑉</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𝑛</m:t>
                      </m:r>
                    </m:sub>
                  </m:sSub>
                </m:oMath>
              </a14:m>
              <a:r>
                <a:rPr lang="en-US" sz="1100">
                  <a:solidFill>
                    <a:schemeClr val="tx1"/>
                  </a:solidFill>
                  <a:effectLst/>
                  <a:latin typeface="+mn-lt"/>
                  <a:ea typeface="+mn-ea"/>
                  <a:cs typeface="+mn-cs"/>
                </a:rPr>
                <a:t> = is the volume of Cape Fear River water that flowed past the sampling point during the baseline mass loading time interval;</a:t>
              </a:r>
            </a:p>
            <a:p>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 represents the baseline mass loading time intervals number for which the volume is being calculated;</a:t>
              </a:r>
            </a:p>
            <a:p>
              <a:r>
                <a:rPr lang="en-US" sz="1100" i="1">
                  <a:solidFill>
                    <a:schemeClr val="tx1"/>
                  </a:solidFill>
                  <a:effectLst/>
                  <a:latin typeface="+mn-lt"/>
                  <a:ea typeface="+mn-ea"/>
                  <a:cs typeface="+mn-cs"/>
                </a:rPr>
                <a:t>m</a:t>
              </a:r>
              <a:r>
                <a:rPr lang="en-US" sz="1100">
                  <a:solidFill>
                    <a:schemeClr val="tx1"/>
                  </a:solidFill>
                  <a:effectLst/>
                  <a:latin typeface="+mn-lt"/>
                  <a:ea typeface="+mn-ea"/>
                  <a:cs typeface="+mn-cs"/>
                </a:rPr>
                <a:t> = represents a 15-minute flow measurement recorded by the USGS station at W.O. Huske Dam during a baseline mass loading time interval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a:t>
              </a:r>
            </a:p>
            <a:p>
              <a:r>
                <a:rPr lang="en-US" sz="1100" i="1">
                  <a:solidFill>
                    <a:schemeClr val="tx1"/>
                  </a:solidFill>
                  <a:effectLst/>
                  <a:latin typeface="+mn-lt"/>
                  <a:ea typeface="+mn-ea"/>
                  <a:cs typeface="+mn-cs"/>
                </a:rPr>
                <a:t>M </a:t>
              </a:r>
              <a:r>
                <a:rPr lang="en-US" sz="1100">
                  <a:solidFill>
                    <a:schemeClr val="tx1"/>
                  </a:solidFill>
                  <a:effectLst/>
                  <a:latin typeface="+mn-lt"/>
                  <a:ea typeface="+mn-ea"/>
                  <a:cs typeface="+mn-cs"/>
                </a:rPr>
                <a:t>=</a:t>
              </a:r>
              <a:r>
                <a:rPr lang="en-US" sz="1100" i="1">
                  <a:solidFill>
                    <a:schemeClr val="tx1"/>
                  </a:solidFill>
                  <a:effectLst/>
                  <a:latin typeface="+mn-lt"/>
                  <a:ea typeface="+mn-ea"/>
                  <a:cs typeface="+mn-cs"/>
                </a:rPr>
                <a:t> </a:t>
              </a:r>
              <a:r>
                <a:rPr lang="en-US" sz="1100">
                  <a:solidFill>
                    <a:schemeClr val="tx1"/>
                  </a:solidFill>
                  <a:effectLst/>
                  <a:latin typeface="+mn-lt"/>
                  <a:ea typeface="+mn-ea"/>
                  <a:cs typeface="+mn-cs"/>
                </a:rPr>
                <a:t>the total number of 15-minute flow measurements recorded by the USGS station at W.O. Huske Dam during a baseline mass loading time interval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𝑊𝑂𝐻𝐷</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𝑚</m:t>
                      </m:r>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r>
                        <a:rPr lang="en-US" sz="1100" i="1">
                          <a:solidFill>
                            <a:schemeClr val="tx1"/>
                          </a:solidFill>
                          <a:effectLst/>
                          <a:latin typeface="Cambria Math" panose="02040503050406030204" pitchFamily="18" charset="0"/>
                          <a:ea typeface="+mn-ea"/>
                          <a:cs typeface="+mn-cs"/>
                        </a:rPr>
                        <m:t> </m:t>
                      </m:r>
                    </m:sub>
                  </m:sSub>
                </m:oMath>
              </a14:m>
              <a:r>
                <a:rPr lang="en-US" sz="1100">
                  <a:solidFill>
                    <a:schemeClr val="tx1"/>
                  </a:solidFill>
                  <a:effectLst/>
                  <a:latin typeface="+mn-lt"/>
                  <a:ea typeface="+mn-ea"/>
                  <a:cs typeface="+mn-cs"/>
                </a:rPr>
                <a:t> = is the Cape Fear River flow rate (units of volume per time) at Tar Heel Ferry Road bridge based on the recorded values at W.O.Huske Dam and adjusted for travel time as described in Equation 3;</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𝑚</m:t>
                      </m:r>
                    </m:sub>
                  </m:sSub>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𝑚</m:t>
                      </m:r>
                      <m:r>
                        <a:rPr lang="en-US" sz="1100" i="1">
                          <a:solidFill>
                            <a:schemeClr val="tx1"/>
                          </a:solidFill>
                          <a:effectLst/>
                          <a:latin typeface="Cambria Math" panose="02040503050406030204" pitchFamily="18" charset="0"/>
                          <a:ea typeface="+mn-ea"/>
                          <a:cs typeface="+mn-cs"/>
                        </a:rPr>
                        <m:t>−1</m:t>
                      </m:r>
                    </m:sub>
                  </m:sSub>
                </m:oMath>
              </a14:m>
              <a:r>
                <a:rPr lang="en-US" sz="1100">
                  <a:solidFill>
                    <a:schemeClr val="tx1"/>
                  </a:solidFill>
                  <a:effectLst/>
                  <a:latin typeface="+mn-lt"/>
                  <a:ea typeface="+mn-ea"/>
                  <a:cs typeface="+mn-cs"/>
                </a:rPr>
                <a:t> = is the length of time for the flow measurement durations (units of time reported typically in 15-minute intervals by USGS).</a:t>
              </a:r>
            </a:p>
            <a:p>
              <a:endParaRPr lang="en-US" sz="1100">
                <a:solidFill>
                  <a:schemeClr val="tx1"/>
                </a:solidFill>
                <a:effectLst/>
                <a:latin typeface="+mn-lt"/>
                <a:ea typeface="+mn-ea"/>
                <a:cs typeface="+mn-cs"/>
              </a:endParaRPr>
            </a:p>
            <a:p>
              <a:endParaRPr lang="en-US" sz="1100"/>
            </a:p>
          </xdr:txBody>
        </xdr:sp>
      </mc:Choice>
      <mc:Fallback xmlns="">
        <xdr:sp macro="" textlink="">
          <xdr:nvSpPr>
            <xdr:cNvPr id="2" name="TextBox 1">
              <a:extLst>
                <a:ext uri="{FF2B5EF4-FFF2-40B4-BE49-F238E27FC236}">
                  <a16:creationId xmlns:a16="http://schemas.microsoft.com/office/drawing/2014/main" id="{0DA6DF62-3C4B-4D9E-A4A5-10ABE5E4DCFB}"/>
                </a:ext>
              </a:extLst>
            </xdr:cNvPr>
            <xdr:cNvSpPr txBox="1"/>
          </xdr:nvSpPr>
          <xdr:spPr>
            <a:xfrm>
              <a:off x="285750" y="4132489"/>
              <a:ext cx="14887575" cy="1289321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a:solidFill>
                    <a:schemeClr val="tx1"/>
                  </a:solidFill>
                  <a:effectLst/>
                  <a:latin typeface="+mn-lt"/>
                  <a:ea typeface="+mn-ea"/>
                  <a:cs typeface="+mn-cs"/>
                </a:rPr>
                <a:t>MASS LOAD CALCULATION </a:t>
              </a:r>
            </a:p>
            <a:p>
              <a:r>
                <a:rPr lang="en-US" sz="1100">
                  <a:solidFill>
                    <a:schemeClr val="tx1"/>
                  </a:solidFill>
                  <a:effectLst/>
                  <a:latin typeface="+mn-lt"/>
                  <a:ea typeface="+mn-ea"/>
                  <a:cs typeface="+mn-cs"/>
                </a:rPr>
                <a:t>The River Mass Load is the estimated mass, in kilograms, that has reached the Cape Fear River over a period of time. </a:t>
              </a:r>
            </a:p>
            <a:p>
              <a:r>
                <a:rPr lang="en-US" sz="1100">
                  <a:solidFill>
                    <a:schemeClr val="tx1"/>
                  </a:solidFill>
                  <a:effectLst/>
                  <a:latin typeface="+mn-lt"/>
                  <a:ea typeface="+mn-ea"/>
                  <a:cs typeface="+mn-cs"/>
                </a:rPr>
                <a:t>The River Mass Load, </a:t>
              </a:r>
              <a:r>
                <a:rPr lang="en-US" sz="1100" i="0">
                  <a:solidFill>
                    <a:schemeClr val="tx1"/>
                  </a:solidFill>
                  <a:effectLst/>
                  <a:latin typeface="Cambria Math" panose="02040503050406030204" pitchFamily="18" charset="0"/>
                  <a:ea typeface="+mn-ea"/>
                  <a:cs typeface="+mn-cs"/>
                </a:rPr>
                <a:t>𝑚_𝐶𝐹𝑅</a:t>
              </a:r>
              <a:r>
                <a:rPr lang="en-US" sz="1100">
                  <a:solidFill>
                    <a:schemeClr val="tx1"/>
                  </a:solidFill>
                  <a:effectLst/>
                  <a:latin typeface="+mn-lt"/>
                  <a:ea typeface="+mn-ea"/>
                  <a:cs typeface="+mn-cs"/>
                </a:rPr>
                <a:t>, is calculated using primarily composite samples from the Cape Fear River and corresponding river flow volumes. </a:t>
              </a:r>
            </a:p>
            <a:p>
              <a:r>
                <a:rPr lang="en-US" sz="1100">
                  <a:solidFill>
                    <a:schemeClr val="tx1"/>
                  </a:solidFill>
                  <a:effectLst/>
                  <a:latin typeface="+mn-lt"/>
                  <a:ea typeface="+mn-ea"/>
                  <a:cs typeface="+mn-cs"/>
                </a:rPr>
                <a:t>The River Mass Load is calculated for a given time period following Equation 1 below:</a:t>
              </a:r>
            </a:p>
            <a:p>
              <a:r>
                <a:rPr lang="en-US" sz="1100" b="1" i="1">
                  <a:solidFill>
                    <a:schemeClr val="tx1"/>
                  </a:solidFill>
                  <a:effectLst/>
                  <a:latin typeface="+mn-lt"/>
                  <a:ea typeface="+mn-ea"/>
                  <a:cs typeface="+mn-cs"/>
                </a:rPr>
                <a:t>Equation 1: River Mass Load</a:t>
              </a:r>
            </a:p>
            <a:p>
              <a:pPr/>
              <a:r>
                <a:rPr lang="en-US" sz="1100" i="0">
                  <a:solidFill>
                    <a:schemeClr val="tx1"/>
                  </a:solidFill>
                  <a:effectLst/>
                  <a:latin typeface="+mn-lt"/>
                  <a:ea typeface="+mn-ea"/>
                  <a:cs typeface="+mn-cs"/>
                </a:rPr>
                <a:t>𝑚_𝐶𝐹𝑅= ∑2_(𝑛=1)^𝑁▒∑2_(𝑖=1)^I▒〖𝐶_(𝐶𝐹𝑅,𝑛,𝑖) 〖×𝑉〗_(𝐶𝐹𝑅, 𝑛) 〗</a:t>
              </a:r>
              <a:endParaRPr lang="en-US" sz="1100">
                <a:solidFill>
                  <a:schemeClr val="tx1"/>
                </a:solidFill>
                <a:effectLst/>
                <a:latin typeface="+mn-lt"/>
                <a:ea typeface="+mn-ea"/>
                <a:cs typeface="+mn-cs"/>
              </a:endParaRPr>
            </a:p>
            <a:p>
              <a:r>
                <a:rPr lang="en-US" sz="1100" i="0">
                  <a:solidFill>
                    <a:schemeClr val="tx1"/>
                  </a:solidFill>
                  <a:effectLst/>
                  <a:latin typeface="Cambria Math" panose="02040503050406030204" pitchFamily="18" charset="0"/>
                  <a:ea typeface="+mn-ea"/>
                  <a:cs typeface="+mn-cs"/>
                </a:rPr>
                <a:t>Where,</a:t>
              </a:r>
            </a:p>
            <a:p>
              <a:r>
                <a:rPr lang="en-US" sz="1100" i="0">
                  <a:solidFill>
                    <a:schemeClr val="tx1"/>
                  </a:solidFill>
                  <a:effectLst/>
                  <a:latin typeface="Cambria Math" panose="02040503050406030204" pitchFamily="18" charset="0"/>
                  <a:ea typeface="+mn-ea"/>
                  <a:cs typeface="+mn-cs"/>
                </a:rPr>
                <a:t>𝑚_𝐶𝐹𝑅</a:t>
              </a:r>
              <a:r>
                <a:rPr lang="en-US" sz="1100">
                  <a:solidFill>
                    <a:schemeClr val="tx1"/>
                  </a:solidFill>
                  <a:effectLst/>
                  <a:latin typeface="+mn-lt"/>
                  <a:ea typeface="+mn-ea"/>
                  <a:cs typeface="+mn-cs"/>
                </a:rPr>
                <a:t> = is the Total Table 3+ PFAS mass load estimated from PFAS concentrations in samples taken in the Cape Fear River downstream of the Site where the river is well mixed and measured river flow volumes;</a:t>
              </a:r>
            </a:p>
            <a:p>
              <a:r>
                <a:rPr lang="en-US" sz="1100" i="0">
                  <a:solidFill>
                    <a:schemeClr val="tx1"/>
                  </a:solidFill>
                  <a:effectLst/>
                  <a:latin typeface="+mn-lt"/>
                  <a:ea typeface="+mn-ea"/>
                  <a:cs typeface="+mn-cs"/>
                </a:rPr>
                <a:t>𝑛=</a:t>
              </a:r>
              <a:r>
                <a:rPr lang="en-US" sz="1100">
                  <a:solidFill>
                    <a:schemeClr val="tx1"/>
                  </a:solidFill>
                  <a:effectLst/>
                  <a:latin typeface="+mn-lt"/>
                  <a:ea typeface="+mn-ea"/>
                  <a:cs typeface="+mn-cs"/>
                </a:rPr>
                <a:t> represents individual time intervals during a monitoring period;</a:t>
              </a:r>
            </a:p>
            <a:p>
              <a:r>
                <a:rPr lang="en-US" sz="1100" i="0">
                  <a:solidFill>
                    <a:schemeClr val="tx1"/>
                  </a:solidFill>
                  <a:effectLst/>
                  <a:latin typeface="+mn-lt"/>
                  <a:ea typeface="+mn-ea"/>
                  <a:cs typeface="+mn-cs"/>
                </a:rPr>
                <a:t>𝑁=</a:t>
              </a:r>
              <a:r>
                <a:rPr lang="en-US" sz="1100">
                  <a:solidFill>
                    <a:schemeClr val="tx1"/>
                  </a:solidFill>
                  <a:effectLst/>
                  <a:latin typeface="+mn-lt"/>
                  <a:ea typeface="+mn-ea"/>
                  <a:cs typeface="+mn-cs"/>
                </a:rPr>
                <a:t> is the total number of time intervals in a monitoring period;</a:t>
              </a:r>
            </a:p>
            <a:p>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 represents each of the Table 3+ SOP PFAS constituents.</a:t>
              </a:r>
            </a:p>
            <a:p>
              <a:r>
                <a:rPr lang="en-US" sz="1100">
                  <a:solidFill>
                    <a:schemeClr val="tx1"/>
                  </a:solidFill>
                  <a:effectLst/>
                  <a:latin typeface="+mn-lt"/>
                  <a:ea typeface="+mn-ea"/>
                  <a:cs typeface="+mn-cs"/>
                </a:rPr>
                <a:t>I = represents total number of Table 3+ SOP PFAS constituents included in the summation of Total Table 3+ concentrations, e.g., 17 or 20;</a:t>
              </a:r>
            </a:p>
            <a:p>
              <a:r>
                <a:rPr lang="en-US" sz="1100" i="0">
                  <a:solidFill>
                    <a:schemeClr val="tx1"/>
                  </a:solidFill>
                  <a:effectLst/>
                  <a:latin typeface="+mn-lt"/>
                  <a:ea typeface="+mn-ea"/>
                  <a:cs typeface="+mn-cs"/>
                </a:rPr>
                <a:t>𝑐_(𝐶𝐹𝑅,𝑛,𝑖)</a:t>
              </a:r>
              <a:r>
                <a:rPr lang="en-US" sz="1100">
                  <a:solidFill>
                    <a:schemeClr val="tx1"/>
                  </a:solidFill>
                  <a:effectLst/>
                  <a:latin typeface="+mn-lt"/>
                  <a:ea typeface="+mn-ea"/>
                  <a:cs typeface="+mn-cs"/>
                </a:rPr>
                <a:t> = is the measured or estimated concentration of Table 3+ PFAS for each baseline mass loading time interval based on samples collected from the Cape Fear River; and</a:t>
              </a:r>
            </a:p>
            <a:p>
              <a:r>
                <a:rPr lang="en-US" sz="1100" i="0">
                  <a:solidFill>
                    <a:schemeClr val="tx1"/>
                  </a:solidFill>
                  <a:effectLst/>
                  <a:latin typeface="+mn-lt"/>
                  <a:ea typeface="+mn-ea"/>
                  <a:cs typeface="+mn-cs"/>
                </a:rPr>
                <a:t>𝑉_(𝐶𝐹𝑅, 𝑛)</a:t>
              </a:r>
              <a:r>
                <a:rPr lang="en-US" sz="1100">
                  <a:solidFill>
                    <a:schemeClr val="tx1"/>
                  </a:solidFill>
                  <a:effectLst/>
                  <a:latin typeface="+mn-lt"/>
                  <a:ea typeface="+mn-ea"/>
                  <a:cs typeface="+mn-cs"/>
                </a:rPr>
                <a:t> = is the volume of Cape Fear River water that flowed passed the sampling point during the baseline mass loading time interval.</a:t>
              </a:r>
            </a:p>
            <a:p>
              <a:endParaRPr lang="en-US" sz="1100"/>
            </a:p>
            <a:p>
              <a:r>
                <a:rPr lang="en-US" sz="1100">
                  <a:solidFill>
                    <a:schemeClr val="tx1"/>
                  </a:solidFill>
                  <a:effectLst/>
                  <a:latin typeface="+mn-lt"/>
                  <a:ea typeface="+mn-ea"/>
                  <a:cs typeface="+mn-cs"/>
                </a:rPr>
                <a:t>During a time period, multiple samples will be collected, most of them being composite samples and some potentially being grab samples. </a:t>
              </a:r>
            </a:p>
            <a:p>
              <a:r>
                <a:rPr lang="en-US" sz="1100">
                  <a:solidFill>
                    <a:schemeClr val="tx1"/>
                  </a:solidFill>
                  <a:effectLst/>
                  <a:latin typeface="+mn-lt"/>
                  <a:ea typeface="+mn-ea"/>
                  <a:cs typeface="+mn-cs"/>
                </a:rPr>
                <a:t>The calculation methodology outlined here considers all collected samples in the time period, including cases where samples are collected contemporaneously </a:t>
              </a:r>
            </a:p>
            <a:p>
              <a:r>
                <a:rPr lang="en-US" sz="1100">
                  <a:solidFill>
                    <a:schemeClr val="tx1"/>
                  </a:solidFill>
                  <a:effectLst/>
                  <a:latin typeface="+mn-lt"/>
                  <a:ea typeface="+mn-ea"/>
                  <a:cs typeface="+mn-cs"/>
                </a:rPr>
                <a:t>with each other and cases where composite sample collection events do not occur successively, as is the case with twice weekly 24 hour composite samples. </a:t>
              </a:r>
            </a:p>
            <a:p>
              <a:r>
                <a:rPr lang="en-US" sz="1100">
                  <a:solidFill>
                    <a:schemeClr val="tx1"/>
                  </a:solidFill>
                  <a:effectLst/>
                  <a:latin typeface="+mn-lt"/>
                  <a:ea typeface="+mn-ea"/>
                  <a:cs typeface="+mn-cs"/>
                </a:rPr>
                <a:t>To facilitate this calculation, the overall time period is separated into discrete time intervals with corresponding time-weighted concentrations calculated for each interval. </a:t>
              </a:r>
            </a:p>
            <a:p>
              <a:r>
                <a:rPr lang="en-US" sz="1100">
                  <a:solidFill>
                    <a:schemeClr val="tx1"/>
                  </a:solidFill>
                  <a:effectLst/>
                  <a:latin typeface="+mn-lt"/>
                  <a:ea typeface="+mn-ea"/>
                  <a:cs typeface="+mn-cs"/>
                </a:rPr>
                <a:t>The time intervals are defined as the duration in time between two sampling events, where sampling events consist of:</a:t>
              </a:r>
            </a:p>
            <a:p>
              <a:pPr lvl="0"/>
              <a:r>
                <a:rPr lang="en-US" sz="1100">
                  <a:solidFill>
                    <a:schemeClr val="tx1"/>
                  </a:solidFill>
                  <a:effectLst/>
                  <a:latin typeface="+mn-lt"/>
                  <a:ea typeface="+mn-ea"/>
                  <a:cs typeface="+mn-cs"/>
                </a:rPr>
                <a:t>- Beginning of a composite sample collection;</a:t>
              </a:r>
            </a:p>
            <a:p>
              <a:pPr lvl="0"/>
              <a:r>
                <a:rPr lang="en-US" sz="1100">
                  <a:solidFill>
                    <a:schemeClr val="tx1"/>
                  </a:solidFill>
                  <a:effectLst/>
                  <a:latin typeface="+mn-lt"/>
                  <a:ea typeface="+mn-ea"/>
                  <a:cs typeface="+mn-cs"/>
                </a:rPr>
                <a:t>- End of a composite sample collection; or</a:t>
              </a:r>
            </a:p>
            <a:p>
              <a:pPr lvl="0"/>
              <a:r>
                <a:rPr lang="en-US" sz="1100">
                  <a:solidFill>
                    <a:schemeClr val="tx1"/>
                  </a:solidFill>
                  <a:effectLst/>
                  <a:latin typeface="+mn-lt"/>
                  <a:ea typeface="+mn-ea"/>
                  <a:cs typeface="+mn-cs"/>
                </a:rPr>
                <a:t>- Collection of a grab sample.</a:t>
              </a:r>
            </a:p>
            <a:p>
              <a:pPr lvl="0"/>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Equation 2 shows the formula used to calculate the total flow volume for each interval.</a:t>
              </a:r>
            </a:p>
            <a:p>
              <a:r>
                <a:rPr lang="en-US" sz="1100" b="1" i="1">
                  <a:solidFill>
                    <a:schemeClr val="tx1"/>
                  </a:solidFill>
                  <a:effectLst/>
                  <a:latin typeface="+mn-lt"/>
                  <a:ea typeface="+mn-ea"/>
                  <a:cs typeface="+mn-cs"/>
                </a:rPr>
                <a:t>Equation 2: Mass Load Time Interval Concentration</a:t>
              </a:r>
            </a:p>
            <a:p>
              <a:r>
                <a:rPr lang="en-US" sz="1100" i="0">
                  <a:solidFill>
                    <a:schemeClr val="tx1"/>
                  </a:solidFill>
                  <a:effectLst/>
                  <a:latin typeface="+mn-lt"/>
                  <a:ea typeface="+mn-ea"/>
                  <a:cs typeface="+mn-cs"/>
                </a:rPr>
                <a:t>𝐶_(𝐶𝐹𝑅,𝑛,𝑖)= ∑1_(𝑘=1)^𝐾▒〖𝐶_(𝐶𝐹𝑅,𝑛,𝑖,𝑘)×𝑤_𝑘 〗</a:t>
              </a:r>
              <a:endParaRPr lang="en-US" sz="1100">
                <a:solidFill>
                  <a:schemeClr val="tx1"/>
                </a:solidFill>
                <a:effectLst/>
                <a:latin typeface="+mn-lt"/>
                <a:ea typeface="+mn-ea"/>
                <a:cs typeface="+mn-cs"/>
              </a:endParaRPr>
            </a:p>
            <a:p>
              <a:r>
                <a:rPr lang="en-US" sz="1100" i="0">
                  <a:solidFill>
                    <a:schemeClr val="tx1"/>
                  </a:solidFill>
                  <a:effectLst/>
                  <a:latin typeface="+mn-lt"/>
                  <a:ea typeface="+mn-ea"/>
                  <a:cs typeface="+mn-cs"/>
                </a:rPr>
                <a:t>                    = ∑1_(𝑘=1)^𝐾▒〖𝐶_(𝐶𝐹𝑅,𝑛,𝑖,𝑘)  (𝑡_𝑛/𝑡_𝑘 )/(∑1_(𝑘=1)^𝐾▒𝑡_𝑛/𝑡_𝑘 )〗</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r>
                <a:rPr lang="en-US" sz="1100" i="0">
                  <a:solidFill>
                    <a:schemeClr val="tx1"/>
                  </a:solidFill>
                  <a:effectLst/>
                  <a:latin typeface="+mn-lt"/>
                  <a:ea typeface="+mn-ea"/>
                  <a:cs typeface="+mn-cs"/>
                </a:rPr>
                <a:t>𝐶_(𝐶𝐹𝑅,𝑛,𝑖)</a:t>
              </a:r>
              <a:r>
                <a:rPr lang="en-US" sz="1100">
                  <a:solidFill>
                    <a:schemeClr val="tx1"/>
                  </a:solidFill>
                  <a:effectLst/>
                  <a:latin typeface="+mn-lt"/>
                  <a:ea typeface="+mn-ea"/>
                  <a:cs typeface="+mn-cs"/>
                </a:rPr>
                <a:t> = is the measured or estimated concentration of Table 3+ PFAS for each baseline mass loading time interval based on samples collected from the Cape Fear River;</a:t>
              </a:r>
            </a:p>
            <a:p>
              <a:r>
                <a:rPr lang="en-US" sz="1100" i="0">
                  <a:solidFill>
                    <a:schemeClr val="tx1"/>
                  </a:solidFill>
                  <a:effectLst/>
                  <a:latin typeface="+mn-lt"/>
                  <a:ea typeface="+mn-ea"/>
                  <a:cs typeface="+mn-cs"/>
                </a:rPr>
                <a:t>𝑛=</a:t>
              </a:r>
              <a:r>
                <a:rPr lang="en-US" sz="1100">
                  <a:solidFill>
                    <a:schemeClr val="tx1"/>
                  </a:solidFill>
                  <a:effectLst/>
                  <a:latin typeface="+mn-lt"/>
                  <a:ea typeface="+mn-ea"/>
                  <a:cs typeface="+mn-cs"/>
                </a:rPr>
                <a:t> represents individual time intervals during a monitoring period;</a:t>
              </a:r>
            </a:p>
            <a:p>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 represents each of the Table 3+ SOP PFAS constituents.</a:t>
              </a:r>
            </a:p>
            <a:p>
              <a:r>
                <a:rPr lang="en-US" sz="1100" i="1">
                  <a:solidFill>
                    <a:schemeClr val="tx1"/>
                  </a:solidFill>
                  <a:effectLst/>
                  <a:latin typeface="+mn-lt"/>
                  <a:ea typeface="+mn-ea"/>
                  <a:cs typeface="+mn-cs"/>
                </a:rPr>
                <a:t>k</a:t>
              </a:r>
              <a:r>
                <a:rPr lang="en-US" sz="1100">
                  <a:solidFill>
                    <a:schemeClr val="tx1"/>
                  </a:solidFill>
                  <a:effectLst/>
                  <a:latin typeface="+mn-lt"/>
                  <a:ea typeface="+mn-ea"/>
                  <a:cs typeface="+mn-cs"/>
                </a:rPr>
                <a:t> = represents a concentration sample considered in the mass load time interval;</a:t>
              </a:r>
            </a:p>
            <a:p>
              <a:r>
                <a:rPr lang="en-US" sz="1100" i="1">
                  <a:solidFill>
                    <a:schemeClr val="tx1"/>
                  </a:solidFill>
                  <a:effectLst/>
                  <a:latin typeface="+mn-lt"/>
                  <a:ea typeface="+mn-ea"/>
                  <a:cs typeface="+mn-cs"/>
                </a:rPr>
                <a:t>K</a:t>
              </a:r>
              <a:r>
                <a:rPr lang="en-US" sz="1100">
                  <a:solidFill>
                    <a:schemeClr val="tx1"/>
                  </a:solidFill>
                  <a:effectLst/>
                  <a:latin typeface="+mn-lt"/>
                  <a:ea typeface="+mn-ea"/>
                  <a:cs typeface="+mn-cs"/>
                </a:rPr>
                <a:t> = is the total number of concentration samples considered in the mass load time interval;</a:t>
              </a:r>
            </a:p>
            <a:p>
              <a:r>
                <a:rPr lang="en-US" sz="1100" i="0">
                  <a:solidFill>
                    <a:schemeClr val="tx1"/>
                  </a:solidFill>
                  <a:effectLst/>
                  <a:latin typeface="+mn-lt"/>
                  <a:ea typeface="+mn-ea"/>
                  <a:cs typeface="+mn-cs"/>
                </a:rPr>
                <a:t>𝐶_(𝐶𝐹𝑅,𝑛,𝑖,𝑘)</a:t>
              </a:r>
              <a:r>
                <a:rPr lang="en-US" sz="1100">
                  <a:solidFill>
                    <a:schemeClr val="tx1"/>
                  </a:solidFill>
                  <a:effectLst/>
                  <a:latin typeface="+mn-lt"/>
                  <a:ea typeface="+mn-ea"/>
                  <a:cs typeface="+mn-cs"/>
                </a:rPr>
                <a:t> = is the measured concentration of Table 3+ PFAS for each sample result considered in calculating the time-weighted average concentration for a mass load time interval; and</a:t>
              </a:r>
            </a:p>
            <a:p>
              <a:r>
                <a:rPr lang="en-US" sz="1100" i="0">
                  <a:solidFill>
                    <a:schemeClr val="tx1"/>
                  </a:solidFill>
                  <a:effectLst/>
                  <a:latin typeface="+mn-lt"/>
                  <a:ea typeface="+mn-ea"/>
                  <a:cs typeface="+mn-cs"/>
                </a:rPr>
                <a:t>𝑤_𝑘</a:t>
              </a:r>
              <a:r>
                <a:rPr lang="en-US" sz="1100">
                  <a:solidFill>
                    <a:schemeClr val="tx1"/>
                  </a:solidFill>
                  <a:effectLst/>
                  <a:latin typeface="+mn-lt"/>
                  <a:ea typeface="+mn-ea"/>
                  <a:cs typeface="+mn-cs"/>
                </a:rPr>
                <a:t> = is the weighting factor calculated for and applied individually to each concentration, where,</a:t>
              </a:r>
            </a:p>
            <a:p>
              <a:r>
                <a:rPr lang="en-US" sz="1100" i="0">
                  <a:solidFill>
                    <a:schemeClr val="tx1"/>
                  </a:solidFill>
                  <a:effectLst/>
                  <a:latin typeface="+mn-lt"/>
                  <a:ea typeface="+mn-ea"/>
                  <a:cs typeface="+mn-cs"/>
                </a:rPr>
                <a:t>𝑡_𝑛</a:t>
              </a:r>
              <a:r>
                <a:rPr lang="en-US" sz="1100">
                  <a:solidFill>
                    <a:schemeClr val="tx1"/>
                  </a:solidFill>
                  <a:effectLst/>
                  <a:latin typeface="+mn-lt"/>
                  <a:ea typeface="+mn-ea"/>
                  <a:cs typeface="+mn-cs"/>
                </a:rPr>
                <a:t> = the length of time of the mass load time interval; and</a:t>
              </a:r>
            </a:p>
            <a:p>
              <a:r>
                <a:rPr lang="en-US" sz="1100" i="0">
                  <a:solidFill>
                    <a:schemeClr val="tx1"/>
                  </a:solidFill>
                  <a:effectLst/>
                  <a:latin typeface="+mn-lt"/>
                  <a:ea typeface="+mn-ea"/>
                  <a:cs typeface="+mn-cs"/>
                </a:rPr>
                <a:t>𝑡_𝑘</a:t>
              </a:r>
              <a:r>
                <a:rPr lang="en-US" sz="1100">
                  <a:solidFill>
                    <a:schemeClr val="tx1"/>
                  </a:solidFill>
                  <a:effectLst/>
                  <a:latin typeface="+mn-lt"/>
                  <a:ea typeface="+mn-ea"/>
                  <a:cs typeface="+mn-cs"/>
                </a:rPr>
                <a:t> = the length of time of the collected sample.  For composite samples, </a:t>
              </a:r>
              <a:r>
                <a:rPr lang="en-US" sz="1100" i="0">
                  <a:solidFill>
                    <a:schemeClr val="tx1"/>
                  </a:solidFill>
                  <a:effectLst/>
                  <a:latin typeface="+mn-lt"/>
                  <a:ea typeface="+mn-ea"/>
                  <a:cs typeface="+mn-cs"/>
                </a:rPr>
                <a:t>𝑡_𝑘</a:t>
              </a:r>
              <a:r>
                <a:rPr lang="en-US" sz="1100">
                  <a:solidFill>
                    <a:schemeClr val="tx1"/>
                  </a:solidFill>
                  <a:effectLst/>
                  <a:latin typeface="+mn-lt"/>
                  <a:ea typeface="+mn-ea"/>
                  <a:cs typeface="+mn-cs"/>
                </a:rPr>
                <a:t> is the total length of the composite sample collection period.  </a:t>
              </a:r>
            </a:p>
            <a:p>
              <a:r>
                <a:rPr lang="en-US" sz="1100">
                  <a:solidFill>
                    <a:schemeClr val="tx1"/>
                  </a:solidFill>
                  <a:effectLst/>
                  <a:latin typeface="+mn-lt"/>
                  <a:ea typeface="+mn-ea"/>
                  <a:cs typeface="+mn-cs"/>
                </a:rPr>
                <a:t>If </a:t>
              </a:r>
              <a:r>
                <a:rPr lang="en-US" sz="1100" i="0">
                  <a:solidFill>
                    <a:schemeClr val="tx1"/>
                  </a:solidFill>
                  <a:effectLst/>
                  <a:latin typeface="+mn-lt"/>
                  <a:ea typeface="+mn-ea"/>
                  <a:cs typeface="+mn-cs"/>
                </a:rPr>
                <a:t>𝑡_𝑘&lt;𝑡_𝑛</a:t>
              </a:r>
              <a:r>
                <a:rPr lang="en-US" sz="1100">
                  <a:solidFill>
                    <a:schemeClr val="tx1"/>
                  </a:solidFill>
                  <a:effectLst/>
                  <a:latin typeface="+mn-lt"/>
                  <a:ea typeface="+mn-ea"/>
                  <a:cs typeface="+mn-cs"/>
                </a:rPr>
                <a:t>, i.e., the composite sample collection time is less than the interval time, or a grab sample was collected, then </a:t>
              </a:r>
              <a:r>
                <a:rPr lang="en-US" sz="1100" i="0">
                  <a:solidFill>
                    <a:schemeClr val="tx1"/>
                  </a:solidFill>
                  <a:effectLst/>
                  <a:latin typeface="+mn-lt"/>
                  <a:ea typeface="+mn-ea"/>
                  <a:cs typeface="+mn-cs"/>
                </a:rPr>
                <a:t>𝑡_𝑘</a:t>
              </a:r>
              <a:r>
                <a:rPr lang="en-US" sz="1100">
                  <a:solidFill>
                    <a:schemeClr val="tx1"/>
                  </a:solidFill>
                  <a:effectLst/>
                  <a:latin typeface="+mn-lt"/>
                  <a:ea typeface="+mn-ea"/>
                  <a:cs typeface="+mn-cs"/>
                </a:rPr>
                <a:t> is set to equal the interval time for the purposes of concentration weighting.</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To calculate the mass load, river flow volumes are calculated for each time interval using United States Geological Survey (USGS) reported flows at the W.O. Huske Dam. A time offset is applied to the flow data to account for travel time for the flow passing the W.O. Huske Dam to reach the CFR-TARHEEL location. River flow passing the W.O. Huske is estimated to have a travel time between 2 and 12 hours to reach CFR-TARHEEL depending on river flow (e.g., the flow rate passing W.O. Huske Dam at 8 am will arrive at CFR-TARHEEL at 11 am for a 3 hour travel time). Travel times are estimated based on the results of a numerical model of the Cape Fear River which developed a regression curve between the USGS reported gage heights at W.O. Huske Dam and travel times. Travel times are estimated based on the results of a numerical model of the Cape Fear River which developed a regression curve between the USGS reported gage heights at W.O. Huske Dam and travel times.</a:t>
              </a:r>
            </a:p>
            <a:p>
              <a:r>
                <a:rPr lang="en-US" sz="1100">
                  <a:solidFill>
                    <a:schemeClr val="tx1"/>
                  </a:solidFill>
                  <a:effectLst/>
                  <a:latin typeface="+mn-lt"/>
                  <a:ea typeface="+mn-ea"/>
                  <a:cs typeface="+mn-cs"/>
                </a:rPr>
                <a:t>Equation 3 shows the formula used to calculate the time offset. </a:t>
              </a:r>
            </a:p>
            <a:p>
              <a:r>
                <a:rPr lang="en-US" sz="1100">
                  <a:solidFill>
                    <a:schemeClr val="tx1"/>
                  </a:solidFill>
                  <a:effectLst/>
                  <a:latin typeface="+mn-lt"/>
                  <a:ea typeface="+mn-ea"/>
                  <a:cs typeface="+mn-cs"/>
                </a:rPr>
                <a:t>The total volume of flow for each mass loading interval is calculated as the sum of all individual flow measurements for an interval where each measurement multiplied by its corresponding 15-minute time duration. </a:t>
              </a:r>
            </a:p>
            <a:p>
              <a:r>
                <a:rPr lang="en-US" sz="1100">
                  <a:solidFill>
                    <a:schemeClr val="tx1"/>
                  </a:solidFill>
                  <a:effectLst/>
                  <a:latin typeface="+mn-lt"/>
                  <a:ea typeface="+mn-ea"/>
                  <a:cs typeface="+mn-cs"/>
                </a:rPr>
                <a:t>Equation 4 shows the formula used to calculate the total flow volume for each interval.</a:t>
              </a:r>
            </a:p>
            <a:p>
              <a:r>
                <a:rPr lang="en-US" sz="1100" b="1" i="1">
                  <a:solidFill>
                    <a:schemeClr val="tx1"/>
                  </a:solidFill>
                  <a:effectLst/>
                  <a:latin typeface="+mn-lt"/>
                  <a:ea typeface="+mn-ea"/>
                  <a:cs typeface="+mn-cs"/>
                </a:rPr>
                <a:t>Equation 3: Travel time offset W.O. Huske Dam to Tar Heel Ferry Road Bridge</a:t>
              </a:r>
            </a:p>
            <a:p>
              <a:r>
                <a:rPr lang="en-US" sz="1100" i="0">
                  <a:solidFill>
                    <a:schemeClr val="tx1"/>
                  </a:solidFill>
                  <a:effectLst/>
                  <a:latin typeface="+mn-lt"/>
                  <a:ea typeface="+mn-ea"/>
                  <a:cs typeface="+mn-cs"/>
                </a:rPr>
                <a:t>𝑡_𝑜𝑓𝑓𝑠𝑒𝑡=13,422∙𝑄_𝑊𝑂𝐻𝐷^(−1)+2.019</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r>
                <a:rPr lang="en-US" sz="1100" i="0">
                  <a:solidFill>
                    <a:schemeClr val="tx1"/>
                  </a:solidFill>
                  <a:effectLst/>
                  <a:latin typeface="+mn-lt"/>
                  <a:ea typeface="+mn-ea"/>
                  <a:cs typeface="+mn-cs"/>
                </a:rPr>
                <a:t>𝑡_𝑜𝑓𝑓𝑠𝑒𝑡</a:t>
              </a:r>
              <a:r>
                <a:rPr lang="en-US" sz="1100">
                  <a:solidFill>
                    <a:schemeClr val="tx1"/>
                  </a:solidFill>
                  <a:effectLst/>
                  <a:latin typeface="+mn-lt"/>
                  <a:ea typeface="+mn-ea"/>
                  <a:cs typeface="+mn-cs"/>
                </a:rPr>
                <a:t> = is the travel time flow in the Cape Fear River takes in hours to pass from the W.O. Huske Dam to CFR-TARHEEL based on the measured flow in the Cape Fear River at the W.O. Huske Dam;</a:t>
              </a:r>
            </a:p>
            <a:p>
              <a:r>
                <a:rPr lang="en-US" sz="1100" i="0">
                  <a:solidFill>
                    <a:schemeClr val="tx1"/>
                  </a:solidFill>
                  <a:effectLst/>
                  <a:latin typeface="+mn-lt"/>
                  <a:ea typeface="+mn-ea"/>
                  <a:cs typeface="+mn-cs"/>
                </a:rPr>
                <a:t>𝑄_𝑊𝑂𝐻𝐷^(−1)  </a:t>
              </a:r>
              <a:r>
                <a:rPr lang="en-US" sz="1100">
                  <a:solidFill>
                    <a:schemeClr val="tx1"/>
                  </a:solidFill>
                  <a:effectLst/>
                  <a:latin typeface="+mn-lt"/>
                  <a:ea typeface="+mn-ea"/>
                  <a:cs typeface="+mn-cs"/>
                </a:rPr>
                <a:t> = is the inverse of the measured flow rate of the Cape Fear River at W.O. Huske Dam for a given point in time in cubic feet per second (ft</a:t>
              </a:r>
              <a:r>
                <a:rPr lang="en-US" sz="1100" baseline="30000">
                  <a:solidFill>
                    <a:schemeClr val="tx1"/>
                  </a:solidFill>
                  <a:effectLst/>
                  <a:latin typeface="+mn-lt"/>
                  <a:ea typeface="+mn-ea"/>
                  <a:cs typeface="+mn-cs"/>
                </a:rPr>
                <a:t>3</a:t>
              </a:r>
              <a:r>
                <a:rPr lang="en-US" sz="1100">
                  <a:solidFill>
                    <a:schemeClr val="tx1"/>
                  </a:solidFill>
                  <a:effectLst/>
                  <a:latin typeface="+mn-lt"/>
                  <a:ea typeface="+mn-ea"/>
                  <a:cs typeface="+mn-cs"/>
                </a:rPr>
                <a:t>/s); and</a:t>
              </a:r>
            </a:p>
            <a:p>
              <a:r>
                <a:rPr lang="en-US" sz="1100" i="0">
                  <a:solidFill>
                    <a:schemeClr val="tx1"/>
                  </a:solidFill>
                  <a:effectLst/>
                  <a:latin typeface="+mn-lt"/>
                  <a:ea typeface="+mn-ea"/>
                  <a:cs typeface="+mn-cs"/>
                </a:rPr>
                <a:t>13,422 𝑎𝑛𝑑 2.019= </a:t>
              </a:r>
              <a:r>
                <a:rPr lang="en-US" sz="1100">
                  <a:solidFill>
                    <a:schemeClr val="tx1"/>
                  </a:solidFill>
                  <a:effectLst/>
                  <a:latin typeface="+mn-lt"/>
                  <a:ea typeface="+mn-ea"/>
                  <a:cs typeface="+mn-cs"/>
                </a:rPr>
                <a:t>are constant values, which correspond to the slope and intercept of the regression line, respectively.</a:t>
              </a:r>
            </a:p>
            <a:p>
              <a:r>
                <a:rPr lang="en-US" sz="1100">
                  <a:solidFill>
                    <a:schemeClr val="tx1"/>
                  </a:solidFill>
                  <a:effectLst/>
                  <a:latin typeface="+mn-lt"/>
                  <a:ea typeface="+mn-ea"/>
                  <a:cs typeface="+mn-cs"/>
                </a:rPr>
                <a:t> </a:t>
              </a:r>
            </a:p>
            <a:p>
              <a:r>
                <a:rPr lang="en-US" sz="1100" b="1" i="1">
                  <a:solidFill>
                    <a:schemeClr val="tx1"/>
                  </a:solidFill>
                  <a:effectLst/>
                  <a:latin typeface="+mn-lt"/>
                  <a:ea typeface="+mn-ea"/>
                  <a:cs typeface="+mn-cs"/>
                </a:rPr>
                <a:t>Equation 4: Cape Fear River Flow Volume per Interval</a:t>
              </a:r>
            </a:p>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chemeClr val="tx1"/>
                  </a:solidFill>
                  <a:effectLst/>
                  <a:latin typeface="+mn-lt"/>
                  <a:ea typeface="+mn-ea"/>
                  <a:cs typeface="+mn-cs"/>
                </a:rPr>
                <a:t>𝑉_(𝐶𝐹𝑅, 𝑛)= ∑1_(𝑚=1)^𝑀▒〖𝑄_(𝑊𝑂𝐻𝐷,𝑛,𝑚+𝑡_𝑜𝑓𝑓𝑠𝑒𝑡  )×(𝑡_(𝑛,𝑚)−𝑡_(𝑛,𝑚−1))〗</a:t>
              </a:r>
              <a:endParaRPr lang="en-US" sz="1100">
                <a:solidFill>
                  <a:schemeClr val="tx1"/>
                </a:solidFill>
                <a:effectLst/>
                <a:latin typeface="+mn-lt"/>
                <a:ea typeface="+mn-ea"/>
                <a:cs typeface="+mn-cs"/>
              </a:endParaRPr>
            </a:p>
            <a:p>
              <a:pP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r>
                <a:rPr lang="en-US" sz="1100" i="0">
                  <a:solidFill>
                    <a:schemeClr val="tx1"/>
                  </a:solidFill>
                  <a:effectLst/>
                  <a:latin typeface="+mn-lt"/>
                  <a:ea typeface="+mn-ea"/>
                  <a:cs typeface="+mn-cs"/>
                </a:rPr>
                <a:t>𝑉_(𝐶𝐹𝑅, 𝑛)</a:t>
              </a:r>
              <a:r>
                <a:rPr lang="en-US" sz="1100">
                  <a:solidFill>
                    <a:schemeClr val="tx1"/>
                  </a:solidFill>
                  <a:effectLst/>
                  <a:latin typeface="+mn-lt"/>
                  <a:ea typeface="+mn-ea"/>
                  <a:cs typeface="+mn-cs"/>
                </a:rPr>
                <a:t> = is the volume of Cape Fear River water that flowed past the sampling point during the baseline mass loading time interval;</a:t>
              </a:r>
            </a:p>
            <a:p>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 represents the baseline mass loading time intervals number for which the volume is being calculated;</a:t>
              </a:r>
            </a:p>
            <a:p>
              <a:r>
                <a:rPr lang="en-US" sz="1100" i="1">
                  <a:solidFill>
                    <a:schemeClr val="tx1"/>
                  </a:solidFill>
                  <a:effectLst/>
                  <a:latin typeface="+mn-lt"/>
                  <a:ea typeface="+mn-ea"/>
                  <a:cs typeface="+mn-cs"/>
                </a:rPr>
                <a:t>m</a:t>
              </a:r>
              <a:r>
                <a:rPr lang="en-US" sz="1100">
                  <a:solidFill>
                    <a:schemeClr val="tx1"/>
                  </a:solidFill>
                  <a:effectLst/>
                  <a:latin typeface="+mn-lt"/>
                  <a:ea typeface="+mn-ea"/>
                  <a:cs typeface="+mn-cs"/>
                </a:rPr>
                <a:t> = represents a 15-minute flow measurement recorded by the USGS station at W.O. Huske Dam during a baseline mass loading time interval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a:t>
              </a:r>
            </a:p>
            <a:p>
              <a:r>
                <a:rPr lang="en-US" sz="1100" i="1">
                  <a:solidFill>
                    <a:schemeClr val="tx1"/>
                  </a:solidFill>
                  <a:effectLst/>
                  <a:latin typeface="+mn-lt"/>
                  <a:ea typeface="+mn-ea"/>
                  <a:cs typeface="+mn-cs"/>
                </a:rPr>
                <a:t>M </a:t>
              </a:r>
              <a:r>
                <a:rPr lang="en-US" sz="1100">
                  <a:solidFill>
                    <a:schemeClr val="tx1"/>
                  </a:solidFill>
                  <a:effectLst/>
                  <a:latin typeface="+mn-lt"/>
                  <a:ea typeface="+mn-ea"/>
                  <a:cs typeface="+mn-cs"/>
                </a:rPr>
                <a:t>=</a:t>
              </a:r>
              <a:r>
                <a:rPr lang="en-US" sz="1100" i="1">
                  <a:solidFill>
                    <a:schemeClr val="tx1"/>
                  </a:solidFill>
                  <a:effectLst/>
                  <a:latin typeface="+mn-lt"/>
                  <a:ea typeface="+mn-ea"/>
                  <a:cs typeface="+mn-cs"/>
                </a:rPr>
                <a:t> </a:t>
              </a:r>
              <a:r>
                <a:rPr lang="en-US" sz="1100">
                  <a:solidFill>
                    <a:schemeClr val="tx1"/>
                  </a:solidFill>
                  <a:effectLst/>
                  <a:latin typeface="+mn-lt"/>
                  <a:ea typeface="+mn-ea"/>
                  <a:cs typeface="+mn-cs"/>
                </a:rPr>
                <a:t>the total number of 15-minute flow measurements recorded by the USGS station at W.O. Huske Dam during a baseline mass loading time interval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a:t>
              </a:r>
            </a:p>
            <a:p>
              <a:r>
                <a:rPr lang="en-US" sz="1100" i="0">
                  <a:solidFill>
                    <a:schemeClr val="tx1"/>
                  </a:solidFill>
                  <a:effectLst/>
                  <a:latin typeface="+mn-lt"/>
                  <a:ea typeface="+mn-ea"/>
                  <a:cs typeface="+mn-cs"/>
                </a:rPr>
                <a:t>𝑄_(𝑊𝑂𝐻𝐷,𝑛,𝑚+𝑡_𝑜𝑓𝑓𝑠𝑒𝑡  )</a:t>
              </a:r>
              <a:r>
                <a:rPr lang="en-US" sz="1100">
                  <a:solidFill>
                    <a:schemeClr val="tx1"/>
                  </a:solidFill>
                  <a:effectLst/>
                  <a:latin typeface="+mn-lt"/>
                  <a:ea typeface="+mn-ea"/>
                  <a:cs typeface="+mn-cs"/>
                </a:rPr>
                <a:t> = is the Cape Fear River flow rate (units of volume per time) at Tar Heel Ferry Road bridge based on the recorded values at W.O.Huske Dam and adjusted for travel time as described in Equation 3;</a:t>
              </a:r>
            </a:p>
            <a:p>
              <a:r>
                <a:rPr lang="en-US" sz="1100" i="0">
                  <a:solidFill>
                    <a:schemeClr val="tx1"/>
                  </a:solidFill>
                  <a:effectLst/>
                  <a:latin typeface="+mn-lt"/>
                  <a:ea typeface="+mn-ea"/>
                  <a:cs typeface="+mn-cs"/>
                </a:rPr>
                <a:t>𝑡_(𝑛,𝑚)−𝑡_(𝑛,𝑚−1)</a:t>
              </a:r>
              <a:r>
                <a:rPr lang="en-US" sz="1100">
                  <a:solidFill>
                    <a:schemeClr val="tx1"/>
                  </a:solidFill>
                  <a:effectLst/>
                  <a:latin typeface="+mn-lt"/>
                  <a:ea typeface="+mn-ea"/>
                  <a:cs typeface="+mn-cs"/>
                </a:rPr>
                <a:t> = is the length of time for the flow measurement durations (units of time reported typically in 15-minute intervals by USGS).</a:t>
              </a:r>
            </a:p>
            <a:p>
              <a:endParaRPr lang="en-US" sz="1100">
                <a:solidFill>
                  <a:schemeClr val="tx1"/>
                </a:solidFill>
                <a:effectLst/>
                <a:latin typeface="+mn-lt"/>
                <a:ea typeface="+mn-ea"/>
                <a:cs typeface="+mn-cs"/>
              </a:endParaRPr>
            </a:p>
            <a:p>
              <a:endParaRPr lang="en-US"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4</xdr:row>
      <xdr:rowOff>168275</xdr:rowOff>
    </xdr:from>
    <xdr:ext cx="11189804" cy="1713931"/>
    <xdr:sp macro="" textlink="">
      <xdr:nvSpPr>
        <xdr:cNvPr id="2" name="TextBox 1">
          <a:extLst>
            <a:ext uri="{FF2B5EF4-FFF2-40B4-BE49-F238E27FC236}">
              <a16:creationId xmlns:a16="http://schemas.microsoft.com/office/drawing/2014/main" id="{2CAF16B1-6DFE-4480-AB0E-CD90AEFBFEA0}"/>
            </a:ext>
          </a:extLst>
        </xdr:cNvPr>
        <xdr:cNvSpPr txBox="1"/>
      </xdr:nvSpPr>
      <xdr:spPr>
        <a:xfrm>
          <a:off x="0" y="1873250"/>
          <a:ext cx="11189804" cy="171393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i="1">
              <a:latin typeface="Times New Roman" panose="02020603050405020304" pitchFamily="18" charset="0"/>
              <a:cs typeface="Times New Roman" panose="02020603050405020304" pitchFamily="18" charset="0"/>
            </a:rPr>
            <a:t>Abbreviations</a:t>
          </a:r>
          <a:r>
            <a:rPr lang="en-US" sz="1100" b="1">
              <a:latin typeface="Times New Roman" panose="02020603050405020304" pitchFamily="18" charset="0"/>
              <a:cs typeface="Times New Roman" panose="02020603050405020304" pitchFamily="18" charset="0"/>
            </a:rPr>
            <a:t>:</a:t>
          </a:r>
        </a:p>
        <a:p>
          <a:r>
            <a:rPr lang="en-US" sz="1100">
              <a:latin typeface="Times New Roman" panose="02020603050405020304" pitchFamily="18" charset="0"/>
              <a:cs typeface="Times New Roman" panose="02020603050405020304" pitchFamily="18" charset="0"/>
            </a:rPr>
            <a:t>kg - kilograms</a:t>
          </a:r>
        </a:p>
        <a:p>
          <a:r>
            <a:rPr lang="en-US" sz="1100">
              <a:latin typeface="Times New Roman" panose="02020603050405020304" pitchFamily="18" charset="0"/>
              <a:cs typeface="Times New Roman" panose="02020603050405020304" pitchFamily="18" charset="0"/>
            </a:rPr>
            <a:t>mg/s</a:t>
          </a:r>
          <a:r>
            <a:rPr lang="en-US" sz="1100" baseline="0">
              <a:latin typeface="Times New Roman" panose="02020603050405020304" pitchFamily="18" charset="0"/>
              <a:cs typeface="Times New Roman" panose="02020603050405020304" pitchFamily="18" charset="0"/>
            </a:rPr>
            <a:t> - milligrams per second</a:t>
          </a:r>
        </a:p>
        <a:p>
          <a:endParaRPr lang="en-US" sz="1100" baseline="0">
            <a:latin typeface="Times New Roman" panose="02020603050405020304" pitchFamily="18" charset="0"/>
            <a:cs typeface="Times New Roman" panose="02020603050405020304" pitchFamily="18" charset="0"/>
          </a:endParaRPr>
        </a:p>
        <a:p>
          <a:r>
            <a:rPr lang="en-US" sz="1100" b="1" i="1" baseline="0">
              <a:latin typeface="Times New Roman" panose="02020603050405020304" pitchFamily="18" charset="0"/>
              <a:cs typeface="Times New Roman" panose="02020603050405020304" pitchFamily="18" charset="0"/>
            </a:rPr>
            <a:t>Notes:</a:t>
          </a:r>
        </a:p>
        <a:p>
          <a:r>
            <a:rPr lang="en-US" sz="1100">
              <a:solidFill>
                <a:schemeClr val="tx1"/>
              </a:solidFill>
              <a:latin typeface="Times New Roman" panose="02020603050405020304" pitchFamily="18" charset="0"/>
              <a:ea typeface="+mn-ea"/>
              <a:cs typeface="Times New Roman" panose="02020603050405020304" pitchFamily="18" charset="0"/>
            </a:rPr>
            <a:t>1 - Calculated Cape Fear River loads represents loads measured in the Cape Fear River at the CFR-TARHEEL sampling location downstream of the Site.</a:t>
          </a:r>
        </a:p>
        <a:p>
          <a:r>
            <a:rPr lang="en-US" sz="1100">
              <a:solidFill>
                <a:schemeClr val="tx1"/>
              </a:solidFill>
              <a:latin typeface="Times New Roman" panose="02020603050405020304" pitchFamily="18" charset="0"/>
              <a:ea typeface="+mn-ea"/>
              <a:cs typeface="Times New Roman" panose="02020603050405020304" pitchFamily="18" charset="0"/>
            </a:rPr>
            <a:t>2 - Calculated remedy captured loads represents loads from environmental pathways (e.g. Old Outfall 002, Seeps, etc.,) that were prevented from reaching the Cape Fear River.</a:t>
          </a:r>
        </a:p>
        <a:p>
          <a:r>
            <a:rPr lang="en-US" sz="1100">
              <a:solidFill>
                <a:schemeClr val="tx1"/>
              </a:solidFill>
              <a:latin typeface="Times New Roman" panose="02020603050405020304" pitchFamily="18" charset="0"/>
              <a:ea typeface="+mn-ea"/>
              <a:cs typeface="Times New Roman" panose="02020603050405020304" pitchFamily="18" charset="0"/>
            </a:rPr>
            <a:t>3 - Total load to Cape Fear River represents the sum of the measured in-river load and the remedy reduction load. This value represents the baseline load that would reach the Cape Fear River in the absence of any remedies.</a:t>
          </a:r>
        </a:p>
        <a:p>
          <a:r>
            <a:rPr lang="en-US" sz="1100">
              <a:solidFill>
                <a:schemeClr val="tx1"/>
              </a:solidFill>
              <a:latin typeface="Times New Roman" panose="02020603050405020304" pitchFamily="18" charset="0"/>
              <a:ea typeface="+mn-ea"/>
              <a:cs typeface="Times New Roman" panose="02020603050405020304" pitchFamily="18" charset="0"/>
            </a:rPr>
            <a:t>4 - Total values are rounded to two significant digits. Values in calculations supporting totals are not rounded.</a:t>
          </a:r>
          <a:endParaRPr lang="en-US" sz="1100">
            <a:latin typeface="Times New Roman" panose="02020603050405020304" pitchFamily="18" charset="0"/>
            <a:cs typeface="Times New Roman" panose="02020603050405020304" pitchFamily="18"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14</xdr:row>
      <xdr:rowOff>66675</xdr:rowOff>
    </xdr:from>
    <xdr:ext cx="7943850" cy="3709092"/>
    <xdr:sp macro="" textlink="">
      <xdr:nvSpPr>
        <xdr:cNvPr id="2" name="TextBox 1">
          <a:extLst>
            <a:ext uri="{FF2B5EF4-FFF2-40B4-BE49-F238E27FC236}">
              <a16:creationId xmlns:a16="http://schemas.microsoft.com/office/drawing/2014/main" id="{0EFAB588-E0F8-480F-8792-BA84283CCCB0}"/>
            </a:ext>
          </a:extLst>
        </xdr:cNvPr>
        <xdr:cNvSpPr txBox="1"/>
      </xdr:nvSpPr>
      <xdr:spPr>
        <a:xfrm>
          <a:off x="0" y="3228975"/>
          <a:ext cx="7943850" cy="3709092"/>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chemeClr val="tx1"/>
              </a:solidFill>
              <a:effectLst/>
              <a:latin typeface="+mn-lt"/>
              <a:ea typeface="+mn-ea"/>
              <a:cs typeface="+mn-cs"/>
            </a:rPr>
            <a:t>Notes:</a:t>
          </a:r>
        </a:p>
        <a:p>
          <a:r>
            <a:rPr lang="en-US" sz="1100">
              <a:solidFill>
                <a:schemeClr val="tx1"/>
              </a:solidFill>
              <a:effectLst/>
              <a:latin typeface="+mn-lt"/>
              <a:ea typeface="+mn-ea"/>
              <a:cs typeface="+mn-cs"/>
            </a:rPr>
            <a:t>cfs</a:t>
          </a:r>
          <a:r>
            <a:rPr lang="en-US" sz="1100" baseline="0">
              <a:solidFill>
                <a:schemeClr val="tx1"/>
              </a:solidFill>
              <a:effectLst/>
              <a:latin typeface="+mn-lt"/>
              <a:ea typeface="+mn-ea"/>
              <a:cs typeface="+mn-cs"/>
            </a:rPr>
            <a:t> - cubc feet per second</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The travel time calculations were based on a calibrated hydrodynamic model using the Dynamic Solutions International (DSI) version of the Environmental Fluid Dynamics Code (EFDC). The model domain runs from downtown Fayetteville, North Carolina to Lock and Dam #1 near Kelly, North Carolina. The model was calibrated to flow data (from the USGS Gauges at William O. Huske Dam and Lock and Dam #1) and water surface elevation data (from the USGS Gauges at Fayetteville, NC and the William O. Huske Dam) for two periods: January-February 2017 and May-June 2018. </a:t>
          </a:r>
        </a:p>
        <a:p>
          <a:r>
            <a:rPr lang="en-US" sz="1100">
              <a:solidFill>
                <a:schemeClr val="tx1"/>
              </a:solidFill>
              <a:effectLst/>
              <a:latin typeface="+mn-lt"/>
              <a:ea typeface="+mn-ea"/>
              <a:cs typeface="+mn-cs"/>
            </a:rPr>
            <a:t>To estimate travel times from William O. Huske Dam to the Bladen Bluffs Intake, a dye release was modeled for 5 hours from Huske Dam at the following flow rates (Table 1; based on real flow data from calendar year 2017). Travel times reported are based on first arrival as defined by the point where the concentration at the arrival point reaches 10% of the maximum concentration at the indicated location. </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Based on the results in Table 1, The following equations were developed as good “rule of thumb” predictors for travel time as a function of the average river flow during the dye release from the William</a:t>
          </a:r>
          <a:r>
            <a:rPr lang="en-US" sz="1100" baseline="0">
              <a:solidFill>
                <a:schemeClr val="tx1"/>
              </a:solidFill>
              <a:effectLst/>
              <a:latin typeface="+mn-lt"/>
              <a:ea typeface="+mn-ea"/>
              <a:cs typeface="+mn-cs"/>
            </a:rPr>
            <a:t> O. Huske Dam to the arrival points below</a:t>
          </a:r>
          <a:r>
            <a:rPr lang="en-US" sz="1100">
              <a:solidFill>
                <a:schemeClr val="tx1"/>
              </a:solidFill>
              <a:effectLst/>
              <a:latin typeface="+mn-lt"/>
              <a:ea typeface="+mn-ea"/>
              <a:cs typeface="+mn-cs"/>
            </a:rPr>
            <a:t>:</a:t>
          </a:r>
        </a:p>
        <a:p>
          <a:r>
            <a:rPr lang="en-US" sz="1100">
              <a:solidFill>
                <a:schemeClr val="tx1"/>
              </a:solidFill>
              <a:effectLst/>
              <a:latin typeface="+mn-lt"/>
              <a:ea typeface="+mn-ea"/>
              <a:cs typeface="+mn-cs"/>
            </a:rPr>
            <a:t>Travel Time to Bladen Bluffs Intake (hrs) = 8,826 * (1/Flow in cfs) + 1.530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0.997)</a:t>
          </a:r>
        </a:p>
        <a:p>
          <a:r>
            <a:rPr lang="en-US" sz="1100">
              <a:solidFill>
                <a:schemeClr val="tx1"/>
              </a:solidFill>
              <a:effectLst/>
              <a:latin typeface="+mn-lt"/>
              <a:ea typeface="+mn-ea"/>
              <a:cs typeface="+mn-cs"/>
            </a:rPr>
            <a:t>Travel Time to Tar Heel Ferry Road (hrs) = 13,422 * (1/Flow in cfs) + 2.019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0.997)</a:t>
          </a:r>
        </a:p>
        <a:p>
          <a:r>
            <a:rPr lang="en-US" sz="1100">
              <a:solidFill>
                <a:schemeClr val="tx1"/>
              </a:solidFill>
              <a:effectLst/>
              <a:latin typeface="+mn-lt"/>
              <a:ea typeface="+mn-ea"/>
              <a:cs typeface="+mn-cs"/>
            </a:rPr>
            <a:t>Travel Time to Kings Bluff Intake (hrs) = 148,123 * (1/Flow in cfs) + 22.708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0.943)</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Because travel times are much longer to King’s Bluff Intake, flow varies more from the time of release to the time of arrival. Therefore, it is more accurate to predict travel time based on the average flow for the duration of the travel time (as opposed to the average flow only for the 5-hr dye release). Using flow based on the average for the duration of the travel time yields the following rule of thumb:</a:t>
          </a:r>
        </a:p>
        <a:p>
          <a:r>
            <a:rPr lang="en-US" sz="1100">
              <a:solidFill>
                <a:schemeClr val="tx1"/>
              </a:solidFill>
              <a:effectLst/>
              <a:latin typeface="+mn-lt"/>
              <a:ea typeface="+mn-ea"/>
              <a:cs typeface="+mn-cs"/>
            </a:rPr>
            <a:t>Travel Time to Kings Bluff Intake (hrs) = 172,800 * (1/Flow in cfs) + 13.105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0.999)</a:t>
          </a:r>
        </a:p>
      </xdr:txBody>
    </xdr:sp>
    <xdr:clientData/>
  </xdr:oneCellAnchor>
  <xdr:twoCellAnchor>
    <xdr:from>
      <xdr:col>6</xdr:col>
      <xdr:colOff>638175</xdr:colOff>
      <xdr:row>14</xdr:row>
      <xdr:rowOff>23811</xdr:rowOff>
    </xdr:from>
    <xdr:to>
      <xdr:col>16</xdr:col>
      <xdr:colOff>209550</xdr:colOff>
      <xdr:row>34</xdr:row>
      <xdr:rowOff>57150</xdr:rowOff>
    </xdr:to>
    <xdr:graphicFrame macro="">
      <xdr:nvGraphicFramePr>
        <xdr:cNvPr id="3" name="Chart 2">
          <a:extLst>
            <a:ext uri="{FF2B5EF4-FFF2-40B4-BE49-F238E27FC236}">
              <a16:creationId xmlns:a16="http://schemas.microsoft.com/office/drawing/2014/main" id="{556FB629-F50A-4EED-8C74-DFF5F89FFF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Florent Risacher" id="{C05102F9-0914-427F-8C39-21DC785E6295}" userId="FRisacher@Geosyntec.com" providerId="PeoplePicker"/>
  <person displayName="Matt Vanderkooy" id="{6F7BEAC4-FB44-41F8-A0CF-E1D25C8B6DF1}" userId="S::MVanderkooy@geosyntec.com::9e6e14b6-bf2a-4317-ac2f-8665a7bf34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3" dT="2020-07-27T01:37:37.82" personId="{6F7BEAC4-FB44-41F8-A0CF-E1D25C8B6DF1}" id="{A6642462-8D81-44B5-93AF-8F4DA701678A}">
    <text>@Florent Risacher Perhaps we should include this note in the table as well.</text>
    <mentions>
      <mention mentionpersonId="{C05102F9-0914-427F-8C39-21DC785E6295}" mentionId="{76FBDF02-97AF-4739-9795-EA286A77D2C3}" startIndex="0" length="17"/>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2756E-8996-46F9-A1B5-1E903F58CCC5}">
  <dimension ref="A2:B19"/>
  <sheetViews>
    <sheetView tabSelected="1" zoomScaleNormal="100" workbookViewId="0">
      <selection activeCell="C4" sqref="C4"/>
    </sheetView>
  </sheetViews>
  <sheetFormatPr defaultRowHeight="15"/>
  <cols>
    <col min="1" max="1" width="25.85546875" customWidth="1"/>
    <col min="2" max="2" width="119.5703125" customWidth="1"/>
  </cols>
  <sheetData>
    <row r="2" spans="1:2">
      <c r="A2" s="84" t="s">
        <v>0</v>
      </c>
      <c r="B2" s="85">
        <v>44074</v>
      </c>
    </row>
    <row r="3" spans="1:2">
      <c r="A3" s="84" t="s">
        <v>1</v>
      </c>
      <c r="B3" s="86" t="s">
        <v>2</v>
      </c>
    </row>
    <row r="4" spans="1:2" ht="75.75" thickBot="1">
      <c r="A4" s="84" t="s">
        <v>3</v>
      </c>
      <c r="B4" s="87" t="s">
        <v>4</v>
      </c>
    </row>
    <row r="5" spans="1:2">
      <c r="A5" s="73" t="s">
        <v>5</v>
      </c>
      <c r="B5" s="74" t="s">
        <v>6</v>
      </c>
    </row>
    <row r="6" spans="1:2" ht="30">
      <c r="A6" s="75" t="s">
        <v>7</v>
      </c>
      <c r="B6" s="98" t="s">
        <v>8</v>
      </c>
    </row>
    <row r="7" spans="1:2">
      <c r="A7" s="75" t="s">
        <v>9</v>
      </c>
      <c r="B7" s="98" t="s">
        <v>10</v>
      </c>
    </row>
    <row r="8" spans="1:2">
      <c r="A8" s="76" t="s">
        <v>11</v>
      </c>
      <c r="B8" s="99" t="s">
        <v>12</v>
      </c>
    </row>
    <row r="9" spans="1:2">
      <c r="A9" s="76" t="s">
        <v>13</v>
      </c>
      <c r="B9" s="99" t="s">
        <v>14</v>
      </c>
    </row>
    <row r="10" spans="1:2">
      <c r="A10" s="76" t="s">
        <v>15</v>
      </c>
      <c r="B10" s="99" t="s">
        <v>16</v>
      </c>
    </row>
    <row r="11" spans="1:2" ht="15.75" thickBot="1">
      <c r="A11" s="77" t="s">
        <v>17</v>
      </c>
      <c r="B11" s="78" t="s">
        <v>18</v>
      </c>
    </row>
    <row r="19" spans="2:2">
      <c r="B19" s="51"/>
    </row>
  </sheetData>
  <sheetProtection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C40B4-91A7-42E3-AB98-D89A20C59D83}">
  <dimension ref="B1:DA46"/>
  <sheetViews>
    <sheetView topLeftCell="B1" zoomScale="80" zoomScaleNormal="80" workbookViewId="0">
      <selection activeCell="O31" sqref="O31"/>
    </sheetView>
  </sheetViews>
  <sheetFormatPr defaultColWidth="3.140625" defaultRowHeight="15"/>
  <cols>
    <col min="1" max="1" width="5.5703125" customWidth="1"/>
    <col min="2" max="2" width="14.5703125" customWidth="1"/>
    <col min="3" max="3" width="13.5703125" customWidth="1"/>
    <col min="4" max="4" width="13.42578125" customWidth="1"/>
    <col min="5" max="5" width="9.5703125" customWidth="1"/>
    <col min="6" max="6" width="32.42578125" customWidth="1"/>
    <col min="7" max="7" width="11.7109375" customWidth="1"/>
    <col min="8" max="10" width="13.5703125" customWidth="1"/>
    <col min="11" max="11" width="29.7109375" customWidth="1"/>
    <col min="12" max="12" width="11.7109375" customWidth="1"/>
    <col min="13" max="15" width="13.140625" customWidth="1"/>
    <col min="16" max="16" width="13" customWidth="1"/>
    <col min="17" max="17" width="10.42578125" customWidth="1"/>
    <col min="18" max="36" width="8.7109375" customWidth="1"/>
    <col min="37" max="37" width="9.85546875" customWidth="1"/>
    <col min="38" max="56" width="8.7109375" customWidth="1"/>
    <col min="57" max="58" width="13.28515625" customWidth="1"/>
    <col min="59" max="59" width="11" customWidth="1"/>
    <col min="60" max="78" width="8.7109375" customWidth="1"/>
    <col min="79" max="79" width="6.85546875" customWidth="1"/>
    <col min="80" max="80" width="7.5703125" customWidth="1"/>
    <col min="81" max="81" width="6.85546875" customWidth="1"/>
    <col min="82" max="82" width="7" customWidth="1"/>
    <col min="83" max="84" width="6.42578125" customWidth="1"/>
    <col min="85" max="85" width="7.28515625" customWidth="1"/>
    <col min="86" max="88" width="6.42578125" customWidth="1"/>
    <col min="89" max="89" width="7.140625" customWidth="1"/>
    <col min="90" max="90" width="7.42578125" customWidth="1"/>
    <col min="91" max="98" width="6.42578125" customWidth="1"/>
    <col min="99" max="99" width="13" customWidth="1"/>
    <col min="100" max="100" width="13.28515625" customWidth="1"/>
    <col min="104" max="104" width="8.140625" customWidth="1"/>
    <col min="105" max="105" width="10.85546875" customWidth="1"/>
  </cols>
  <sheetData>
    <row r="1" spans="2:105" s="4" customFormat="1" ht="33.75" customHeight="1" thickBot="1">
      <c r="Q1" s="94" t="s">
        <v>19</v>
      </c>
      <c r="R1" s="95" t="s">
        <v>20</v>
      </c>
      <c r="S1" s="94" t="s">
        <v>21</v>
      </c>
      <c r="T1" s="94" t="s">
        <v>22</v>
      </c>
      <c r="U1" s="94" t="s">
        <v>23</v>
      </c>
      <c r="V1" s="94" t="s">
        <v>24</v>
      </c>
      <c r="W1" s="94" t="s">
        <v>25</v>
      </c>
      <c r="X1" s="94" t="s">
        <v>26</v>
      </c>
      <c r="Y1" s="94" t="s">
        <v>27</v>
      </c>
      <c r="Z1" s="94" t="s">
        <v>28</v>
      </c>
      <c r="AA1" s="94" t="s">
        <v>29</v>
      </c>
      <c r="AB1" s="94" t="s">
        <v>30</v>
      </c>
      <c r="AC1" s="94" t="s">
        <v>31</v>
      </c>
      <c r="AD1" s="94" t="s">
        <v>32</v>
      </c>
      <c r="AE1" s="94" t="s">
        <v>33</v>
      </c>
      <c r="AF1" s="96" t="s">
        <v>34</v>
      </c>
      <c r="AG1" s="94" t="s">
        <v>35</v>
      </c>
      <c r="AH1" s="94" t="s">
        <v>36</v>
      </c>
      <c r="AI1" s="94" t="s">
        <v>37</v>
      </c>
      <c r="AJ1" s="94" t="s">
        <v>38</v>
      </c>
      <c r="AK1" s="94" t="s">
        <v>19</v>
      </c>
      <c r="AL1" s="95" t="s">
        <v>20</v>
      </c>
      <c r="AM1" s="94" t="s">
        <v>21</v>
      </c>
      <c r="AN1" s="94" t="s">
        <v>22</v>
      </c>
      <c r="AO1" s="94" t="s">
        <v>23</v>
      </c>
      <c r="AP1" s="94" t="s">
        <v>24</v>
      </c>
      <c r="AQ1" s="94" t="s">
        <v>25</v>
      </c>
      <c r="AR1" s="94" t="s">
        <v>26</v>
      </c>
      <c r="AS1" s="94" t="s">
        <v>27</v>
      </c>
      <c r="AT1" s="94" t="s">
        <v>28</v>
      </c>
      <c r="AU1" s="94" t="s">
        <v>29</v>
      </c>
      <c r="AV1" s="94" t="s">
        <v>30</v>
      </c>
      <c r="AW1" s="94" t="s">
        <v>31</v>
      </c>
      <c r="AX1" s="94" t="s">
        <v>32</v>
      </c>
      <c r="AY1" s="94" t="s">
        <v>33</v>
      </c>
      <c r="AZ1" s="96" t="s">
        <v>34</v>
      </c>
      <c r="BA1" s="94" t="s">
        <v>35</v>
      </c>
      <c r="BB1" s="94" t="s">
        <v>36</v>
      </c>
      <c r="BC1" s="94" t="s">
        <v>37</v>
      </c>
      <c r="BD1" s="94" t="s">
        <v>38</v>
      </c>
    </row>
    <row r="2" spans="2:105" ht="17.25">
      <c r="B2" s="138" t="s">
        <v>39</v>
      </c>
      <c r="C2" s="139"/>
      <c r="D2" s="139"/>
      <c r="E2" s="139"/>
      <c r="F2" s="139"/>
      <c r="G2" s="139"/>
      <c r="H2" s="139"/>
      <c r="I2" s="139"/>
      <c r="J2" s="139"/>
      <c r="K2" s="139"/>
      <c r="L2" s="139"/>
      <c r="M2" s="139"/>
      <c r="N2" s="139"/>
      <c r="O2" s="139"/>
      <c r="P2" s="139"/>
      <c r="Q2" s="137" t="s">
        <v>40</v>
      </c>
      <c r="R2" s="135"/>
      <c r="S2" s="135"/>
      <c r="T2" s="135"/>
      <c r="U2" s="135"/>
      <c r="V2" s="135"/>
      <c r="W2" s="135"/>
      <c r="X2" s="135"/>
      <c r="Y2" s="135"/>
      <c r="Z2" s="135"/>
      <c r="AA2" s="135"/>
      <c r="AB2" s="135"/>
      <c r="AC2" s="135"/>
      <c r="AD2" s="135"/>
      <c r="AE2" s="135"/>
      <c r="AF2" s="135"/>
      <c r="AG2" s="135"/>
      <c r="AH2" s="135"/>
      <c r="AI2" s="135"/>
      <c r="AJ2" s="135"/>
      <c r="AK2" s="137" t="s">
        <v>41</v>
      </c>
      <c r="AL2" s="135"/>
      <c r="AM2" s="135"/>
      <c r="AN2" s="135"/>
      <c r="AO2" s="135"/>
      <c r="AP2" s="135"/>
      <c r="AQ2" s="135"/>
      <c r="AR2" s="135"/>
      <c r="AS2" s="135"/>
      <c r="AT2" s="135"/>
      <c r="AU2" s="135"/>
      <c r="AV2" s="135"/>
      <c r="AW2" s="135"/>
      <c r="AX2" s="135"/>
      <c r="AY2" s="135"/>
      <c r="AZ2" s="135"/>
      <c r="BA2" s="135"/>
      <c r="BB2" s="135"/>
      <c r="BC2" s="135"/>
      <c r="BD2" s="136"/>
      <c r="BE2" s="141" t="s">
        <v>42</v>
      </c>
      <c r="BF2" s="141" t="s">
        <v>43</v>
      </c>
      <c r="BG2" s="137" t="s">
        <v>44</v>
      </c>
      <c r="BH2" s="135"/>
      <c r="BI2" s="135"/>
      <c r="BJ2" s="135"/>
      <c r="BK2" s="135"/>
      <c r="BL2" s="135"/>
      <c r="BM2" s="135"/>
      <c r="BN2" s="135"/>
      <c r="BO2" s="135"/>
      <c r="BP2" s="135"/>
      <c r="BQ2" s="135"/>
      <c r="BR2" s="135"/>
      <c r="BS2" s="135"/>
      <c r="BT2" s="135"/>
      <c r="BU2" s="135"/>
      <c r="BV2" s="135"/>
      <c r="BW2" s="135"/>
      <c r="BX2" s="135"/>
      <c r="BY2" s="135"/>
      <c r="BZ2" s="136"/>
      <c r="CA2" s="138" t="s">
        <v>45</v>
      </c>
      <c r="CB2" s="139"/>
      <c r="CC2" s="139"/>
      <c r="CD2" s="139"/>
      <c r="CE2" s="139"/>
      <c r="CF2" s="139"/>
      <c r="CG2" s="139"/>
      <c r="CH2" s="139"/>
      <c r="CI2" s="139"/>
      <c r="CJ2" s="139"/>
      <c r="CK2" s="139"/>
      <c r="CL2" s="139"/>
      <c r="CM2" s="139"/>
      <c r="CN2" s="139"/>
      <c r="CO2" s="139"/>
      <c r="CP2" s="139"/>
      <c r="CQ2" s="139"/>
      <c r="CR2" s="139"/>
      <c r="CS2" s="139"/>
      <c r="CT2" s="139"/>
      <c r="CU2" s="139"/>
      <c r="CV2" s="140"/>
    </row>
    <row r="3" spans="2:105" ht="120.6" customHeight="1">
      <c r="B3" s="33" t="s">
        <v>46</v>
      </c>
      <c r="C3" s="18" t="s">
        <v>47</v>
      </c>
      <c r="D3" s="18" t="s">
        <v>48</v>
      </c>
      <c r="E3" s="19" t="s">
        <v>49</v>
      </c>
      <c r="F3" s="90" t="s">
        <v>50</v>
      </c>
      <c r="G3" s="90" t="s">
        <v>51</v>
      </c>
      <c r="H3" s="91" t="s">
        <v>52</v>
      </c>
      <c r="I3" s="91" t="s">
        <v>53</v>
      </c>
      <c r="J3" s="91" t="s">
        <v>54</v>
      </c>
      <c r="K3" s="91" t="s">
        <v>55</v>
      </c>
      <c r="L3" s="91" t="s">
        <v>56</v>
      </c>
      <c r="M3" s="91" t="s">
        <v>57</v>
      </c>
      <c r="N3" s="91" t="s">
        <v>58</v>
      </c>
      <c r="O3" s="91" t="s">
        <v>59</v>
      </c>
      <c r="P3" s="20" t="s">
        <v>60</v>
      </c>
      <c r="Q3" s="129" t="s">
        <v>61</v>
      </c>
      <c r="R3" s="130" t="s">
        <v>20</v>
      </c>
      <c r="S3" s="130" t="s">
        <v>21</v>
      </c>
      <c r="T3" s="130" t="s">
        <v>22</v>
      </c>
      <c r="U3" s="130" t="s">
        <v>23</v>
      </c>
      <c r="V3" s="130" t="s">
        <v>24</v>
      </c>
      <c r="W3" s="130" t="s">
        <v>25</v>
      </c>
      <c r="X3" s="130" t="s">
        <v>26</v>
      </c>
      <c r="Y3" s="130" t="s">
        <v>62</v>
      </c>
      <c r="Z3" s="130" t="s">
        <v>63</v>
      </c>
      <c r="AA3" s="130" t="s">
        <v>64</v>
      </c>
      <c r="AB3" s="130" t="s">
        <v>65</v>
      </c>
      <c r="AC3" s="130" t="s">
        <v>66</v>
      </c>
      <c r="AD3" s="130" t="s">
        <v>32</v>
      </c>
      <c r="AE3" s="130" t="s">
        <v>33</v>
      </c>
      <c r="AF3" s="130" t="s">
        <v>34</v>
      </c>
      <c r="AG3" s="130" t="s">
        <v>35</v>
      </c>
      <c r="AH3" s="130" t="s">
        <v>36</v>
      </c>
      <c r="AI3" s="130" t="s">
        <v>37</v>
      </c>
      <c r="AJ3" s="131" t="s">
        <v>38</v>
      </c>
      <c r="AK3" s="129" t="s">
        <v>61</v>
      </c>
      <c r="AL3" s="130" t="s">
        <v>20</v>
      </c>
      <c r="AM3" s="130" t="s">
        <v>21</v>
      </c>
      <c r="AN3" s="130" t="s">
        <v>22</v>
      </c>
      <c r="AO3" s="130" t="s">
        <v>23</v>
      </c>
      <c r="AP3" s="130" t="s">
        <v>24</v>
      </c>
      <c r="AQ3" s="130" t="s">
        <v>25</v>
      </c>
      <c r="AR3" s="130" t="s">
        <v>26</v>
      </c>
      <c r="AS3" s="130" t="s">
        <v>62</v>
      </c>
      <c r="AT3" s="130" t="s">
        <v>63</v>
      </c>
      <c r="AU3" s="130" t="s">
        <v>64</v>
      </c>
      <c r="AV3" s="130" t="s">
        <v>65</v>
      </c>
      <c r="AW3" s="130" t="s">
        <v>66</v>
      </c>
      <c r="AX3" s="130" t="s">
        <v>32</v>
      </c>
      <c r="AY3" s="130" t="s">
        <v>33</v>
      </c>
      <c r="AZ3" s="130" t="s">
        <v>34</v>
      </c>
      <c r="BA3" s="130" t="s">
        <v>35</v>
      </c>
      <c r="BB3" s="130" t="s">
        <v>36</v>
      </c>
      <c r="BC3" s="130" t="s">
        <v>37</v>
      </c>
      <c r="BD3" s="132" t="s">
        <v>38</v>
      </c>
      <c r="BE3" s="142"/>
      <c r="BF3" s="142"/>
      <c r="BG3" s="129" t="s">
        <v>61</v>
      </c>
      <c r="BH3" s="130" t="s">
        <v>20</v>
      </c>
      <c r="BI3" s="130" t="s">
        <v>21</v>
      </c>
      <c r="BJ3" s="130" t="s">
        <v>22</v>
      </c>
      <c r="BK3" s="130" t="s">
        <v>23</v>
      </c>
      <c r="BL3" s="130" t="s">
        <v>24</v>
      </c>
      <c r="BM3" s="130" t="s">
        <v>25</v>
      </c>
      <c r="BN3" s="130" t="s">
        <v>26</v>
      </c>
      <c r="BO3" s="130" t="s">
        <v>62</v>
      </c>
      <c r="BP3" s="130" t="s">
        <v>63</v>
      </c>
      <c r="BQ3" s="130" t="s">
        <v>64</v>
      </c>
      <c r="BR3" s="130" t="s">
        <v>65</v>
      </c>
      <c r="BS3" s="130" t="s">
        <v>66</v>
      </c>
      <c r="BT3" s="130" t="s">
        <v>32</v>
      </c>
      <c r="BU3" s="130" t="s">
        <v>33</v>
      </c>
      <c r="BV3" s="130" t="s">
        <v>34</v>
      </c>
      <c r="BW3" s="130" t="s">
        <v>35</v>
      </c>
      <c r="BX3" s="130" t="s">
        <v>36</v>
      </c>
      <c r="BY3" s="130" t="s">
        <v>37</v>
      </c>
      <c r="BZ3" s="132" t="s">
        <v>38</v>
      </c>
      <c r="CA3" s="21" t="s">
        <v>61</v>
      </c>
      <c r="CB3" s="22" t="s">
        <v>20</v>
      </c>
      <c r="CC3" s="22" t="s">
        <v>21</v>
      </c>
      <c r="CD3" s="22" t="s">
        <v>22</v>
      </c>
      <c r="CE3" s="22" t="s">
        <v>23</v>
      </c>
      <c r="CF3" s="22" t="s">
        <v>24</v>
      </c>
      <c r="CG3" s="22" t="s">
        <v>25</v>
      </c>
      <c r="CH3" s="22" t="s">
        <v>26</v>
      </c>
      <c r="CI3" s="22" t="s">
        <v>62</v>
      </c>
      <c r="CJ3" s="22" t="s">
        <v>63</v>
      </c>
      <c r="CK3" s="22" t="s">
        <v>64</v>
      </c>
      <c r="CL3" s="22" t="s">
        <v>65</v>
      </c>
      <c r="CM3" s="22" t="s">
        <v>66</v>
      </c>
      <c r="CN3" s="22" t="s">
        <v>32</v>
      </c>
      <c r="CO3" s="22" t="s">
        <v>33</v>
      </c>
      <c r="CP3" s="22" t="s">
        <v>34</v>
      </c>
      <c r="CQ3" s="22" t="s">
        <v>35</v>
      </c>
      <c r="CR3" s="22" t="s">
        <v>36</v>
      </c>
      <c r="CS3" s="22" t="s">
        <v>37</v>
      </c>
      <c r="CT3" s="22" t="s">
        <v>38</v>
      </c>
      <c r="CU3" s="133" t="s">
        <v>67</v>
      </c>
      <c r="CV3" s="63" t="s">
        <v>68</v>
      </c>
      <c r="CZ3" s="4"/>
      <c r="DA3" s="4"/>
    </row>
    <row r="4" spans="2:105">
      <c r="B4" s="47" t="s">
        <v>69</v>
      </c>
      <c r="C4" s="23">
        <v>43918.042000000001</v>
      </c>
      <c r="D4" s="23">
        <v>43921.520833333336</v>
      </c>
      <c r="E4" s="24">
        <f>(D4-C4)*24</f>
        <v>83.492000000027474</v>
      </c>
      <c r="F4" s="25" t="s">
        <v>70</v>
      </c>
      <c r="G4" s="25" t="s">
        <v>71</v>
      </c>
      <c r="H4" s="23">
        <v>43918.042000000001</v>
      </c>
      <c r="I4" s="23">
        <v>43921.5</v>
      </c>
      <c r="J4" s="24">
        <f t="shared" ref="J4:J17" si="0">IF(((I4-H4)*24)&lt;E4,E4,((I4-H4)*24))</f>
        <v>83.492000000027474</v>
      </c>
      <c r="K4" s="26" t="s">
        <v>72</v>
      </c>
      <c r="L4" s="25" t="s">
        <v>71</v>
      </c>
      <c r="M4" s="23">
        <v>43918.042000000001</v>
      </c>
      <c r="N4" s="23">
        <v>43921.5</v>
      </c>
      <c r="O4" s="43">
        <f t="shared" ref="O4:O17" si="1">IFERROR(IF(((N4-M4)*24)&lt;E4,E4,((N4-M4)*24)),)</f>
        <v>83.492000000027474</v>
      </c>
      <c r="P4" s="27">
        <f>CONVERT(IFERROR(SUMIFS('USGS Data'!$F$2:$F$7000,'USGS Data'!$D$2:$D$7000,"&gt;="&amp;$C4,'USGS Data'!$D$2:$D$7000,"&lt;="&amp;$D4),"-"),"L","m^3")</f>
        <v>90900220.730248854</v>
      </c>
      <c r="Q4" s="64" t="str">
        <f t="array" ref="Q4">IF(INDEX(Data!$A$1:$N$2000,MATCH(1,('Table 11 Mass load calculations'!$F4=Data!$A$1:$A$2000)*('Table 11 Mass load calculations'!Q$1=Data!$D$1:$D$2000)*("N"&lt;&gt;Data!$N$1:$N$2000),0),8)="Y",CONVERT(INDEX(Data!$A$1:$N$2000,MATCH(1,('Table 11 Mass load calculations'!$F4=Data!$A$1:$A$2000)*('Table 11 Mass load calculations'!Q$1=Data!$D$1:$D$2000)*("N"&lt;&gt;Data!$N$1:$N$2000),0),5),"ug","ng"),"&lt;"&amp;CONVERT(INDEX(Data!$A$1:$N$2000,MATCH(1,('Table 11 Mass load calculations'!$F4=Data!$A$1:$A$2000)*('Table 11 Mass load calculations'!Q$1=Data!$D$1:$D$2000)*("N"&lt;&gt;Data!$N$1:$N$2000),0),5),"ug","ng"))</f>
        <v>&lt;15</v>
      </c>
      <c r="R4" s="65">
        <f t="array" ref="R4">IF(INDEX(Data!$A$1:$N$2000,MATCH(1,('Table 11 Mass load calculations'!$F4=Data!$A$1:$A$2000)*('Table 11 Mass load calculations'!R$1=Data!$D$1:$D$2000)*("N"&lt;&gt;Data!$N$1:$N$2000),0),8)="Y",CONVERT(INDEX(Data!$A$1:$N$2000,MATCH(1,('Table 11 Mass load calculations'!$F4=Data!$A$1:$A$2000)*('Table 11 Mass load calculations'!R$1=Data!$D$1:$D$2000)*("N"&lt;&gt;Data!$N$1:$N$2000),0),5),"ug","ng"),"&lt;"&amp;CONVERT(INDEX(Data!$A$1:$N$2000,MATCH(1,('Table 11 Mass load calculations'!$F4=Data!$A$1:$A$2000)*('Table 11 Mass load calculations'!R$1=Data!$D$1:$D$2000)*("N"&lt;&gt;Data!$N$1:$N$2000),0),5),"ug","ng"))</f>
        <v>26</v>
      </c>
      <c r="S4" s="65">
        <f t="array" ref="S4">IF(INDEX(Data!$A$1:$N$2000,MATCH(1,('Table 11 Mass load calculations'!$F4=Data!$A$1:$A$2000)*('Table 11 Mass load calculations'!S$1=Data!$D$1:$D$2000)*("N"&lt;&gt;Data!$N$1:$N$2000),0),8)="Y",CONVERT(INDEX(Data!$A$1:$N$2000,MATCH(1,('Table 11 Mass load calculations'!$F4=Data!$A$1:$A$2000)*('Table 11 Mass load calculations'!S$1=Data!$D$1:$D$2000)*("N"&lt;&gt;Data!$N$1:$N$2000),0),5),"ug","ng"),"&lt;"&amp;CONVERT(INDEX(Data!$A$1:$N$2000,MATCH(1,('Table 11 Mass load calculations'!$F4=Data!$A$1:$A$2000)*('Table 11 Mass load calculations'!S$1=Data!$D$1:$D$2000)*("N"&lt;&gt;Data!$N$1:$N$2000),0),5),"ug","ng"))</f>
        <v>9.2999999999999989</v>
      </c>
      <c r="T4" s="65">
        <f t="array" ref="T4">IF(INDEX(Data!$A$1:$N$2000,MATCH(1,('Table 11 Mass load calculations'!$F4=Data!$A$1:$A$2000)*('Table 11 Mass load calculations'!T$1=Data!$D$1:$D$2000)*("N"&lt;&gt;Data!$N$1:$N$2000),0),8)="Y",CONVERT(INDEX(Data!$A$1:$N$2000,MATCH(1,('Table 11 Mass load calculations'!$F4=Data!$A$1:$A$2000)*('Table 11 Mass load calculations'!T$1=Data!$D$1:$D$2000)*("N"&lt;&gt;Data!$N$1:$N$2000),0),5),"ug","ng"),"&lt;"&amp;CONVERT(INDEX(Data!$A$1:$N$2000,MATCH(1,('Table 11 Mass load calculations'!$F4=Data!$A$1:$A$2000)*('Table 11 Mass load calculations'!T$1=Data!$D$1:$D$2000)*("N"&lt;&gt;Data!$N$1:$N$2000),0),5),"ug","ng"))</f>
        <v>2.1</v>
      </c>
      <c r="U4" s="65" t="str">
        <f t="array" ref="U4">IF(INDEX(Data!$A$1:$N$2000,MATCH(1,('Table 11 Mass load calculations'!$F4=Data!$A$1:$A$2000)*('Table 11 Mass load calculations'!U$1=Data!$D$1:$D$2000)*("N"&lt;&gt;Data!$N$1:$N$2000),0),8)="Y",CONVERT(INDEX(Data!$A$1:$N$2000,MATCH(1,('Table 11 Mass load calculations'!$F4=Data!$A$1:$A$2000)*('Table 11 Mass load calculations'!U$1=Data!$D$1:$D$2000)*("N"&lt;&gt;Data!$N$1:$N$2000),0),5),"ug","ng"),"&lt;"&amp;CONVERT(INDEX(Data!$A$1:$N$2000,MATCH(1,('Table 11 Mass load calculations'!$F4=Data!$A$1:$A$2000)*('Table 11 Mass load calculations'!U$1=Data!$D$1:$D$2000)*("N"&lt;&gt;Data!$N$1:$N$2000),0),5),"ug","ng"))</f>
        <v>&lt;2</v>
      </c>
      <c r="V4" s="65" t="str">
        <f t="array" ref="V4">IF(INDEX(Data!$A$1:$N$2000,MATCH(1,('Table 11 Mass load calculations'!$F4=Data!$A$1:$A$2000)*('Table 11 Mass load calculations'!V$1=Data!$D$1:$D$2000)*("N"&lt;&gt;Data!$N$1:$N$2000),0),8)="Y",CONVERT(INDEX(Data!$A$1:$N$2000,MATCH(1,('Table 11 Mass load calculations'!$F4=Data!$A$1:$A$2000)*('Table 11 Mass load calculations'!V$1=Data!$D$1:$D$2000)*("N"&lt;&gt;Data!$N$1:$N$2000),0),5),"ug","ng"),"&lt;"&amp;CONVERT(INDEX(Data!$A$1:$N$2000,MATCH(1,('Table 11 Mass load calculations'!$F4=Data!$A$1:$A$2000)*('Table 11 Mass load calculations'!V$1=Data!$D$1:$D$2000)*("N"&lt;&gt;Data!$N$1:$N$2000),0),5),"ug","ng"))</f>
        <v>&lt;2</v>
      </c>
      <c r="W4" s="65">
        <f t="array" ref="W4">IF(INDEX(Data!$A$1:$N$2000,MATCH(1,('Table 11 Mass load calculations'!$F4=Data!$A$1:$A$2000)*('Table 11 Mass load calculations'!W$1=Data!$D$1:$D$2000)*("N"&lt;&gt;Data!$N$1:$N$2000),0),8)="Y",CONVERT(INDEX(Data!$A$1:$N$2000,MATCH(1,('Table 11 Mass load calculations'!$F4=Data!$A$1:$A$2000)*('Table 11 Mass load calculations'!W$1=Data!$D$1:$D$2000)*("N"&lt;&gt;Data!$N$1:$N$2000),0),5),"ug","ng"),"&lt;"&amp;CONVERT(INDEX(Data!$A$1:$N$2000,MATCH(1,('Table 11 Mass load calculations'!$F4=Data!$A$1:$A$2000)*('Table 11 Mass load calculations'!W$1=Data!$D$1:$D$2000)*("N"&lt;&gt;Data!$N$1:$N$2000),0),5),"ug","ng"))</f>
        <v>15</v>
      </c>
      <c r="X4" s="65" t="str">
        <f t="array" ref="X4">IF(INDEX(Data!$A$1:$N$2000,MATCH(1,('Table 11 Mass load calculations'!$F4=Data!$A$1:$A$2000)*('Table 11 Mass load calculations'!X$1=Data!$D$1:$D$2000)*("N"&lt;&gt;Data!$N$1:$N$2000),0),8)="Y",CONVERT(INDEX(Data!$A$1:$N$2000,MATCH(1,('Table 11 Mass load calculations'!$F4=Data!$A$1:$A$2000)*('Table 11 Mass load calculations'!X$1=Data!$D$1:$D$2000)*("N"&lt;&gt;Data!$N$1:$N$2000),0),5),"ug","ng"),"&lt;"&amp;CONVERT(INDEX(Data!$A$1:$N$2000,MATCH(1,('Table 11 Mass load calculations'!$F4=Data!$A$1:$A$2000)*('Table 11 Mass load calculations'!X$1=Data!$D$1:$D$2000)*("N"&lt;&gt;Data!$N$1:$N$2000),0),5),"ug","ng"))</f>
        <v>&lt;20</v>
      </c>
      <c r="Y4" s="65" t="str">
        <f t="array" ref="Y4">IF(INDEX(Data!$A$1:$N$2000,MATCH(1,('Table 11 Mass load calculations'!$F4=Data!$A$1:$A$2000)*('Table 11 Mass load calculations'!Y$1=Data!$D$1:$D$2000)*("N"&lt;&gt;Data!$N$1:$N$2000),0),8)="Y",CONVERT(INDEX(Data!$A$1:$N$2000,MATCH(1,('Table 11 Mass load calculations'!$F4=Data!$A$1:$A$2000)*('Table 11 Mass load calculations'!Y$1=Data!$D$1:$D$2000)*("N"&lt;&gt;Data!$N$1:$N$2000),0),5),"ug","ng"),"&lt;"&amp;CONVERT(INDEX(Data!$A$1:$N$2000,MATCH(1,('Table 11 Mass load calculations'!$F4=Data!$A$1:$A$2000)*('Table 11 Mass load calculations'!Y$1=Data!$D$1:$D$2000)*("N"&lt;&gt;Data!$N$1:$N$2000),0),5),"ug","ng"))</f>
        <v>&lt;2</v>
      </c>
      <c r="Z4" s="65" t="str">
        <f t="array" ref="Z4">IF(INDEX(Data!$A$1:$N$2000,MATCH(1,('Table 11 Mass load calculations'!$F4=Data!$A$1:$A$2000)*('Table 11 Mass load calculations'!Z$1=Data!$D$1:$D$2000)*("N"&lt;&gt;Data!$N$1:$N$2000),0),8)="Y",CONVERT(INDEX(Data!$A$1:$N$2000,MATCH(1,('Table 11 Mass load calculations'!$F4=Data!$A$1:$A$2000)*('Table 11 Mass load calculations'!Z$1=Data!$D$1:$D$2000)*("N"&lt;&gt;Data!$N$1:$N$2000),0),5),"ug","ng"),"&lt;"&amp;CONVERT(INDEX(Data!$A$1:$N$2000,MATCH(1,('Table 11 Mass load calculations'!$F4=Data!$A$1:$A$2000)*('Table 11 Mass load calculations'!Z$1=Data!$D$1:$D$2000)*("N"&lt;&gt;Data!$N$1:$N$2000),0),5),"ug","ng"))</f>
        <v>&lt;2</v>
      </c>
      <c r="AA4" s="65" t="str">
        <f t="array" ref="AA4">IF(INDEX(Data!$A$1:$N$2000,MATCH(1,('Table 11 Mass load calculations'!$F4=Data!$A$1:$A$2000)*('Table 11 Mass load calculations'!AA$1=Data!$D$1:$D$2000)*("N"&lt;&gt;Data!$N$1:$N$2000),0),8)="Y",CONVERT(INDEX(Data!$A$1:$N$2000,MATCH(1,('Table 11 Mass load calculations'!$F4=Data!$A$1:$A$2000)*('Table 11 Mass load calculations'!AA$1=Data!$D$1:$D$2000)*("N"&lt;&gt;Data!$N$1:$N$2000),0),5),"ug","ng"),"&lt;"&amp;CONVERT(INDEX(Data!$A$1:$N$2000,MATCH(1,('Table 11 Mass load calculations'!$F4=Data!$A$1:$A$2000)*('Table 11 Mass load calculations'!AA$1=Data!$D$1:$D$2000)*("N"&lt;&gt;Data!$N$1:$N$2000),0),5),"ug","ng"))</f>
        <v>&lt;2</v>
      </c>
      <c r="AB4" s="65">
        <f t="array" ref="AB4">IF(INDEX(Data!$A$1:$N$2000,MATCH(1,('Table 11 Mass load calculations'!$F4=Data!$A$1:$A$2000)*('Table 11 Mass load calculations'!AB$1=Data!$D$1:$D$2000)*("N"&lt;&gt;Data!$N$1:$N$2000),0),8)="Y",CONVERT(INDEX(Data!$A$1:$N$2000,MATCH(1,('Table 11 Mass load calculations'!$F4=Data!$A$1:$A$2000)*('Table 11 Mass load calculations'!AB$1=Data!$D$1:$D$2000)*("N"&lt;&gt;Data!$N$1:$N$2000),0),5),"ug","ng"),"&lt;"&amp;CONVERT(INDEX(Data!$A$1:$N$2000,MATCH(1,('Table 11 Mass load calculations'!$F4=Data!$A$1:$A$2000)*('Table 11 Mass load calculations'!AB$1=Data!$D$1:$D$2000)*("N"&lt;&gt;Data!$N$1:$N$2000),0),5),"ug","ng"))</f>
        <v>8.2000000000000011</v>
      </c>
      <c r="AC4" s="65" t="str">
        <f t="array" ref="AC4">IF(INDEX(Data!$A$1:$N$2000,MATCH(1,('Table 11 Mass load calculations'!$F4=Data!$A$1:$A$2000)*('Table 11 Mass load calculations'!AC$1=Data!$D$1:$D$2000)*("N"&lt;&gt;Data!$N$1:$N$2000),0),8)="Y",CONVERT(INDEX(Data!$A$1:$N$2000,MATCH(1,('Table 11 Mass load calculations'!$F4=Data!$A$1:$A$2000)*('Table 11 Mass load calculations'!AC$1=Data!$D$1:$D$2000)*("N"&lt;&gt;Data!$N$1:$N$2000),0),5),"ug","ng"),"&lt;"&amp;CONVERT(INDEX(Data!$A$1:$N$2000,MATCH(1,('Table 11 Mass load calculations'!$F4=Data!$A$1:$A$2000)*('Table 11 Mass load calculations'!AC$1=Data!$D$1:$D$2000)*("N"&lt;&gt;Data!$N$1:$N$2000),0),5),"ug","ng"))</f>
        <v>&lt;2</v>
      </c>
      <c r="AD4" s="65" t="str">
        <f t="array" ref="AD4">IF(INDEX(Data!$A$1:$N$2000,MATCH(1,('Table 11 Mass load calculations'!$F4=Data!$A$1:$A$2000)*('Table 11 Mass load calculations'!AD$1=Data!$D$1:$D$2000)*("N"&lt;&gt;Data!$N$1:$N$2000),0),8)="Y",CONVERT(INDEX(Data!$A$1:$N$2000,MATCH(1,('Table 11 Mass load calculations'!$F4=Data!$A$1:$A$2000)*('Table 11 Mass load calculations'!AD$1=Data!$D$1:$D$2000)*("N"&lt;&gt;Data!$N$1:$N$2000),0),5),"ug","ng"),"&lt;"&amp;CONVERT(INDEX(Data!$A$1:$N$2000,MATCH(1,('Table 11 Mass load calculations'!$F4=Data!$A$1:$A$2000)*('Table 11 Mass load calculations'!AD$1=Data!$D$1:$D$2000)*("N"&lt;&gt;Data!$N$1:$N$2000),0),5),"ug","ng"))</f>
        <v>&lt;2</v>
      </c>
      <c r="AE4" s="65" t="str">
        <f t="array" ref="AE4">IF(INDEX(Data!$A$1:$N$2000,MATCH(1,('Table 11 Mass load calculations'!$F4=Data!$A$1:$A$2000)*('Table 11 Mass load calculations'!AE$1=Data!$D$1:$D$2000)*("N"&lt;&gt;Data!$N$1:$N$2000),0),8)="Y",CONVERT(INDEX(Data!$A$1:$N$2000,MATCH(1,('Table 11 Mass load calculations'!$F4=Data!$A$1:$A$2000)*('Table 11 Mass load calculations'!AE$1=Data!$D$1:$D$2000)*("N"&lt;&gt;Data!$N$1:$N$2000),0),5),"ug","ng"),"&lt;"&amp;CONVERT(INDEX(Data!$A$1:$N$2000,MATCH(1,('Table 11 Mass load calculations'!$F4=Data!$A$1:$A$2000)*('Table 11 Mass load calculations'!AE$1=Data!$D$1:$D$2000)*("N"&lt;&gt;Data!$N$1:$N$2000),0),5),"ug","ng"))</f>
        <v>&lt;2</v>
      </c>
      <c r="AF4" s="65" t="str">
        <f t="array" ref="AF4">IF(INDEX(Data!$A$1:$N$2000,MATCH(1,('Table 11 Mass load calculations'!$F4=Data!$A$1:$A$2000)*('Table 11 Mass load calculations'!AF$1=Data!$D$1:$D$2000)*("N"&lt;&gt;Data!$N$1:$N$2000),0),8)="Y",CONVERT(INDEX(Data!$A$1:$N$2000,MATCH(1,('Table 11 Mass load calculations'!$F4=Data!$A$1:$A$2000)*('Table 11 Mass load calculations'!AF$1=Data!$D$1:$D$2000)*("N"&lt;&gt;Data!$N$1:$N$2000),0),5),"ug","ng"),"&lt;"&amp;CONVERT(INDEX(Data!$A$1:$N$2000,MATCH(1,('Table 11 Mass load calculations'!$F4=Data!$A$1:$A$2000)*('Table 11 Mass load calculations'!AF$1=Data!$D$1:$D$2000)*("N"&lt;&gt;Data!$N$1:$N$2000),0),5),"ug","ng"))</f>
        <v>&lt;2</v>
      </c>
      <c r="AG4" s="65">
        <f t="array" ref="AG4">IF(INDEX(Data!$A$1:$N$2000,MATCH(1,('Table 11 Mass load calculations'!$F4=Data!$A$1:$A$2000)*('Table 11 Mass load calculations'!AG$1=Data!$D$1:$D$2000)*("N"&lt;&gt;Data!$N$1:$N$2000),0),8)="Y",CONVERT(INDEX(Data!$A$1:$N$2000,MATCH(1,('Table 11 Mass load calculations'!$F4=Data!$A$1:$A$2000)*('Table 11 Mass load calculations'!AG$1=Data!$D$1:$D$2000)*("N"&lt;&gt;Data!$N$1:$N$2000),0),5),"ug","ng"),"&lt;"&amp;CONVERT(INDEX(Data!$A$1:$N$2000,MATCH(1,('Table 11 Mass load calculations'!$F4=Data!$A$1:$A$2000)*('Table 11 Mass load calculations'!AG$1=Data!$D$1:$D$2000)*("N"&lt;&gt;Data!$N$1:$N$2000),0),5),"ug","ng"))</f>
        <v>2.1</v>
      </c>
      <c r="AH4" s="65" t="str">
        <f t="array" ref="AH4">IF(INDEX(Data!$A$1:$N$2000,MATCH(1,('Table 11 Mass load calculations'!$F4=Data!$A$1:$A$2000)*('Table 11 Mass load calculations'!AH$1=Data!$D$1:$D$2000)*("N"&lt;&gt;Data!$N$1:$N$2000),0),8)="Y",CONVERT(INDEX(Data!$A$1:$N$2000,MATCH(1,('Table 11 Mass load calculations'!$F4=Data!$A$1:$A$2000)*('Table 11 Mass load calculations'!AH$1=Data!$D$1:$D$2000)*("N"&lt;&gt;Data!$N$1:$N$2000),0),5),"ug","ng"),"&lt;"&amp;CONVERT(INDEX(Data!$A$1:$N$2000,MATCH(1,('Table 11 Mass load calculations'!$F4=Data!$A$1:$A$2000)*('Table 11 Mass load calculations'!AH$1=Data!$D$1:$D$2000)*("N"&lt;&gt;Data!$N$1:$N$2000),0),5),"ug","ng"))</f>
        <v>&lt;2</v>
      </c>
      <c r="AI4" s="65" t="str">
        <f t="array" ref="AI4">IF(INDEX(Data!$A$1:$N$2000,MATCH(1,('Table 11 Mass load calculations'!$F4=Data!$A$1:$A$2000)*('Table 11 Mass load calculations'!AI$1=Data!$D$1:$D$2000)*("N"&lt;&gt;Data!$N$1:$N$2000),0),8)="Y",CONVERT(INDEX(Data!$A$1:$N$2000,MATCH(1,('Table 11 Mass load calculations'!$F4=Data!$A$1:$A$2000)*('Table 11 Mass load calculations'!AI$1=Data!$D$1:$D$2000)*("N"&lt;&gt;Data!$N$1:$N$2000),0),5),"ug","ng"),"&lt;"&amp;CONVERT(INDEX(Data!$A$1:$N$2000,MATCH(1,('Table 11 Mass load calculations'!$F4=Data!$A$1:$A$2000)*('Table 11 Mass load calculations'!AI$1=Data!$D$1:$D$2000)*("N"&lt;&gt;Data!$N$1:$N$2000),0),5),"ug","ng"))</f>
        <v>&lt;2</v>
      </c>
      <c r="AJ4" s="66" t="str">
        <f t="array" ref="AJ4">IF(INDEX(Data!$A$1:$N$2000,MATCH(1,('Table 11 Mass load calculations'!$F4=Data!$A$1:$A$2000)*('Table 11 Mass load calculations'!AJ$1=Data!$D$1:$D$2000)*("N"&lt;&gt;Data!$N$1:$N$2000),0),8)="Y",CONVERT(INDEX(Data!$A$1:$N$2000,MATCH(1,('Table 11 Mass load calculations'!$F4=Data!$A$1:$A$2000)*('Table 11 Mass load calculations'!AJ$1=Data!$D$1:$D$2000)*("N"&lt;&gt;Data!$N$1:$N$2000),0),5),"ug","ng"),"&lt;"&amp;CONVERT(INDEX(Data!$A$1:$N$2000,MATCH(1,('Table 11 Mass load calculations'!$F4=Data!$A$1:$A$2000)*('Table 11 Mass load calculations'!AJ$1=Data!$D$1:$D$2000)*("N"&lt;&gt;Data!$N$1:$N$2000),0),5),"ug","ng"))</f>
        <v>&lt;2</v>
      </c>
      <c r="AK4" s="64">
        <f t="array" ref="AK4">IFERROR(IF(INDEX(Data!$A$1:$N$2000,MATCH(1,('Table 11 Mass load calculations'!$K4=Data!$A$1:$A$2000)*('Table 11 Mass load calculations'!AK$1=Data!$D$1:$D$2000)*("N"&lt;&gt;Data!$N$1:$N$2000),0),8)="Y",CONVERT(INDEX(Data!$A$1:$N$2000,MATCH(1,('Table 11 Mass load calculations'!$K4=Data!$A$1:$A$2000)*('Table 11 Mass load calculations'!AK$1=Data!$D$1:$D$2000)*("N"&lt;&gt;Data!$N$1:$N$2000),0),5),"ug","ng"),"&lt;"&amp;CONVERT(INDEX(Data!$A$1:$N$2000,MATCH(1,('Table 11 Mass load calculations'!$K4=Data!$A$1:$A$2000)*('Table 11 Mass load calculations'!AK$1=Data!$D$1:$D$2000)*("N"&lt;&gt;Data!$N$1:$N$2000),0),5),"ug","ng")),"NA")</f>
        <v>6.3</v>
      </c>
      <c r="AL4" s="65">
        <f t="array" ref="AL4">IFERROR(IF(INDEX(Data!$A$1:$N$2000,MATCH(1,('Table 11 Mass load calculations'!$K4=Data!$A$1:$A$2000)*('Table 11 Mass load calculations'!AL$1=Data!$D$1:$D$2000)*("N"&lt;&gt;Data!$N$1:$N$2000),0),8)="Y",CONVERT(INDEX(Data!$A$1:$N$2000,MATCH(1,('Table 11 Mass load calculations'!$K4=Data!$A$1:$A$2000)*('Table 11 Mass load calculations'!AL$1=Data!$D$1:$D$2000)*("N"&lt;&gt;Data!$N$1:$N$2000),0),5),"ug","ng"),"&lt;"&amp;CONVERT(INDEX(Data!$A$1:$N$2000,MATCH(1,('Table 11 Mass load calculations'!$K4=Data!$A$1:$A$2000)*('Table 11 Mass load calculations'!AL$1=Data!$D$1:$D$2000)*("N"&lt;&gt;Data!$N$1:$N$2000),0),5),"ug","ng")),"NA")</f>
        <v>29</v>
      </c>
      <c r="AM4" s="65">
        <f t="array" ref="AM4">IFERROR(IF(INDEX(Data!$A$1:$N$2000,MATCH(1,('Table 11 Mass load calculations'!$K4=Data!$A$1:$A$2000)*('Table 11 Mass load calculations'!AM$1=Data!$D$1:$D$2000)*("N"&lt;&gt;Data!$N$1:$N$2000),0),8)="Y",CONVERT(INDEX(Data!$A$1:$N$2000,MATCH(1,('Table 11 Mass load calculations'!$K4=Data!$A$1:$A$2000)*('Table 11 Mass load calculations'!AM$1=Data!$D$1:$D$2000)*("N"&lt;&gt;Data!$N$1:$N$2000),0),5),"ug","ng"),"&lt;"&amp;CONVERT(INDEX(Data!$A$1:$N$2000,MATCH(1,('Table 11 Mass load calculations'!$K4=Data!$A$1:$A$2000)*('Table 11 Mass load calculations'!AM$1=Data!$D$1:$D$2000)*("N"&lt;&gt;Data!$N$1:$N$2000),0),5),"ug","ng")),"NA")</f>
        <v>8.9</v>
      </c>
      <c r="AN4" s="65" t="str">
        <f t="array" ref="AN4">IFERROR(IF(INDEX(Data!$A$1:$N$2000,MATCH(1,('Table 11 Mass load calculations'!$K4=Data!$A$1:$A$2000)*('Table 11 Mass load calculations'!AN$1=Data!$D$1:$D$2000)*("N"&lt;&gt;Data!$N$1:$N$2000),0),8)="Y",CONVERT(INDEX(Data!$A$1:$N$2000,MATCH(1,('Table 11 Mass load calculations'!$K4=Data!$A$1:$A$2000)*('Table 11 Mass load calculations'!AN$1=Data!$D$1:$D$2000)*("N"&lt;&gt;Data!$N$1:$N$2000),0),5),"ug","ng"),"&lt;"&amp;CONVERT(INDEX(Data!$A$1:$N$2000,MATCH(1,('Table 11 Mass load calculations'!$K4=Data!$A$1:$A$2000)*('Table 11 Mass load calculations'!AN$1=Data!$D$1:$D$2000)*("N"&lt;&gt;Data!$N$1:$N$2000),0),5),"ug","ng")),"NA")</f>
        <v>&lt;2</v>
      </c>
      <c r="AO4" s="65" t="str">
        <f t="array" ref="AO4">IFERROR(IF(INDEX(Data!$A$1:$N$2000,MATCH(1,('Table 11 Mass load calculations'!$K4=Data!$A$1:$A$2000)*('Table 11 Mass load calculations'!AO$1=Data!$D$1:$D$2000)*("N"&lt;&gt;Data!$N$1:$N$2000),0),8)="Y",CONVERT(INDEX(Data!$A$1:$N$2000,MATCH(1,('Table 11 Mass load calculations'!$K4=Data!$A$1:$A$2000)*('Table 11 Mass load calculations'!AO$1=Data!$D$1:$D$2000)*("N"&lt;&gt;Data!$N$1:$N$2000),0),5),"ug","ng"),"&lt;"&amp;CONVERT(INDEX(Data!$A$1:$N$2000,MATCH(1,('Table 11 Mass load calculations'!$K4=Data!$A$1:$A$2000)*('Table 11 Mass load calculations'!AO$1=Data!$D$1:$D$2000)*("N"&lt;&gt;Data!$N$1:$N$2000),0),5),"ug","ng")),"NA")</f>
        <v>&lt;2</v>
      </c>
      <c r="AP4" s="65" t="str">
        <f t="array" ref="AP4">IFERROR(IF(INDEX(Data!$A$1:$N$2000,MATCH(1,('Table 11 Mass load calculations'!$K4=Data!$A$1:$A$2000)*('Table 11 Mass load calculations'!AP$1=Data!$D$1:$D$2000)*("N"&lt;&gt;Data!$N$1:$N$2000),0),8)="Y",CONVERT(INDEX(Data!$A$1:$N$2000,MATCH(1,('Table 11 Mass load calculations'!$K4=Data!$A$1:$A$2000)*('Table 11 Mass load calculations'!AP$1=Data!$D$1:$D$2000)*("N"&lt;&gt;Data!$N$1:$N$2000),0),5),"ug","ng"),"&lt;"&amp;CONVERT(INDEX(Data!$A$1:$N$2000,MATCH(1,('Table 11 Mass load calculations'!$K4=Data!$A$1:$A$2000)*('Table 11 Mass load calculations'!AP$1=Data!$D$1:$D$2000)*("N"&lt;&gt;Data!$N$1:$N$2000),0),5),"ug","ng")),"NA")</f>
        <v>&lt;2</v>
      </c>
      <c r="AQ4" s="65">
        <f t="array" ref="AQ4">IFERROR(IF(INDEX(Data!$A$1:$N$2000,MATCH(1,('Table 11 Mass load calculations'!$K4=Data!$A$1:$A$2000)*('Table 11 Mass load calculations'!AQ$1=Data!$D$1:$D$2000)*("N"&lt;&gt;Data!$N$1:$N$2000),0),8)="Y",CONVERT(INDEX(Data!$A$1:$N$2000,MATCH(1,('Table 11 Mass load calculations'!$K4=Data!$A$1:$A$2000)*('Table 11 Mass load calculations'!AQ$1=Data!$D$1:$D$2000)*("N"&lt;&gt;Data!$N$1:$N$2000),0),5),"ug","ng"),"&lt;"&amp;CONVERT(INDEX(Data!$A$1:$N$2000,MATCH(1,('Table 11 Mass load calculations'!$K4=Data!$A$1:$A$2000)*('Table 11 Mass load calculations'!AQ$1=Data!$D$1:$D$2000)*("N"&lt;&gt;Data!$N$1:$N$2000),0),5),"ug","ng")),"NA")</f>
        <v>12</v>
      </c>
      <c r="AR4" s="65" t="str">
        <f t="array" ref="AR4">IFERROR(IF(INDEX(Data!$A$1:$N$2000,MATCH(1,('Table 11 Mass load calculations'!$K4=Data!$A$1:$A$2000)*('Table 11 Mass load calculations'!AR$1=Data!$D$1:$D$2000)*("N"&lt;&gt;Data!$N$1:$N$2000),0),8)="Y",CONVERT(INDEX(Data!$A$1:$N$2000,MATCH(1,('Table 11 Mass load calculations'!$K4=Data!$A$1:$A$2000)*('Table 11 Mass load calculations'!AR$1=Data!$D$1:$D$2000)*("N"&lt;&gt;Data!$N$1:$N$2000),0),5),"ug","ng"),"&lt;"&amp;CONVERT(INDEX(Data!$A$1:$N$2000,MATCH(1,('Table 11 Mass load calculations'!$K4=Data!$A$1:$A$2000)*('Table 11 Mass load calculations'!AR$1=Data!$D$1:$D$2000)*("N"&lt;&gt;Data!$N$1:$N$2000),0),5),"ug","ng")),"NA")</f>
        <v>&lt;20</v>
      </c>
      <c r="AS4" s="65" t="str">
        <f t="array" ref="AS4">IFERROR(IF(INDEX(Data!$A$1:$N$2000,MATCH(1,('Table 11 Mass load calculations'!$K4=Data!$A$1:$A$2000)*('Table 11 Mass load calculations'!AS$1=Data!$D$1:$D$2000)*("N"&lt;&gt;Data!$N$1:$N$2000),0),8)="Y",CONVERT(INDEX(Data!$A$1:$N$2000,MATCH(1,('Table 11 Mass load calculations'!$K4=Data!$A$1:$A$2000)*('Table 11 Mass load calculations'!AS$1=Data!$D$1:$D$2000)*("N"&lt;&gt;Data!$N$1:$N$2000),0),5),"ug","ng"),"&lt;"&amp;CONVERT(INDEX(Data!$A$1:$N$2000,MATCH(1,('Table 11 Mass load calculations'!$K4=Data!$A$1:$A$2000)*('Table 11 Mass load calculations'!AS$1=Data!$D$1:$D$2000)*("N"&lt;&gt;Data!$N$1:$N$2000),0),5),"ug","ng")),"NA")</f>
        <v>&lt;2</v>
      </c>
      <c r="AT4" s="65" t="str">
        <f t="array" ref="AT4">IFERROR(IF(INDEX(Data!$A$1:$N$2000,MATCH(1,('Table 11 Mass load calculations'!$K4=Data!$A$1:$A$2000)*('Table 11 Mass load calculations'!AT$1=Data!$D$1:$D$2000)*("N"&lt;&gt;Data!$N$1:$N$2000),0),8)="Y",CONVERT(INDEX(Data!$A$1:$N$2000,MATCH(1,('Table 11 Mass load calculations'!$K4=Data!$A$1:$A$2000)*('Table 11 Mass load calculations'!AT$1=Data!$D$1:$D$2000)*("N"&lt;&gt;Data!$N$1:$N$2000),0),5),"ug","ng"),"&lt;"&amp;CONVERT(INDEX(Data!$A$1:$N$2000,MATCH(1,('Table 11 Mass load calculations'!$K4=Data!$A$1:$A$2000)*('Table 11 Mass load calculations'!AT$1=Data!$D$1:$D$2000)*("N"&lt;&gt;Data!$N$1:$N$2000),0),5),"ug","ng")),"NA")</f>
        <v>&lt;2</v>
      </c>
      <c r="AU4" s="65" t="str">
        <f t="array" ref="AU4">IFERROR(IF(INDEX(Data!$A$1:$N$2000,MATCH(1,('Table 11 Mass load calculations'!$K4=Data!$A$1:$A$2000)*('Table 11 Mass load calculations'!AU$1=Data!$D$1:$D$2000)*("N"&lt;&gt;Data!$N$1:$N$2000),0),8)="Y",CONVERT(INDEX(Data!$A$1:$N$2000,MATCH(1,('Table 11 Mass load calculations'!$K4=Data!$A$1:$A$2000)*('Table 11 Mass load calculations'!AU$1=Data!$D$1:$D$2000)*("N"&lt;&gt;Data!$N$1:$N$2000),0),5),"ug","ng"),"&lt;"&amp;CONVERT(INDEX(Data!$A$1:$N$2000,MATCH(1,('Table 11 Mass load calculations'!$K4=Data!$A$1:$A$2000)*('Table 11 Mass load calculations'!AU$1=Data!$D$1:$D$2000)*("N"&lt;&gt;Data!$N$1:$N$2000),0),5),"ug","ng")),"NA")</f>
        <v>&lt;2</v>
      </c>
      <c r="AV4" s="65">
        <f t="array" ref="AV4">IFERROR(IF(INDEX(Data!$A$1:$N$2000,MATCH(1,('Table 11 Mass load calculations'!$K4=Data!$A$1:$A$2000)*('Table 11 Mass load calculations'!AV$1=Data!$D$1:$D$2000)*("N"&lt;&gt;Data!$N$1:$N$2000),0),8)="Y",CONVERT(INDEX(Data!$A$1:$N$2000,MATCH(1,('Table 11 Mass load calculations'!$K4=Data!$A$1:$A$2000)*('Table 11 Mass load calculations'!AV$1=Data!$D$1:$D$2000)*("N"&lt;&gt;Data!$N$1:$N$2000),0),5),"ug","ng"),"&lt;"&amp;CONVERT(INDEX(Data!$A$1:$N$2000,MATCH(1,('Table 11 Mass load calculations'!$K4=Data!$A$1:$A$2000)*('Table 11 Mass load calculations'!AV$1=Data!$D$1:$D$2000)*("N"&lt;&gt;Data!$N$1:$N$2000),0),5),"ug","ng")),"NA")</f>
        <v>8.4</v>
      </c>
      <c r="AW4" s="65" t="str">
        <f t="array" ref="AW4">IFERROR(IF(INDEX(Data!$A$1:$N$2000,MATCH(1,('Table 11 Mass load calculations'!$K4=Data!$A$1:$A$2000)*('Table 11 Mass load calculations'!AW$1=Data!$D$1:$D$2000)*("N"&lt;&gt;Data!$N$1:$N$2000),0),8)="Y",CONVERT(INDEX(Data!$A$1:$N$2000,MATCH(1,('Table 11 Mass load calculations'!$K4=Data!$A$1:$A$2000)*('Table 11 Mass load calculations'!AW$1=Data!$D$1:$D$2000)*("N"&lt;&gt;Data!$N$1:$N$2000),0),5),"ug","ng"),"&lt;"&amp;CONVERT(INDEX(Data!$A$1:$N$2000,MATCH(1,('Table 11 Mass load calculations'!$K4=Data!$A$1:$A$2000)*('Table 11 Mass load calculations'!AW$1=Data!$D$1:$D$2000)*("N"&lt;&gt;Data!$N$1:$N$2000),0),5),"ug","ng")),"NA")</f>
        <v>&lt;2</v>
      </c>
      <c r="AX4" s="65" t="str">
        <f t="array" ref="AX4">IFERROR(IF(INDEX(Data!$A$1:$N$2000,MATCH(1,('Table 11 Mass load calculations'!$K4=Data!$A$1:$A$2000)*('Table 11 Mass load calculations'!AX$1=Data!$D$1:$D$2000)*("N"&lt;&gt;Data!$N$1:$N$2000),0),8)="Y",CONVERT(INDEX(Data!$A$1:$N$2000,MATCH(1,('Table 11 Mass load calculations'!$K4=Data!$A$1:$A$2000)*('Table 11 Mass load calculations'!AX$1=Data!$D$1:$D$2000)*("N"&lt;&gt;Data!$N$1:$N$2000),0),5),"ug","ng"),"&lt;"&amp;CONVERT(INDEX(Data!$A$1:$N$2000,MATCH(1,('Table 11 Mass load calculations'!$K4=Data!$A$1:$A$2000)*('Table 11 Mass load calculations'!AX$1=Data!$D$1:$D$2000)*("N"&lt;&gt;Data!$N$1:$N$2000),0),5),"ug","ng")),"NA")</f>
        <v>&lt;2</v>
      </c>
      <c r="AY4" s="65" t="str">
        <f t="array" ref="AY4">IFERROR(IF(INDEX(Data!$A$1:$N$2000,MATCH(1,('Table 11 Mass load calculations'!$K4=Data!$A$1:$A$2000)*('Table 11 Mass load calculations'!AY$1=Data!$D$1:$D$2000)*("N"&lt;&gt;Data!$N$1:$N$2000),0),8)="Y",CONVERT(INDEX(Data!$A$1:$N$2000,MATCH(1,('Table 11 Mass load calculations'!$K4=Data!$A$1:$A$2000)*('Table 11 Mass load calculations'!AY$1=Data!$D$1:$D$2000)*("N"&lt;&gt;Data!$N$1:$N$2000),0),5),"ug","ng"),"&lt;"&amp;CONVERT(INDEX(Data!$A$1:$N$2000,MATCH(1,('Table 11 Mass load calculations'!$K4=Data!$A$1:$A$2000)*('Table 11 Mass load calculations'!AY$1=Data!$D$1:$D$2000)*("N"&lt;&gt;Data!$N$1:$N$2000),0),5),"ug","ng")),"NA")</f>
        <v>&lt;2</v>
      </c>
      <c r="AZ4" s="65" t="str">
        <f t="array" ref="AZ4">IFERROR(IF(INDEX(Data!$A$1:$N$2000,MATCH(1,('Table 11 Mass load calculations'!$K4=Data!$A$1:$A$2000)*('Table 11 Mass load calculations'!AZ$1=Data!$D$1:$D$2000)*("N"&lt;&gt;Data!$N$1:$N$2000),0),8)="Y",CONVERT(INDEX(Data!$A$1:$N$2000,MATCH(1,('Table 11 Mass load calculations'!$K4=Data!$A$1:$A$2000)*('Table 11 Mass load calculations'!AZ$1=Data!$D$1:$D$2000)*("N"&lt;&gt;Data!$N$1:$N$2000),0),5),"ug","ng"),"&lt;"&amp;CONVERT(INDEX(Data!$A$1:$N$2000,MATCH(1,('Table 11 Mass load calculations'!$K4=Data!$A$1:$A$2000)*('Table 11 Mass load calculations'!AZ$1=Data!$D$1:$D$2000)*("N"&lt;&gt;Data!$N$1:$N$2000),0),5),"ug","ng")),"NA")</f>
        <v>&lt;2</v>
      </c>
      <c r="BA4" s="65" t="str">
        <f t="array" ref="BA4">IFERROR(IF(INDEX(Data!$A$1:$N$2000,MATCH(1,('Table 11 Mass load calculations'!$K4=Data!$A$1:$A$2000)*('Table 11 Mass load calculations'!BA$1=Data!$D$1:$D$2000)*("N"&lt;&gt;Data!$N$1:$N$2000),0),8)="Y",CONVERT(INDEX(Data!$A$1:$N$2000,MATCH(1,('Table 11 Mass load calculations'!$K4=Data!$A$1:$A$2000)*('Table 11 Mass load calculations'!BA$1=Data!$D$1:$D$2000)*("N"&lt;&gt;Data!$N$1:$N$2000),0),5),"ug","ng"),"&lt;"&amp;CONVERT(INDEX(Data!$A$1:$N$2000,MATCH(1,('Table 11 Mass load calculations'!$K4=Data!$A$1:$A$2000)*('Table 11 Mass load calculations'!BA$1=Data!$D$1:$D$2000)*("N"&lt;&gt;Data!$N$1:$N$2000),0),5),"ug","ng")),"NA")</f>
        <v>&lt;2</v>
      </c>
      <c r="BB4" s="65" t="str">
        <f t="array" ref="BB4">IFERROR(IF(INDEX(Data!$A$1:$N$2000,MATCH(1,('Table 11 Mass load calculations'!$K4=Data!$A$1:$A$2000)*('Table 11 Mass load calculations'!BB$1=Data!$D$1:$D$2000)*("N"&lt;&gt;Data!$N$1:$N$2000),0),8)="Y",CONVERT(INDEX(Data!$A$1:$N$2000,MATCH(1,('Table 11 Mass load calculations'!$K4=Data!$A$1:$A$2000)*('Table 11 Mass load calculations'!BB$1=Data!$D$1:$D$2000)*("N"&lt;&gt;Data!$N$1:$N$2000),0),5),"ug","ng"),"&lt;"&amp;CONVERT(INDEX(Data!$A$1:$N$2000,MATCH(1,('Table 11 Mass load calculations'!$K4=Data!$A$1:$A$2000)*('Table 11 Mass load calculations'!BB$1=Data!$D$1:$D$2000)*("N"&lt;&gt;Data!$N$1:$N$2000),0),5),"ug","ng")),"NA")</f>
        <v>&lt;2</v>
      </c>
      <c r="BC4" s="65" t="str">
        <f t="array" ref="BC4">IFERROR(IF(INDEX(Data!$A$1:$N$2000,MATCH(1,('Table 11 Mass load calculations'!$K4=Data!$A$1:$A$2000)*('Table 11 Mass load calculations'!BC$1=Data!$D$1:$D$2000)*("N"&lt;&gt;Data!$N$1:$N$2000),0),8)="Y",CONVERT(INDEX(Data!$A$1:$N$2000,MATCH(1,('Table 11 Mass load calculations'!$K4=Data!$A$1:$A$2000)*('Table 11 Mass load calculations'!BC$1=Data!$D$1:$D$2000)*("N"&lt;&gt;Data!$N$1:$N$2000),0),5),"ug","ng"),"&lt;"&amp;CONVERT(INDEX(Data!$A$1:$N$2000,MATCH(1,('Table 11 Mass load calculations'!$K4=Data!$A$1:$A$2000)*('Table 11 Mass load calculations'!BC$1=Data!$D$1:$D$2000)*("N"&lt;&gt;Data!$N$1:$N$2000),0),5),"ug","ng")),"NA")</f>
        <v>&lt;2</v>
      </c>
      <c r="BD4" s="67" t="str">
        <f t="array" ref="BD4">IFERROR(IF(INDEX(Data!$A$1:$N$2000,MATCH(1,('Table 11 Mass load calculations'!$K4=Data!$A$1:$A$2000)*('Table 11 Mass load calculations'!BD$1=Data!$D$1:$D$2000)*("N"&lt;&gt;Data!$N$1:$N$2000),0),8)="Y",CONVERT(INDEX(Data!$A$1:$N$2000,MATCH(1,('Table 11 Mass load calculations'!$K4=Data!$A$1:$A$2000)*('Table 11 Mass load calculations'!BD$1=Data!$D$1:$D$2000)*("N"&lt;&gt;Data!$N$1:$N$2000),0),5),"ug","ng"),"&lt;"&amp;CONVERT(INDEX(Data!$A$1:$N$2000,MATCH(1,('Table 11 Mass load calculations'!$K4=Data!$A$1:$A$2000)*('Table 11 Mass load calculations'!BD$1=Data!$D$1:$D$2000)*("N"&lt;&gt;Data!$N$1:$N$2000),0),5),"ug","ng")),"NA")</f>
        <v>&lt;2</v>
      </c>
      <c r="BE4" s="68">
        <f t="shared" ref="BE4:BE17" si="2">IFERROR(($E4/$J4)/(($E4/$J4)+($E4/$O4)),1)</f>
        <v>0.5</v>
      </c>
      <c r="BF4" s="69">
        <f t="shared" ref="BF4:BF17" si="3">IFERROR(($E4/$O4)/(($E4/$J4)+($E4/$O4)),0)</f>
        <v>0.5</v>
      </c>
      <c r="BG4" s="70">
        <f>Q20*$BE4+AK20*$BF4</f>
        <v>3.15</v>
      </c>
      <c r="BH4" s="71">
        <f t="shared" ref="BH4:BZ4" si="4">R20*$BE4+AL20*$BF4</f>
        <v>27.5</v>
      </c>
      <c r="BI4" s="71">
        <f t="shared" si="4"/>
        <v>9.1</v>
      </c>
      <c r="BJ4" s="71">
        <f t="shared" si="4"/>
        <v>1.05</v>
      </c>
      <c r="BK4" s="65">
        <f t="shared" si="4"/>
        <v>0</v>
      </c>
      <c r="BL4" s="65">
        <f t="shared" si="4"/>
        <v>0</v>
      </c>
      <c r="BM4" s="71">
        <f t="shared" si="4"/>
        <v>13.5</v>
      </c>
      <c r="BN4" s="65">
        <f t="shared" si="4"/>
        <v>0</v>
      </c>
      <c r="BO4" s="65">
        <f t="shared" si="4"/>
        <v>0</v>
      </c>
      <c r="BP4" s="65">
        <f t="shared" si="4"/>
        <v>0</v>
      </c>
      <c r="BQ4" s="65">
        <f t="shared" si="4"/>
        <v>0</v>
      </c>
      <c r="BR4" s="71">
        <f t="shared" si="4"/>
        <v>8.3000000000000007</v>
      </c>
      <c r="BS4" s="65">
        <f t="shared" si="4"/>
        <v>0</v>
      </c>
      <c r="BT4" s="65">
        <f t="shared" si="4"/>
        <v>0</v>
      </c>
      <c r="BU4" s="65">
        <f t="shared" si="4"/>
        <v>0</v>
      </c>
      <c r="BV4" s="65">
        <f t="shared" si="4"/>
        <v>0</v>
      </c>
      <c r="BW4" s="71">
        <f t="shared" si="4"/>
        <v>1.05</v>
      </c>
      <c r="BX4" s="65">
        <f t="shared" si="4"/>
        <v>0</v>
      </c>
      <c r="BY4" s="65">
        <f t="shared" si="4"/>
        <v>0</v>
      </c>
      <c r="BZ4" s="67">
        <f t="shared" si="4"/>
        <v>0</v>
      </c>
      <c r="CA4" s="37">
        <f>IFERROR(CONVERT(BG4*CONVERT($P4,"m^3","L"),"ng","kg"),"-")</f>
        <v>0.28633569530028385</v>
      </c>
      <c r="CB4" s="38">
        <f t="shared" ref="CB4:CB17" si="5">IFERROR(CONVERT(BH4*CONVERT($P4,"m^3","L"),"ng","kg"),"-")</f>
        <v>2.4997560700818435</v>
      </c>
      <c r="CC4" s="38">
        <f t="shared" ref="CC4:CC17" si="6">IFERROR(CONVERT(BI4*CONVERT($P4,"m^3","L"),"ng","kg"),"-")</f>
        <v>0.82719200864526454</v>
      </c>
      <c r="CD4" s="38">
        <f t="shared" ref="CD4:CD17" si="7">IFERROR(CONVERT(BJ4*CONVERT($P4,"m^3","L"),"ng","kg"),"-")</f>
        <v>9.5445231766761299E-2</v>
      </c>
      <c r="CE4" s="28">
        <f t="shared" ref="CE4:CE17" si="8">IFERROR(CONVERT(BK4*CONVERT($P4,"m^3","L"),"ng","kg"),"-")</f>
        <v>0</v>
      </c>
      <c r="CF4" s="38">
        <f t="shared" ref="CF4:CF17" si="9">IFERROR(CONVERT(BL4*CONVERT($P4,"m^3","L"),"ng","kg"),"-")</f>
        <v>0</v>
      </c>
      <c r="CG4" s="38">
        <f t="shared" ref="CG4:CG17" si="10">IFERROR(CONVERT(BM4*CONVERT($P4,"m^3","L"),"ng","kg"),"-")</f>
        <v>1.2271529798583596</v>
      </c>
      <c r="CH4" s="28">
        <f t="shared" ref="CH4:CH17" si="11">IFERROR(CONVERT(BN4*CONVERT($P4,"m^3","L"),"ng","kg"),"-")</f>
        <v>0</v>
      </c>
      <c r="CI4" s="28">
        <f t="shared" ref="CI4:CI17" si="12">IFERROR(CONVERT(BO4*CONVERT($P4,"m^3","L"),"ng","kg"),"-")</f>
        <v>0</v>
      </c>
      <c r="CJ4" s="28">
        <f t="shared" ref="CJ4:CJ17" si="13">IFERROR(CONVERT(BP4*CONVERT($P4,"m^3","L"),"ng","kg"),"-")</f>
        <v>0</v>
      </c>
      <c r="CK4" s="28">
        <f t="shared" ref="CK4:CK17" si="14">IFERROR(CONVERT(BQ4*CONVERT($P4,"m^3","L"),"ng","kg"),"-")</f>
        <v>0</v>
      </c>
      <c r="CL4" s="38">
        <f t="shared" ref="CL4:CL17" si="15">IFERROR(CONVERT(BR4*CONVERT($P4,"m^3","L"),"ng","kg"),"-")</f>
        <v>0.75447183206106549</v>
      </c>
      <c r="CM4" s="28">
        <f t="shared" ref="CM4:CM17" si="16">IFERROR(CONVERT(BS4*CONVERT($P4,"m^3","L"),"ng","kg"),"-")</f>
        <v>0</v>
      </c>
      <c r="CN4" s="28">
        <f t="shared" ref="CN4:CN17" si="17">IFERROR(CONVERT(BT4*CONVERT($P4,"m^3","L"),"ng","kg"),"-")</f>
        <v>0</v>
      </c>
      <c r="CO4" s="28">
        <f t="shared" ref="CO4:CO17" si="18">IFERROR(CONVERT(BU4*CONVERT($P4,"m^3","L"),"ng","kg"),"-")</f>
        <v>0</v>
      </c>
      <c r="CP4" s="28">
        <f t="shared" ref="CP4:CP17" si="19">IFERROR(CONVERT(BV4*CONVERT($P4,"m^3","L"),"ng","kg"),"-")</f>
        <v>0</v>
      </c>
      <c r="CQ4" s="38">
        <f t="shared" ref="CQ4:CQ17" si="20">IFERROR(CONVERT(BW4*CONVERT($P4,"m^3","L"),"ng","kg"),"-")</f>
        <v>9.5445231766761299E-2</v>
      </c>
      <c r="CR4" s="28">
        <f t="shared" ref="CR4:CR17" si="21">IFERROR(CONVERT(BX4*CONVERT($P4,"m^3","L"),"ng","kg"),"-")</f>
        <v>0</v>
      </c>
      <c r="CS4" s="28">
        <f t="shared" ref="CS4:CS17" si="22">IFERROR(CONVERT(BY4*CONVERT($P4,"m^3","L"),"ng","kg"),"-")</f>
        <v>0</v>
      </c>
      <c r="CT4" s="28">
        <f t="shared" ref="CT4:CT17" si="23">IFERROR(CONVERT(BZ4*CONVERT($P4,"m^3","L"),"ng","kg"),"-")</f>
        <v>0</v>
      </c>
      <c r="CU4" s="39">
        <f>SUM(CA4:CJ4,CM4:CP4,CR4:CT4)</f>
        <v>4.9358819856525127</v>
      </c>
      <c r="CV4" s="40">
        <f>SUM(CA4:CT4)</f>
        <v>5.7857990494803397</v>
      </c>
      <c r="CZ4" s="4"/>
      <c r="DA4" s="4"/>
    </row>
    <row r="5" spans="2:105">
      <c r="B5" s="47" t="s">
        <v>73</v>
      </c>
      <c r="C5" s="23">
        <v>43921.520833333336</v>
      </c>
      <c r="D5" s="23">
        <v>43923.5625</v>
      </c>
      <c r="E5" s="24">
        <f>(D5-C5)*24</f>
        <v>48.999999999941792</v>
      </c>
      <c r="F5" s="25" t="s">
        <v>74</v>
      </c>
      <c r="G5" s="25" t="s">
        <v>71</v>
      </c>
      <c r="H5" s="23">
        <v>43921.541666666664</v>
      </c>
      <c r="I5" s="23">
        <v>43923.541666666664</v>
      </c>
      <c r="J5" s="24">
        <f t="shared" si="0"/>
        <v>48.999999999941792</v>
      </c>
      <c r="K5" s="25" t="s">
        <v>75</v>
      </c>
      <c r="L5" s="25" t="s">
        <v>75</v>
      </c>
      <c r="M5" s="25" t="s">
        <v>75</v>
      </c>
      <c r="N5" s="25" t="s">
        <v>75</v>
      </c>
      <c r="O5" s="43">
        <f t="shared" si="1"/>
        <v>0</v>
      </c>
      <c r="P5" s="27">
        <f>CONVERT(IFERROR(SUMIFS('USGS Data'!$F$2:$F$7000,'USGS Data'!$D$2:$D$7000,"&gt;="&amp;$C5,'USGS Data'!$D$2:$D$7000,"&lt;="&amp;$D5),"-"),"L","m^3")</f>
        <v>27756144.712701485</v>
      </c>
      <c r="Q5" s="64">
        <f t="array" ref="Q5">IF(INDEX(Data!$A$1:$N$2000,MATCH(1,('Table 11 Mass load calculations'!$F5=Data!$A$1:$A$2000)*('Table 11 Mass load calculations'!Q$1=Data!$D$1:$D$2000)*("N"&lt;&gt;Data!$N$1:$N$2000),0),8)="Y",CONVERT(INDEX(Data!$A$1:$N$2000,MATCH(1,('Table 11 Mass load calculations'!$F5=Data!$A$1:$A$2000)*('Table 11 Mass load calculations'!Q$1=Data!$D$1:$D$2000)*("N"&lt;&gt;Data!$N$1:$N$2000),0),5),"ug","ng"),"&lt;"&amp;CONVERT(INDEX(Data!$A$1:$N$2000,MATCH(1,('Table 11 Mass load calculations'!$F5=Data!$A$1:$A$2000)*('Table 11 Mass load calculations'!Q$1=Data!$D$1:$D$2000)*("N"&lt;&gt;Data!$N$1:$N$2000),0),5),"ug","ng"))</f>
        <v>10</v>
      </c>
      <c r="R5" s="65">
        <f t="array" ref="R5">IF(INDEX(Data!$A$1:$N$2000,MATCH(1,('Table 11 Mass load calculations'!$F5=Data!$A$1:$A$2000)*('Table 11 Mass load calculations'!R$1=Data!$D$1:$D$2000)*("N"&lt;&gt;Data!$N$1:$N$2000),0),8)="Y",CONVERT(INDEX(Data!$A$1:$N$2000,MATCH(1,('Table 11 Mass load calculations'!$F5=Data!$A$1:$A$2000)*('Table 11 Mass load calculations'!R$1=Data!$D$1:$D$2000)*("N"&lt;&gt;Data!$N$1:$N$2000),0),5),"ug","ng"),"&lt;"&amp;CONVERT(INDEX(Data!$A$1:$N$2000,MATCH(1,('Table 11 Mass load calculations'!$F5=Data!$A$1:$A$2000)*('Table 11 Mass load calculations'!R$1=Data!$D$1:$D$2000)*("N"&lt;&gt;Data!$N$1:$N$2000),0),5),"ug","ng"))</f>
        <v>42</v>
      </c>
      <c r="S5" s="65">
        <f t="array" ref="S5">IF(INDEX(Data!$A$1:$N$2000,MATCH(1,('Table 11 Mass load calculations'!$F5=Data!$A$1:$A$2000)*('Table 11 Mass load calculations'!S$1=Data!$D$1:$D$2000)*("N"&lt;&gt;Data!$N$1:$N$2000),0),8)="Y",CONVERT(INDEX(Data!$A$1:$N$2000,MATCH(1,('Table 11 Mass load calculations'!$F5=Data!$A$1:$A$2000)*('Table 11 Mass load calculations'!S$1=Data!$D$1:$D$2000)*("N"&lt;&gt;Data!$N$1:$N$2000),0),5),"ug","ng"),"&lt;"&amp;CONVERT(INDEX(Data!$A$1:$N$2000,MATCH(1,('Table 11 Mass load calculations'!$F5=Data!$A$1:$A$2000)*('Table 11 Mass load calculations'!S$1=Data!$D$1:$D$2000)*("N"&lt;&gt;Data!$N$1:$N$2000),0),5),"ug","ng"))</f>
        <v>14</v>
      </c>
      <c r="T5" s="65">
        <f t="array" ref="T5">IF(INDEX(Data!$A$1:$N$2000,MATCH(1,('Table 11 Mass load calculations'!$F5=Data!$A$1:$A$2000)*('Table 11 Mass load calculations'!T$1=Data!$D$1:$D$2000)*("N"&lt;&gt;Data!$N$1:$N$2000),0),8)="Y",CONVERT(INDEX(Data!$A$1:$N$2000,MATCH(1,('Table 11 Mass load calculations'!$F5=Data!$A$1:$A$2000)*('Table 11 Mass load calculations'!T$1=Data!$D$1:$D$2000)*("N"&lt;&gt;Data!$N$1:$N$2000),0),5),"ug","ng"),"&lt;"&amp;CONVERT(INDEX(Data!$A$1:$N$2000,MATCH(1,('Table 11 Mass load calculations'!$F5=Data!$A$1:$A$2000)*('Table 11 Mass load calculations'!T$1=Data!$D$1:$D$2000)*("N"&lt;&gt;Data!$N$1:$N$2000),0),5),"ug","ng"))</f>
        <v>3.3</v>
      </c>
      <c r="U5" s="65" t="str">
        <f t="array" ref="U5">IF(INDEX(Data!$A$1:$N$2000,MATCH(1,('Table 11 Mass load calculations'!$F5=Data!$A$1:$A$2000)*('Table 11 Mass load calculations'!U$1=Data!$D$1:$D$2000)*("N"&lt;&gt;Data!$N$1:$N$2000),0),8)="Y",CONVERT(INDEX(Data!$A$1:$N$2000,MATCH(1,('Table 11 Mass load calculations'!$F5=Data!$A$1:$A$2000)*('Table 11 Mass load calculations'!U$1=Data!$D$1:$D$2000)*("N"&lt;&gt;Data!$N$1:$N$2000),0),5),"ug","ng"),"&lt;"&amp;CONVERT(INDEX(Data!$A$1:$N$2000,MATCH(1,('Table 11 Mass load calculations'!$F5=Data!$A$1:$A$2000)*('Table 11 Mass load calculations'!U$1=Data!$D$1:$D$2000)*("N"&lt;&gt;Data!$N$1:$N$2000),0),5),"ug","ng"))</f>
        <v>&lt;2</v>
      </c>
      <c r="V5" s="65" t="str">
        <f t="array" ref="V5">IF(INDEX(Data!$A$1:$N$2000,MATCH(1,('Table 11 Mass load calculations'!$F5=Data!$A$1:$A$2000)*('Table 11 Mass load calculations'!V$1=Data!$D$1:$D$2000)*("N"&lt;&gt;Data!$N$1:$N$2000),0),8)="Y",CONVERT(INDEX(Data!$A$1:$N$2000,MATCH(1,('Table 11 Mass load calculations'!$F5=Data!$A$1:$A$2000)*('Table 11 Mass load calculations'!V$1=Data!$D$1:$D$2000)*("N"&lt;&gt;Data!$N$1:$N$2000),0),5),"ug","ng"),"&lt;"&amp;CONVERT(INDEX(Data!$A$1:$N$2000,MATCH(1,('Table 11 Mass load calculations'!$F5=Data!$A$1:$A$2000)*('Table 11 Mass load calculations'!V$1=Data!$D$1:$D$2000)*("N"&lt;&gt;Data!$N$1:$N$2000),0),5),"ug","ng"))</f>
        <v>&lt;2</v>
      </c>
      <c r="W5" s="65">
        <f t="array" ref="W5">IF(INDEX(Data!$A$1:$N$2000,MATCH(1,('Table 11 Mass load calculations'!$F5=Data!$A$1:$A$2000)*('Table 11 Mass load calculations'!W$1=Data!$D$1:$D$2000)*("N"&lt;&gt;Data!$N$1:$N$2000),0),8)="Y",CONVERT(INDEX(Data!$A$1:$N$2000,MATCH(1,('Table 11 Mass load calculations'!$F5=Data!$A$1:$A$2000)*('Table 11 Mass load calculations'!W$1=Data!$D$1:$D$2000)*("N"&lt;&gt;Data!$N$1:$N$2000),0),5),"ug","ng"),"&lt;"&amp;CONVERT(INDEX(Data!$A$1:$N$2000,MATCH(1,('Table 11 Mass load calculations'!$F5=Data!$A$1:$A$2000)*('Table 11 Mass load calculations'!W$1=Data!$D$1:$D$2000)*("N"&lt;&gt;Data!$N$1:$N$2000),0),5),"ug","ng"))</f>
        <v>17</v>
      </c>
      <c r="X5" s="65" t="str">
        <f t="array" ref="X5">IF(INDEX(Data!$A$1:$N$2000,MATCH(1,('Table 11 Mass load calculations'!$F5=Data!$A$1:$A$2000)*('Table 11 Mass load calculations'!X$1=Data!$D$1:$D$2000)*("N"&lt;&gt;Data!$N$1:$N$2000),0),8)="Y",CONVERT(INDEX(Data!$A$1:$N$2000,MATCH(1,('Table 11 Mass load calculations'!$F5=Data!$A$1:$A$2000)*('Table 11 Mass load calculations'!X$1=Data!$D$1:$D$2000)*("N"&lt;&gt;Data!$N$1:$N$2000),0),5),"ug","ng"),"&lt;"&amp;CONVERT(INDEX(Data!$A$1:$N$2000,MATCH(1,('Table 11 Mass load calculations'!$F5=Data!$A$1:$A$2000)*('Table 11 Mass load calculations'!X$1=Data!$D$1:$D$2000)*("N"&lt;&gt;Data!$N$1:$N$2000),0),5),"ug","ng"))</f>
        <v>&lt;20</v>
      </c>
      <c r="Y5" s="65" t="str">
        <f t="array" ref="Y5">IF(INDEX(Data!$A$1:$N$2000,MATCH(1,('Table 11 Mass load calculations'!$F5=Data!$A$1:$A$2000)*('Table 11 Mass load calculations'!Y$1=Data!$D$1:$D$2000)*("N"&lt;&gt;Data!$N$1:$N$2000),0),8)="Y",CONVERT(INDEX(Data!$A$1:$N$2000,MATCH(1,('Table 11 Mass load calculations'!$F5=Data!$A$1:$A$2000)*('Table 11 Mass load calculations'!Y$1=Data!$D$1:$D$2000)*("N"&lt;&gt;Data!$N$1:$N$2000),0),5),"ug","ng"),"&lt;"&amp;CONVERT(INDEX(Data!$A$1:$N$2000,MATCH(1,('Table 11 Mass load calculations'!$F5=Data!$A$1:$A$2000)*('Table 11 Mass load calculations'!Y$1=Data!$D$1:$D$2000)*("N"&lt;&gt;Data!$N$1:$N$2000),0),5),"ug","ng"))</f>
        <v>&lt;2</v>
      </c>
      <c r="Z5" s="65" t="str">
        <f t="array" ref="Z5">IF(INDEX(Data!$A$1:$N$2000,MATCH(1,('Table 11 Mass load calculations'!$F5=Data!$A$1:$A$2000)*('Table 11 Mass load calculations'!Z$1=Data!$D$1:$D$2000)*("N"&lt;&gt;Data!$N$1:$N$2000),0),8)="Y",CONVERT(INDEX(Data!$A$1:$N$2000,MATCH(1,('Table 11 Mass load calculations'!$F5=Data!$A$1:$A$2000)*('Table 11 Mass load calculations'!Z$1=Data!$D$1:$D$2000)*("N"&lt;&gt;Data!$N$1:$N$2000),0),5),"ug","ng"),"&lt;"&amp;CONVERT(INDEX(Data!$A$1:$N$2000,MATCH(1,('Table 11 Mass load calculations'!$F5=Data!$A$1:$A$2000)*('Table 11 Mass load calculations'!Z$1=Data!$D$1:$D$2000)*("N"&lt;&gt;Data!$N$1:$N$2000),0),5),"ug","ng"))</f>
        <v>&lt;2</v>
      </c>
      <c r="AA5" s="65">
        <f t="array" ref="AA5">IF(INDEX(Data!$A$1:$N$2000,MATCH(1,('Table 11 Mass load calculations'!$F5=Data!$A$1:$A$2000)*('Table 11 Mass load calculations'!AA$1=Data!$D$1:$D$2000)*("N"&lt;&gt;Data!$N$1:$N$2000),0),8)="Y",CONVERT(INDEX(Data!$A$1:$N$2000,MATCH(1,('Table 11 Mass load calculations'!$F5=Data!$A$1:$A$2000)*('Table 11 Mass load calculations'!AA$1=Data!$D$1:$D$2000)*("N"&lt;&gt;Data!$N$1:$N$2000),0),5),"ug","ng"),"&lt;"&amp;CONVERT(INDEX(Data!$A$1:$N$2000,MATCH(1,('Table 11 Mass load calculations'!$F5=Data!$A$1:$A$2000)*('Table 11 Mass load calculations'!AA$1=Data!$D$1:$D$2000)*("N"&lt;&gt;Data!$N$1:$N$2000),0),5),"ug","ng"))</f>
        <v>7.9</v>
      </c>
      <c r="AB5" s="65">
        <f t="array" ref="AB5">IF(INDEX(Data!$A$1:$N$2000,MATCH(1,('Table 11 Mass load calculations'!$F5=Data!$A$1:$A$2000)*('Table 11 Mass load calculations'!AB$1=Data!$D$1:$D$2000)*("N"&lt;&gt;Data!$N$1:$N$2000),0),8)="Y",CONVERT(INDEX(Data!$A$1:$N$2000,MATCH(1,('Table 11 Mass load calculations'!$F5=Data!$A$1:$A$2000)*('Table 11 Mass load calculations'!AB$1=Data!$D$1:$D$2000)*("N"&lt;&gt;Data!$N$1:$N$2000),0),5),"ug","ng"),"&lt;"&amp;CONVERT(INDEX(Data!$A$1:$N$2000,MATCH(1,('Table 11 Mass load calculations'!$F5=Data!$A$1:$A$2000)*('Table 11 Mass load calculations'!AB$1=Data!$D$1:$D$2000)*("N"&lt;&gt;Data!$N$1:$N$2000),0),5),"ug","ng"))</f>
        <v>14</v>
      </c>
      <c r="AC5" s="65" t="str">
        <f t="array" ref="AC5">IF(INDEX(Data!$A$1:$N$2000,MATCH(1,('Table 11 Mass load calculations'!$F5=Data!$A$1:$A$2000)*('Table 11 Mass load calculations'!AC$1=Data!$D$1:$D$2000)*("N"&lt;&gt;Data!$N$1:$N$2000),0),8)="Y",CONVERT(INDEX(Data!$A$1:$N$2000,MATCH(1,('Table 11 Mass load calculations'!$F5=Data!$A$1:$A$2000)*('Table 11 Mass load calculations'!AC$1=Data!$D$1:$D$2000)*("N"&lt;&gt;Data!$N$1:$N$2000),0),5),"ug","ng"),"&lt;"&amp;CONVERT(INDEX(Data!$A$1:$N$2000,MATCH(1,('Table 11 Mass load calculations'!$F5=Data!$A$1:$A$2000)*('Table 11 Mass load calculations'!AC$1=Data!$D$1:$D$2000)*("N"&lt;&gt;Data!$N$1:$N$2000),0),5),"ug","ng"))</f>
        <v>&lt;2</v>
      </c>
      <c r="AD5" s="65" t="str">
        <f t="array" ref="AD5">IF(INDEX(Data!$A$1:$N$2000,MATCH(1,('Table 11 Mass load calculations'!$F5=Data!$A$1:$A$2000)*('Table 11 Mass load calculations'!AD$1=Data!$D$1:$D$2000)*("N"&lt;&gt;Data!$N$1:$N$2000),0),8)="Y",CONVERT(INDEX(Data!$A$1:$N$2000,MATCH(1,('Table 11 Mass load calculations'!$F5=Data!$A$1:$A$2000)*('Table 11 Mass load calculations'!AD$1=Data!$D$1:$D$2000)*("N"&lt;&gt;Data!$N$1:$N$2000),0),5),"ug","ng"),"&lt;"&amp;CONVERT(INDEX(Data!$A$1:$N$2000,MATCH(1,('Table 11 Mass load calculations'!$F5=Data!$A$1:$A$2000)*('Table 11 Mass load calculations'!AD$1=Data!$D$1:$D$2000)*("N"&lt;&gt;Data!$N$1:$N$2000),0),5),"ug","ng"))</f>
        <v>&lt;2</v>
      </c>
      <c r="AE5" s="65" t="str">
        <f t="array" ref="AE5">IF(INDEX(Data!$A$1:$N$2000,MATCH(1,('Table 11 Mass load calculations'!$F5=Data!$A$1:$A$2000)*('Table 11 Mass load calculations'!AE$1=Data!$D$1:$D$2000)*("N"&lt;&gt;Data!$N$1:$N$2000),0),8)="Y",CONVERT(INDEX(Data!$A$1:$N$2000,MATCH(1,('Table 11 Mass load calculations'!$F5=Data!$A$1:$A$2000)*('Table 11 Mass load calculations'!AE$1=Data!$D$1:$D$2000)*("N"&lt;&gt;Data!$N$1:$N$2000),0),5),"ug","ng"),"&lt;"&amp;CONVERT(INDEX(Data!$A$1:$N$2000,MATCH(1,('Table 11 Mass load calculations'!$F5=Data!$A$1:$A$2000)*('Table 11 Mass load calculations'!AE$1=Data!$D$1:$D$2000)*("N"&lt;&gt;Data!$N$1:$N$2000),0),5),"ug","ng"))</f>
        <v>&lt;2</v>
      </c>
      <c r="AF5" s="65" t="str">
        <f t="array" ref="AF5">IF(INDEX(Data!$A$1:$N$2000,MATCH(1,('Table 11 Mass load calculations'!$F5=Data!$A$1:$A$2000)*('Table 11 Mass load calculations'!AF$1=Data!$D$1:$D$2000)*("N"&lt;&gt;Data!$N$1:$N$2000),0),8)="Y",CONVERT(INDEX(Data!$A$1:$N$2000,MATCH(1,('Table 11 Mass load calculations'!$F5=Data!$A$1:$A$2000)*('Table 11 Mass load calculations'!AF$1=Data!$D$1:$D$2000)*("N"&lt;&gt;Data!$N$1:$N$2000),0),5),"ug","ng"),"&lt;"&amp;CONVERT(INDEX(Data!$A$1:$N$2000,MATCH(1,('Table 11 Mass load calculations'!$F5=Data!$A$1:$A$2000)*('Table 11 Mass load calculations'!AF$1=Data!$D$1:$D$2000)*("N"&lt;&gt;Data!$N$1:$N$2000),0),5),"ug","ng"))</f>
        <v>&lt;2</v>
      </c>
      <c r="AG5" s="65" t="str">
        <f t="array" ref="AG5">IF(INDEX(Data!$A$1:$N$2000,MATCH(1,('Table 11 Mass load calculations'!$F5=Data!$A$1:$A$2000)*('Table 11 Mass load calculations'!AG$1=Data!$D$1:$D$2000)*("N"&lt;&gt;Data!$N$1:$N$2000),0),8)="Y",CONVERT(INDEX(Data!$A$1:$N$2000,MATCH(1,('Table 11 Mass load calculations'!$F5=Data!$A$1:$A$2000)*('Table 11 Mass load calculations'!AG$1=Data!$D$1:$D$2000)*("N"&lt;&gt;Data!$N$1:$N$2000),0),5),"ug","ng"),"&lt;"&amp;CONVERT(INDEX(Data!$A$1:$N$2000,MATCH(1,('Table 11 Mass load calculations'!$F5=Data!$A$1:$A$2000)*('Table 11 Mass load calculations'!AG$1=Data!$D$1:$D$2000)*("N"&lt;&gt;Data!$N$1:$N$2000),0),5),"ug","ng"))</f>
        <v>&lt;2</v>
      </c>
      <c r="AH5" s="65" t="str">
        <f t="array" ref="AH5">IF(INDEX(Data!$A$1:$N$2000,MATCH(1,('Table 11 Mass load calculations'!$F5=Data!$A$1:$A$2000)*('Table 11 Mass load calculations'!AH$1=Data!$D$1:$D$2000)*("N"&lt;&gt;Data!$N$1:$N$2000),0),8)="Y",CONVERT(INDEX(Data!$A$1:$N$2000,MATCH(1,('Table 11 Mass load calculations'!$F5=Data!$A$1:$A$2000)*('Table 11 Mass load calculations'!AH$1=Data!$D$1:$D$2000)*("N"&lt;&gt;Data!$N$1:$N$2000),0),5),"ug","ng"),"&lt;"&amp;CONVERT(INDEX(Data!$A$1:$N$2000,MATCH(1,('Table 11 Mass load calculations'!$F5=Data!$A$1:$A$2000)*('Table 11 Mass load calculations'!AH$1=Data!$D$1:$D$2000)*("N"&lt;&gt;Data!$N$1:$N$2000),0),5),"ug","ng"))</f>
        <v>&lt;2</v>
      </c>
      <c r="AI5" s="65" t="str">
        <f t="array" ref="AI5">IF(INDEX(Data!$A$1:$N$2000,MATCH(1,('Table 11 Mass load calculations'!$F5=Data!$A$1:$A$2000)*('Table 11 Mass load calculations'!AI$1=Data!$D$1:$D$2000)*("N"&lt;&gt;Data!$N$1:$N$2000),0),8)="Y",CONVERT(INDEX(Data!$A$1:$N$2000,MATCH(1,('Table 11 Mass load calculations'!$F5=Data!$A$1:$A$2000)*('Table 11 Mass load calculations'!AI$1=Data!$D$1:$D$2000)*("N"&lt;&gt;Data!$N$1:$N$2000),0),5),"ug","ng"),"&lt;"&amp;CONVERT(INDEX(Data!$A$1:$N$2000,MATCH(1,('Table 11 Mass load calculations'!$F5=Data!$A$1:$A$2000)*('Table 11 Mass load calculations'!AI$1=Data!$D$1:$D$2000)*("N"&lt;&gt;Data!$N$1:$N$2000),0),5),"ug","ng"))</f>
        <v>&lt;2</v>
      </c>
      <c r="AJ5" s="66" t="str">
        <f t="array" ref="AJ5">IF(INDEX(Data!$A$1:$N$2000,MATCH(1,('Table 11 Mass load calculations'!$F5=Data!$A$1:$A$2000)*('Table 11 Mass load calculations'!AJ$1=Data!$D$1:$D$2000)*("N"&lt;&gt;Data!$N$1:$N$2000),0),8)="Y",CONVERT(INDEX(Data!$A$1:$N$2000,MATCH(1,('Table 11 Mass load calculations'!$F5=Data!$A$1:$A$2000)*('Table 11 Mass load calculations'!AJ$1=Data!$D$1:$D$2000)*("N"&lt;&gt;Data!$N$1:$N$2000),0),5),"ug","ng"),"&lt;"&amp;CONVERT(INDEX(Data!$A$1:$N$2000,MATCH(1,('Table 11 Mass load calculations'!$F5=Data!$A$1:$A$2000)*('Table 11 Mass load calculations'!AJ$1=Data!$D$1:$D$2000)*("N"&lt;&gt;Data!$N$1:$N$2000),0),5),"ug","ng"))</f>
        <v>&lt;2</v>
      </c>
      <c r="AK5" s="64" t="str">
        <f t="array" ref="AK5">IFERROR(IF(INDEX(Data!$A$1:$N$2000,MATCH(1,('Table 11 Mass load calculations'!$K5=Data!$A$1:$A$2000)*('Table 11 Mass load calculations'!AK$1=Data!$D$1:$D$2000)*("N"&lt;&gt;Data!$N$1:$N$2000),0),8)="Y",CONVERT(INDEX(Data!$A$1:$N$2000,MATCH(1,('Table 11 Mass load calculations'!$K5=Data!$A$1:$A$2000)*('Table 11 Mass load calculations'!AK$1=Data!$D$1:$D$2000)*("N"&lt;&gt;Data!$N$1:$N$2000),0),5),"ug","ng"),"&lt;"&amp;CONVERT(INDEX(Data!$A$1:$N$2000,MATCH(1,('Table 11 Mass load calculations'!$K5=Data!$A$1:$A$2000)*('Table 11 Mass load calculations'!AK$1=Data!$D$1:$D$2000)*("N"&lt;&gt;Data!$N$1:$N$2000),0),5),"ug","ng")),"NA")</f>
        <v>NA</v>
      </c>
      <c r="AL5" s="65" t="str">
        <f t="array" ref="AL5">IFERROR(IF(INDEX(Data!$A$1:$N$2000,MATCH(1,('Table 11 Mass load calculations'!$K5=Data!$A$1:$A$2000)*('Table 11 Mass load calculations'!AL$1=Data!$D$1:$D$2000)*("N"&lt;&gt;Data!$N$1:$N$2000),0),8)="Y",CONVERT(INDEX(Data!$A$1:$N$2000,MATCH(1,('Table 11 Mass load calculations'!$K5=Data!$A$1:$A$2000)*('Table 11 Mass load calculations'!AL$1=Data!$D$1:$D$2000)*("N"&lt;&gt;Data!$N$1:$N$2000),0),5),"ug","ng"),"&lt;"&amp;CONVERT(INDEX(Data!$A$1:$N$2000,MATCH(1,('Table 11 Mass load calculations'!$K5=Data!$A$1:$A$2000)*('Table 11 Mass load calculations'!AL$1=Data!$D$1:$D$2000)*("N"&lt;&gt;Data!$N$1:$N$2000),0),5),"ug","ng")),"NA")</f>
        <v>NA</v>
      </c>
      <c r="AM5" s="65" t="str">
        <f t="array" ref="AM5">IFERROR(IF(INDEX(Data!$A$1:$N$2000,MATCH(1,('Table 11 Mass load calculations'!$K5=Data!$A$1:$A$2000)*('Table 11 Mass load calculations'!AM$1=Data!$D$1:$D$2000)*("N"&lt;&gt;Data!$N$1:$N$2000),0),8)="Y",CONVERT(INDEX(Data!$A$1:$N$2000,MATCH(1,('Table 11 Mass load calculations'!$K5=Data!$A$1:$A$2000)*('Table 11 Mass load calculations'!AM$1=Data!$D$1:$D$2000)*("N"&lt;&gt;Data!$N$1:$N$2000),0),5),"ug","ng"),"&lt;"&amp;CONVERT(INDEX(Data!$A$1:$N$2000,MATCH(1,('Table 11 Mass load calculations'!$K5=Data!$A$1:$A$2000)*('Table 11 Mass load calculations'!AM$1=Data!$D$1:$D$2000)*("N"&lt;&gt;Data!$N$1:$N$2000),0),5),"ug","ng")),"NA")</f>
        <v>NA</v>
      </c>
      <c r="AN5" s="65" t="str">
        <f t="array" ref="AN5">IFERROR(IF(INDEX(Data!$A$1:$N$2000,MATCH(1,('Table 11 Mass load calculations'!$K5=Data!$A$1:$A$2000)*('Table 11 Mass load calculations'!AN$1=Data!$D$1:$D$2000)*("N"&lt;&gt;Data!$N$1:$N$2000),0),8)="Y",CONVERT(INDEX(Data!$A$1:$N$2000,MATCH(1,('Table 11 Mass load calculations'!$K5=Data!$A$1:$A$2000)*('Table 11 Mass load calculations'!AN$1=Data!$D$1:$D$2000)*("N"&lt;&gt;Data!$N$1:$N$2000),0),5),"ug","ng"),"&lt;"&amp;CONVERT(INDEX(Data!$A$1:$N$2000,MATCH(1,('Table 11 Mass load calculations'!$K5=Data!$A$1:$A$2000)*('Table 11 Mass load calculations'!AN$1=Data!$D$1:$D$2000)*("N"&lt;&gt;Data!$N$1:$N$2000),0),5),"ug","ng")),"NA")</f>
        <v>NA</v>
      </c>
      <c r="AO5" s="65" t="str">
        <f t="array" ref="AO5">IFERROR(IF(INDEX(Data!$A$1:$N$2000,MATCH(1,('Table 11 Mass load calculations'!$K5=Data!$A$1:$A$2000)*('Table 11 Mass load calculations'!AO$1=Data!$D$1:$D$2000)*("N"&lt;&gt;Data!$N$1:$N$2000),0),8)="Y",CONVERT(INDEX(Data!$A$1:$N$2000,MATCH(1,('Table 11 Mass load calculations'!$K5=Data!$A$1:$A$2000)*('Table 11 Mass load calculations'!AO$1=Data!$D$1:$D$2000)*("N"&lt;&gt;Data!$N$1:$N$2000),0),5),"ug","ng"),"&lt;"&amp;CONVERT(INDEX(Data!$A$1:$N$2000,MATCH(1,('Table 11 Mass load calculations'!$K5=Data!$A$1:$A$2000)*('Table 11 Mass load calculations'!AO$1=Data!$D$1:$D$2000)*("N"&lt;&gt;Data!$N$1:$N$2000),0),5),"ug","ng")),"NA")</f>
        <v>NA</v>
      </c>
      <c r="AP5" s="65" t="str">
        <f t="array" ref="AP5">IFERROR(IF(INDEX(Data!$A$1:$N$2000,MATCH(1,('Table 11 Mass load calculations'!$K5=Data!$A$1:$A$2000)*('Table 11 Mass load calculations'!AP$1=Data!$D$1:$D$2000)*("N"&lt;&gt;Data!$N$1:$N$2000),0),8)="Y",CONVERT(INDEX(Data!$A$1:$N$2000,MATCH(1,('Table 11 Mass load calculations'!$K5=Data!$A$1:$A$2000)*('Table 11 Mass load calculations'!AP$1=Data!$D$1:$D$2000)*("N"&lt;&gt;Data!$N$1:$N$2000),0),5),"ug","ng"),"&lt;"&amp;CONVERT(INDEX(Data!$A$1:$N$2000,MATCH(1,('Table 11 Mass load calculations'!$K5=Data!$A$1:$A$2000)*('Table 11 Mass load calculations'!AP$1=Data!$D$1:$D$2000)*("N"&lt;&gt;Data!$N$1:$N$2000),0),5),"ug","ng")),"NA")</f>
        <v>NA</v>
      </c>
      <c r="AQ5" s="65" t="str">
        <f t="array" ref="AQ5">IFERROR(IF(INDEX(Data!$A$1:$N$2000,MATCH(1,('Table 11 Mass load calculations'!$K5=Data!$A$1:$A$2000)*('Table 11 Mass load calculations'!AQ$1=Data!$D$1:$D$2000)*("N"&lt;&gt;Data!$N$1:$N$2000),0),8)="Y",CONVERT(INDEX(Data!$A$1:$N$2000,MATCH(1,('Table 11 Mass load calculations'!$K5=Data!$A$1:$A$2000)*('Table 11 Mass load calculations'!AQ$1=Data!$D$1:$D$2000)*("N"&lt;&gt;Data!$N$1:$N$2000),0),5),"ug","ng"),"&lt;"&amp;CONVERT(INDEX(Data!$A$1:$N$2000,MATCH(1,('Table 11 Mass load calculations'!$K5=Data!$A$1:$A$2000)*('Table 11 Mass load calculations'!AQ$1=Data!$D$1:$D$2000)*("N"&lt;&gt;Data!$N$1:$N$2000),0),5),"ug","ng")),"NA")</f>
        <v>NA</v>
      </c>
      <c r="AR5" s="65" t="str">
        <f t="array" ref="AR5">IFERROR(IF(INDEX(Data!$A$1:$N$2000,MATCH(1,('Table 11 Mass load calculations'!$K5=Data!$A$1:$A$2000)*('Table 11 Mass load calculations'!AR$1=Data!$D$1:$D$2000)*("N"&lt;&gt;Data!$N$1:$N$2000),0),8)="Y",CONVERT(INDEX(Data!$A$1:$N$2000,MATCH(1,('Table 11 Mass load calculations'!$K5=Data!$A$1:$A$2000)*('Table 11 Mass load calculations'!AR$1=Data!$D$1:$D$2000)*("N"&lt;&gt;Data!$N$1:$N$2000),0),5),"ug","ng"),"&lt;"&amp;CONVERT(INDEX(Data!$A$1:$N$2000,MATCH(1,('Table 11 Mass load calculations'!$K5=Data!$A$1:$A$2000)*('Table 11 Mass load calculations'!AR$1=Data!$D$1:$D$2000)*("N"&lt;&gt;Data!$N$1:$N$2000),0),5),"ug","ng")),"NA")</f>
        <v>NA</v>
      </c>
      <c r="AS5" s="65" t="str">
        <f t="array" ref="AS5">IFERROR(IF(INDEX(Data!$A$1:$N$2000,MATCH(1,('Table 11 Mass load calculations'!$K5=Data!$A$1:$A$2000)*('Table 11 Mass load calculations'!AS$1=Data!$D$1:$D$2000)*("N"&lt;&gt;Data!$N$1:$N$2000),0),8)="Y",CONVERT(INDEX(Data!$A$1:$N$2000,MATCH(1,('Table 11 Mass load calculations'!$K5=Data!$A$1:$A$2000)*('Table 11 Mass load calculations'!AS$1=Data!$D$1:$D$2000)*("N"&lt;&gt;Data!$N$1:$N$2000),0),5),"ug","ng"),"&lt;"&amp;CONVERT(INDEX(Data!$A$1:$N$2000,MATCH(1,('Table 11 Mass load calculations'!$K5=Data!$A$1:$A$2000)*('Table 11 Mass load calculations'!AS$1=Data!$D$1:$D$2000)*("N"&lt;&gt;Data!$N$1:$N$2000),0),5),"ug","ng")),"NA")</f>
        <v>NA</v>
      </c>
      <c r="AT5" s="65" t="str">
        <f t="array" ref="AT5">IFERROR(IF(INDEX(Data!$A$1:$N$2000,MATCH(1,('Table 11 Mass load calculations'!$K5=Data!$A$1:$A$2000)*('Table 11 Mass load calculations'!AT$1=Data!$D$1:$D$2000)*("N"&lt;&gt;Data!$N$1:$N$2000),0),8)="Y",CONVERT(INDEX(Data!$A$1:$N$2000,MATCH(1,('Table 11 Mass load calculations'!$K5=Data!$A$1:$A$2000)*('Table 11 Mass load calculations'!AT$1=Data!$D$1:$D$2000)*("N"&lt;&gt;Data!$N$1:$N$2000),0),5),"ug","ng"),"&lt;"&amp;CONVERT(INDEX(Data!$A$1:$N$2000,MATCH(1,('Table 11 Mass load calculations'!$K5=Data!$A$1:$A$2000)*('Table 11 Mass load calculations'!AT$1=Data!$D$1:$D$2000)*("N"&lt;&gt;Data!$N$1:$N$2000),0),5),"ug","ng")),"NA")</f>
        <v>NA</v>
      </c>
      <c r="AU5" s="65" t="str">
        <f t="array" ref="AU5">IFERROR(IF(INDEX(Data!$A$1:$N$2000,MATCH(1,('Table 11 Mass load calculations'!$K5=Data!$A$1:$A$2000)*('Table 11 Mass load calculations'!AU$1=Data!$D$1:$D$2000)*("N"&lt;&gt;Data!$N$1:$N$2000),0),8)="Y",CONVERT(INDEX(Data!$A$1:$N$2000,MATCH(1,('Table 11 Mass load calculations'!$K5=Data!$A$1:$A$2000)*('Table 11 Mass load calculations'!AU$1=Data!$D$1:$D$2000)*("N"&lt;&gt;Data!$N$1:$N$2000),0),5),"ug","ng"),"&lt;"&amp;CONVERT(INDEX(Data!$A$1:$N$2000,MATCH(1,('Table 11 Mass load calculations'!$K5=Data!$A$1:$A$2000)*('Table 11 Mass load calculations'!AU$1=Data!$D$1:$D$2000)*("N"&lt;&gt;Data!$N$1:$N$2000),0),5),"ug","ng")),"NA")</f>
        <v>NA</v>
      </c>
      <c r="AV5" s="65" t="str">
        <f t="array" ref="AV5">IFERROR(IF(INDEX(Data!$A$1:$N$2000,MATCH(1,('Table 11 Mass load calculations'!$K5=Data!$A$1:$A$2000)*('Table 11 Mass load calculations'!AV$1=Data!$D$1:$D$2000)*("N"&lt;&gt;Data!$N$1:$N$2000),0),8)="Y",CONVERT(INDEX(Data!$A$1:$N$2000,MATCH(1,('Table 11 Mass load calculations'!$K5=Data!$A$1:$A$2000)*('Table 11 Mass load calculations'!AV$1=Data!$D$1:$D$2000)*("N"&lt;&gt;Data!$N$1:$N$2000),0),5),"ug","ng"),"&lt;"&amp;CONVERT(INDEX(Data!$A$1:$N$2000,MATCH(1,('Table 11 Mass load calculations'!$K5=Data!$A$1:$A$2000)*('Table 11 Mass load calculations'!AV$1=Data!$D$1:$D$2000)*("N"&lt;&gt;Data!$N$1:$N$2000),0),5),"ug","ng")),"NA")</f>
        <v>NA</v>
      </c>
      <c r="AW5" s="65" t="str">
        <f t="array" ref="AW5">IFERROR(IF(INDEX(Data!$A$1:$N$2000,MATCH(1,('Table 11 Mass load calculations'!$K5=Data!$A$1:$A$2000)*('Table 11 Mass load calculations'!AW$1=Data!$D$1:$D$2000)*("N"&lt;&gt;Data!$N$1:$N$2000),0),8)="Y",CONVERT(INDEX(Data!$A$1:$N$2000,MATCH(1,('Table 11 Mass load calculations'!$K5=Data!$A$1:$A$2000)*('Table 11 Mass load calculations'!AW$1=Data!$D$1:$D$2000)*("N"&lt;&gt;Data!$N$1:$N$2000),0),5),"ug","ng"),"&lt;"&amp;CONVERT(INDEX(Data!$A$1:$N$2000,MATCH(1,('Table 11 Mass load calculations'!$K5=Data!$A$1:$A$2000)*('Table 11 Mass load calculations'!AW$1=Data!$D$1:$D$2000)*("N"&lt;&gt;Data!$N$1:$N$2000),0),5),"ug","ng")),"NA")</f>
        <v>NA</v>
      </c>
      <c r="AX5" s="65" t="str">
        <f t="array" ref="AX5">IFERROR(IF(INDEX(Data!$A$1:$N$2000,MATCH(1,('Table 11 Mass load calculations'!$K5=Data!$A$1:$A$2000)*('Table 11 Mass load calculations'!AX$1=Data!$D$1:$D$2000)*("N"&lt;&gt;Data!$N$1:$N$2000),0),8)="Y",CONVERT(INDEX(Data!$A$1:$N$2000,MATCH(1,('Table 11 Mass load calculations'!$K5=Data!$A$1:$A$2000)*('Table 11 Mass load calculations'!AX$1=Data!$D$1:$D$2000)*("N"&lt;&gt;Data!$N$1:$N$2000),0),5),"ug","ng"),"&lt;"&amp;CONVERT(INDEX(Data!$A$1:$N$2000,MATCH(1,('Table 11 Mass load calculations'!$K5=Data!$A$1:$A$2000)*('Table 11 Mass load calculations'!AX$1=Data!$D$1:$D$2000)*("N"&lt;&gt;Data!$N$1:$N$2000),0),5),"ug","ng")),"NA")</f>
        <v>NA</v>
      </c>
      <c r="AY5" s="65" t="str">
        <f t="array" ref="AY5">IFERROR(IF(INDEX(Data!$A$1:$N$2000,MATCH(1,('Table 11 Mass load calculations'!$K5=Data!$A$1:$A$2000)*('Table 11 Mass load calculations'!AY$1=Data!$D$1:$D$2000)*("N"&lt;&gt;Data!$N$1:$N$2000),0),8)="Y",CONVERT(INDEX(Data!$A$1:$N$2000,MATCH(1,('Table 11 Mass load calculations'!$K5=Data!$A$1:$A$2000)*('Table 11 Mass load calculations'!AY$1=Data!$D$1:$D$2000)*("N"&lt;&gt;Data!$N$1:$N$2000),0),5),"ug","ng"),"&lt;"&amp;CONVERT(INDEX(Data!$A$1:$N$2000,MATCH(1,('Table 11 Mass load calculations'!$K5=Data!$A$1:$A$2000)*('Table 11 Mass load calculations'!AY$1=Data!$D$1:$D$2000)*("N"&lt;&gt;Data!$N$1:$N$2000),0),5),"ug","ng")),"NA")</f>
        <v>NA</v>
      </c>
      <c r="AZ5" s="65" t="str">
        <f t="array" ref="AZ5">IFERROR(IF(INDEX(Data!$A$1:$N$2000,MATCH(1,('Table 11 Mass load calculations'!$K5=Data!$A$1:$A$2000)*('Table 11 Mass load calculations'!AZ$1=Data!$D$1:$D$2000)*("N"&lt;&gt;Data!$N$1:$N$2000),0),8)="Y",CONVERT(INDEX(Data!$A$1:$N$2000,MATCH(1,('Table 11 Mass load calculations'!$K5=Data!$A$1:$A$2000)*('Table 11 Mass load calculations'!AZ$1=Data!$D$1:$D$2000)*("N"&lt;&gt;Data!$N$1:$N$2000),0),5),"ug","ng"),"&lt;"&amp;CONVERT(INDEX(Data!$A$1:$N$2000,MATCH(1,('Table 11 Mass load calculations'!$K5=Data!$A$1:$A$2000)*('Table 11 Mass load calculations'!AZ$1=Data!$D$1:$D$2000)*("N"&lt;&gt;Data!$N$1:$N$2000),0),5),"ug","ng")),"NA")</f>
        <v>NA</v>
      </c>
      <c r="BA5" s="65" t="str">
        <f t="array" ref="BA5">IFERROR(IF(INDEX(Data!$A$1:$N$2000,MATCH(1,('Table 11 Mass load calculations'!$K5=Data!$A$1:$A$2000)*('Table 11 Mass load calculations'!BA$1=Data!$D$1:$D$2000)*("N"&lt;&gt;Data!$N$1:$N$2000),0),8)="Y",CONVERT(INDEX(Data!$A$1:$N$2000,MATCH(1,('Table 11 Mass load calculations'!$K5=Data!$A$1:$A$2000)*('Table 11 Mass load calculations'!BA$1=Data!$D$1:$D$2000)*("N"&lt;&gt;Data!$N$1:$N$2000),0),5),"ug","ng"),"&lt;"&amp;CONVERT(INDEX(Data!$A$1:$N$2000,MATCH(1,('Table 11 Mass load calculations'!$K5=Data!$A$1:$A$2000)*('Table 11 Mass load calculations'!BA$1=Data!$D$1:$D$2000)*("N"&lt;&gt;Data!$N$1:$N$2000),0),5),"ug","ng")),"NA")</f>
        <v>NA</v>
      </c>
      <c r="BB5" s="65" t="str">
        <f t="array" ref="BB5">IFERROR(IF(INDEX(Data!$A$1:$N$2000,MATCH(1,('Table 11 Mass load calculations'!$K5=Data!$A$1:$A$2000)*('Table 11 Mass load calculations'!BB$1=Data!$D$1:$D$2000)*("N"&lt;&gt;Data!$N$1:$N$2000),0),8)="Y",CONVERT(INDEX(Data!$A$1:$N$2000,MATCH(1,('Table 11 Mass load calculations'!$K5=Data!$A$1:$A$2000)*('Table 11 Mass load calculations'!BB$1=Data!$D$1:$D$2000)*("N"&lt;&gt;Data!$N$1:$N$2000),0),5),"ug","ng"),"&lt;"&amp;CONVERT(INDEX(Data!$A$1:$N$2000,MATCH(1,('Table 11 Mass load calculations'!$K5=Data!$A$1:$A$2000)*('Table 11 Mass load calculations'!BB$1=Data!$D$1:$D$2000)*("N"&lt;&gt;Data!$N$1:$N$2000),0),5),"ug","ng")),"NA")</f>
        <v>NA</v>
      </c>
      <c r="BC5" s="65" t="str">
        <f t="array" ref="BC5">IFERROR(IF(INDEX(Data!$A$1:$N$2000,MATCH(1,('Table 11 Mass load calculations'!$K5=Data!$A$1:$A$2000)*('Table 11 Mass load calculations'!BC$1=Data!$D$1:$D$2000)*("N"&lt;&gt;Data!$N$1:$N$2000),0),8)="Y",CONVERT(INDEX(Data!$A$1:$N$2000,MATCH(1,('Table 11 Mass load calculations'!$K5=Data!$A$1:$A$2000)*('Table 11 Mass load calculations'!BC$1=Data!$D$1:$D$2000)*("N"&lt;&gt;Data!$N$1:$N$2000),0),5),"ug","ng"),"&lt;"&amp;CONVERT(INDEX(Data!$A$1:$N$2000,MATCH(1,('Table 11 Mass load calculations'!$K5=Data!$A$1:$A$2000)*('Table 11 Mass load calculations'!BC$1=Data!$D$1:$D$2000)*("N"&lt;&gt;Data!$N$1:$N$2000),0),5),"ug","ng")),"NA")</f>
        <v>NA</v>
      </c>
      <c r="BD5" s="67" t="str">
        <f t="array" ref="BD5">IFERROR(IF(INDEX(Data!$A$1:$N$2000,MATCH(1,('Table 11 Mass load calculations'!$K5=Data!$A$1:$A$2000)*('Table 11 Mass load calculations'!BD$1=Data!$D$1:$D$2000)*("N"&lt;&gt;Data!$N$1:$N$2000),0),8)="Y",CONVERT(INDEX(Data!$A$1:$N$2000,MATCH(1,('Table 11 Mass load calculations'!$K5=Data!$A$1:$A$2000)*('Table 11 Mass load calculations'!BD$1=Data!$D$1:$D$2000)*("N"&lt;&gt;Data!$N$1:$N$2000),0),5),"ug","ng"),"&lt;"&amp;CONVERT(INDEX(Data!$A$1:$N$2000,MATCH(1,('Table 11 Mass load calculations'!$K5=Data!$A$1:$A$2000)*('Table 11 Mass load calculations'!BD$1=Data!$D$1:$D$2000)*("N"&lt;&gt;Data!$N$1:$N$2000),0),5),"ug","ng")),"NA")</f>
        <v>NA</v>
      </c>
      <c r="BE5" s="68">
        <f t="shared" si="2"/>
        <v>1</v>
      </c>
      <c r="BF5" s="72">
        <f t="shared" si="3"/>
        <v>0</v>
      </c>
      <c r="BG5" s="70">
        <f t="shared" ref="BG5:BZ5" si="24">Q21*$BE5+AK21*$BF5</f>
        <v>10</v>
      </c>
      <c r="BH5" s="71">
        <f t="shared" si="24"/>
        <v>42</v>
      </c>
      <c r="BI5" s="71">
        <f t="shared" si="24"/>
        <v>14</v>
      </c>
      <c r="BJ5" s="71">
        <f t="shared" si="24"/>
        <v>3.3</v>
      </c>
      <c r="BK5" s="65">
        <f t="shared" si="24"/>
        <v>0</v>
      </c>
      <c r="BL5" s="65">
        <f t="shared" si="24"/>
        <v>0</v>
      </c>
      <c r="BM5" s="71">
        <f t="shared" si="24"/>
        <v>17</v>
      </c>
      <c r="BN5" s="65">
        <f t="shared" si="24"/>
        <v>0</v>
      </c>
      <c r="BO5" s="65">
        <f t="shared" si="24"/>
        <v>0</v>
      </c>
      <c r="BP5" s="65">
        <f t="shared" si="24"/>
        <v>0</v>
      </c>
      <c r="BQ5" s="71">
        <f t="shared" si="24"/>
        <v>7.9</v>
      </c>
      <c r="BR5" s="71">
        <f t="shared" si="24"/>
        <v>14</v>
      </c>
      <c r="BS5" s="65">
        <f t="shared" si="24"/>
        <v>0</v>
      </c>
      <c r="BT5" s="65">
        <f t="shared" si="24"/>
        <v>0</v>
      </c>
      <c r="BU5" s="65">
        <f t="shared" si="24"/>
        <v>0</v>
      </c>
      <c r="BV5" s="65">
        <f t="shared" si="24"/>
        <v>0</v>
      </c>
      <c r="BW5" s="65">
        <f t="shared" si="24"/>
        <v>0</v>
      </c>
      <c r="BX5" s="65">
        <f t="shared" si="24"/>
        <v>0</v>
      </c>
      <c r="BY5" s="65">
        <f t="shared" si="24"/>
        <v>0</v>
      </c>
      <c r="BZ5" s="67">
        <f t="shared" si="24"/>
        <v>0</v>
      </c>
      <c r="CA5" s="37">
        <f t="shared" ref="CA5:CA17" si="25">IFERROR(CONVERT(BG5*CONVERT($P5,"m^3","L"),"ng","kg"),"-")</f>
        <v>0.2775614471270148</v>
      </c>
      <c r="CB5" s="38">
        <f t="shared" si="5"/>
        <v>1.1657580779334624</v>
      </c>
      <c r="CC5" s="38">
        <f t="shared" si="6"/>
        <v>0.38858602597782077</v>
      </c>
      <c r="CD5" s="38">
        <f t="shared" si="7"/>
        <v>9.1595277551914905E-2</v>
      </c>
      <c r="CE5" s="28">
        <f t="shared" si="8"/>
        <v>0</v>
      </c>
      <c r="CF5" s="38">
        <f t="shared" si="9"/>
        <v>0</v>
      </c>
      <c r="CG5" s="38">
        <f t="shared" si="10"/>
        <v>0.47185446011592524</v>
      </c>
      <c r="CH5" s="28">
        <f t="shared" si="11"/>
        <v>0</v>
      </c>
      <c r="CI5" s="28">
        <f t="shared" si="12"/>
        <v>0</v>
      </c>
      <c r="CJ5" s="28">
        <f t="shared" si="13"/>
        <v>0</v>
      </c>
      <c r="CK5" s="38">
        <f t="shared" si="14"/>
        <v>0.21927354323034173</v>
      </c>
      <c r="CL5" s="38">
        <f t="shared" si="15"/>
        <v>0.38858602597782077</v>
      </c>
      <c r="CM5" s="28">
        <f t="shared" si="16"/>
        <v>0</v>
      </c>
      <c r="CN5" s="28">
        <f t="shared" si="17"/>
        <v>0</v>
      </c>
      <c r="CO5" s="28">
        <f t="shared" si="18"/>
        <v>0</v>
      </c>
      <c r="CP5" s="28">
        <f t="shared" si="19"/>
        <v>0</v>
      </c>
      <c r="CQ5" s="28">
        <f t="shared" si="20"/>
        <v>0</v>
      </c>
      <c r="CR5" s="28">
        <f t="shared" si="21"/>
        <v>0</v>
      </c>
      <c r="CS5" s="28">
        <f t="shared" si="22"/>
        <v>0</v>
      </c>
      <c r="CT5" s="28">
        <f t="shared" si="23"/>
        <v>0</v>
      </c>
      <c r="CU5" s="39">
        <f>SUM(CA5:CJ5,CM5:CP5,CR5:CT5)</f>
        <v>2.395355288706138</v>
      </c>
      <c r="CV5" s="40">
        <f t="shared" ref="CV5:CV17" si="26">SUM(CA5:CT5)</f>
        <v>3.0032148579143008</v>
      </c>
      <c r="CZ5" s="4"/>
      <c r="DA5" s="4"/>
    </row>
    <row r="6" spans="2:105">
      <c r="B6" s="47" t="s">
        <v>76</v>
      </c>
      <c r="C6" s="29">
        <v>43923.562833333337</v>
      </c>
      <c r="D6" s="23">
        <v>43924.625</v>
      </c>
      <c r="E6" s="24">
        <f>(D6-C6)*24</f>
        <v>25.491999999911059</v>
      </c>
      <c r="F6" s="25" t="s">
        <v>77</v>
      </c>
      <c r="G6" s="25" t="s">
        <v>71</v>
      </c>
      <c r="H6" s="23">
        <v>43923.625</v>
      </c>
      <c r="I6" s="23">
        <v>43924.625</v>
      </c>
      <c r="J6" s="24">
        <f t="shared" si="0"/>
        <v>25.491999999911059</v>
      </c>
      <c r="K6" s="26" t="s">
        <v>78</v>
      </c>
      <c r="L6" s="25" t="s">
        <v>71</v>
      </c>
      <c r="M6" s="29">
        <v>43923.562833333337</v>
      </c>
      <c r="N6" s="29">
        <v>43927.020833333336</v>
      </c>
      <c r="O6" s="44">
        <f t="shared" si="1"/>
        <v>82.991999999969266</v>
      </c>
      <c r="P6" s="27">
        <f>CONVERT(IFERROR(SUMIFS('USGS Data'!$F$2:$F$7000,'USGS Data'!$D$2:$D$7000,"&gt;="&amp;$C6,'USGS Data'!$D$2:$D$7000,"&lt;="&amp;$D6),"-"),"L","m^3")</f>
        <v>9680793.6117846817</v>
      </c>
      <c r="Q6" s="64">
        <f t="array" ref="Q6">IF(INDEX(Data!$A$1:$N$2000,MATCH(1,('Table 11 Mass load calculations'!$F6=Data!$A$1:$A$2000)*('Table 11 Mass load calculations'!Q$1=Data!$D$1:$D$2000)*("N"&lt;&gt;Data!$N$1:$N$2000),0),8)="Y",CONVERT(INDEX(Data!$A$1:$N$2000,MATCH(1,('Table 11 Mass load calculations'!$F6=Data!$A$1:$A$2000)*('Table 11 Mass load calculations'!Q$1=Data!$D$1:$D$2000)*("N"&lt;&gt;Data!$N$1:$N$2000),0),5),"ug","ng"),"&lt;"&amp;CONVERT(INDEX(Data!$A$1:$N$2000,MATCH(1,('Table 11 Mass load calculations'!$F6=Data!$A$1:$A$2000)*('Table 11 Mass load calculations'!Q$1=Data!$D$1:$D$2000)*("N"&lt;&gt;Data!$N$1:$N$2000),0),5),"ug","ng"))</f>
        <v>18</v>
      </c>
      <c r="R6" s="65">
        <f t="array" ref="R6">IF(INDEX(Data!$A$1:$N$2000,MATCH(1,('Table 11 Mass load calculations'!$F6=Data!$A$1:$A$2000)*('Table 11 Mass load calculations'!R$1=Data!$D$1:$D$2000)*("N"&lt;&gt;Data!$N$1:$N$2000),0),8)="Y",CONVERT(INDEX(Data!$A$1:$N$2000,MATCH(1,('Table 11 Mass load calculations'!$F6=Data!$A$1:$A$2000)*('Table 11 Mass load calculations'!R$1=Data!$D$1:$D$2000)*("N"&lt;&gt;Data!$N$1:$N$2000),0),5),"ug","ng"),"&lt;"&amp;CONVERT(INDEX(Data!$A$1:$N$2000,MATCH(1,('Table 11 Mass load calculations'!$F6=Data!$A$1:$A$2000)*('Table 11 Mass load calculations'!R$1=Data!$D$1:$D$2000)*("N"&lt;&gt;Data!$N$1:$N$2000),0),5),"ug","ng"))</f>
        <v>47</v>
      </c>
      <c r="S6" s="65">
        <f t="array" ref="S6">IF(INDEX(Data!$A$1:$N$2000,MATCH(1,('Table 11 Mass load calculations'!$F6=Data!$A$1:$A$2000)*('Table 11 Mass load calculations'!S$1=Data!$D$1:$D$2000)*("N"&lt;&gt;Data!$N$1:$N$2000),0),8)="Y",CONVERT(INDEX(Data!$A$1:$N$2000,MATCH(1,('Table 11 Mass load calculations'!$F6=Data!$A$1:$A$2000)*('Table 11 Mass load calculations'!S$1=Data!$D$1:$D$2000)*("N"&lt;&gt;Data!$N$1:$N$2000),0),5),"ug","ng"),"&lt;"&amp;CONVERT(INDEX(Data!$A$1:$N$2000,MATCH(1,('Table 11 Mass load calculations'!$F6=Data!$A$1:$A$2000)*('Table 11 Mass load calculations'!S$1=Data!$D$1:$D$2000)*("N"&lt;&gt;Data!$N$1:$N$2000),0),5),"ug","ng"))</f>
        <v>21</v>
      </c>
      <c r="T6" s="65">
        <f t="array" ref="T6">IF(INDEX(Data!$A$1:$N$2000,MATCH(1,('Table 11 Mass load calculations'!$F6=Data!$A$1:$A$2000)*('Table 11 Mass load calculations'!T$1=Data!$D$1:$D$2000)*("N"&lt;&gt;Data!$N$1:$N$2000),0),8)="Y",CONVERT(INDEX(Data!$A$1:$N$2000,MATCH(1,('Table 11 Mass load calculations'!$F6=Data!$A$1:$A$2000)*('Table 11 Mass load calculations'!T$1=Data!$D$1:$D$2000)*("N"&lt;&gt;Data!$N$1:$N$2000),0),5),"ug","ng"),"&lt;"&amp;CONVERT(INDEX(Data!$A$1:$N$2000,MATCH(1,('Table 11 Mass load calculations'!$F6=Data!$A$1:$A$2000)*('Table 11 Mass load calculations'!T$1=Data!$D$1:$D$2000)*("N"&lt;&gt;Data!$N$1:$N$2000),0),5),"ug","ng"))</f>
        <v>4.8</v>
      </c>
      <c r="U6" s="65" t="str">
        <f t="array" ref="U6">IF(INDEX(Data!$A$1:$N$2000,MATCH(1,('Table 11 Mass load calculations'!$F6=Data!$A$1:$A$2000)*('Table 11 Mass load calculations'!U$1=Data!$D$1:$D$2000)*("N"&lt;&gt;Data!$N$1:$N$2000),0),8)="Y",CONVERT(INDEX(Data!$A$1:$N$2000,MATCH(1,('Table 11 Mass load calculations'!$F6=Data!$A$1:$A$2000)*('Table 11 Mass load calculations'!U$1=Data!$D$1:$D$2000)*("N"&lt;&gt;Data!$N$1:$N$2000),0),5),"ug","ng"),"&lt;"&amp;CONVERT(INDEX(Data!$A$1:$N$2000,MATCH(1,('Table 11 Mass load calculations'!$F6=Data!$A$1:$A$2000)*('Table 11 Mass load calculations'!U$1=Data!$D$1:$D$2000)*("N"&lt;&gt;Data!$N$1:$N$2000),0),5),"ug","ng"))</f>
        <v>&lt;2</v>
      </c>
      <c r="V6" s="65" t="str">
        <f t="array" ref="V6">IF(INDEX(Data!$A$1:$N$2000,MATCH(1,('Table 11 Mass load calculations'!$F6=Data!$A$1:$A$2000)*('Table 11 Mass load calculations'!V$1=Data!$D$1:$D$2000)*("N"&lt;&gt;Data!$N$1:$N$2000),0),8)="Y",CONVERT(INDEX(Data!$A$1:$N$2000,MATCH(1,('Table 11 Mass load calculations'!$F6=Data!$A$1:$A$2000)*('Table 11 Mass load calculations'!V$1=Data!$D$1:$D$2000)*("N"&lt;&gt;Data!$N$1:$N$2000),0),5),"ug","ng"),"&lt;"&amp;CONVERT(INDEX(Data!$A$1:$N$2000,MATCH(1,('Table 11 Mass load calculations'!$F6=Data!$A$1:$A$2000)*('Table 11 Mass load calculations'!V$1=Data!$D$1:$D$2000)*("N"&lt;&gt;Data!$N$1:$N$2000),0),5),"ug","ng"))</f>
        <v>&lt;2</v>
      </c>
      <c r="W6" s="65">
        <f t="array" ref="W6">IF(INDEX(Data!$A$1:$N$2000,MATCH(1,('Table 11 Mass load calculations'!$F6=Data!$A$1:$A$2000)*('Table 11 Mass load calculations'!W$1=Data!$D$1:$D$2000)*("N"&lt;&gt;Data!$N$1:$N$2000),0),8)="Y",CONVERT(INDEX(Data!$A$1:$N$2000,MATCH(1,('Table 11 Mass load calculations'!$F6=Data!$A$1:$A$2000)*('Table 11 Mass load calculations'!W$1=Data!$D$1:$D$2000)*("N"&lt;&gt;Data!$N$1:$N$2000),0),5),"ug","ng"),"&lt;"&amp;CONVERT(INDEX(Data!$A$1:$N$2000,MATCH(1,('Table 11 Mass load calculations'!$F6=Data!$A$1:$A$2000)*('Table 11 Mass load calculations'!W$1=Data!$D$1:$D$2000)*("N"&lt;&gt;Data!$N$1:$N$2000),0),5),"ug","ng"))</f>
        <v>31</v>
      </c>
      <c r="X6" s="65" t="str">
        <f t="array" ref="X6">IF(INDEX(Data!$A$1:$N$2000,MATCH(1,('Table 11 Mass load calculations'!$F6=Data!$A$1:$A$2000)*('Table 11 Mass load calculations'!X$1=Data!$D$1:$D$2000)*("N"&lt;&gt;Data!$N$1:$N$2000),0),8)="Y",CONVERT(INDEX(Data!$A$1:$N$2000,MATCH(1,('Table 11 Mass load calculations'!$F6=Data!$A$1:$A$2000)*('Table 11 Mass load calculations'!X$1=Data!$D$1:$D$2000)*("N"&lt;&gt;Data!$N$1:$N$2000),0),5),"ug","ng"),"&lt;"&amp;CONVERT(INDEX(Data!$A$1:$N$2000,MATCH(1,('Table 11 Mass load calculations'!$F6=Data!$A$1:$A$2000)*('Table 11 Mass load calculations'!X$1=Data!$D$1:$D$2000)*("N"&lt;&gt;Data!$N$1:$N$2000),0),5),"ug","ng"))</f>
        <v>&lt;20</v>
      </c>
      <c r="Y6" s="65" t="str">
        <f t="array" ref="Y6">IF(INDEX(Data!$A$1:$N$2000,MATCH(1,('Table 11 Mass load calculations'!$F6=Data!$A$1:$A$2000)*('Table 11 Mass load calculations'!Y$1=Data!$D$1:$D$2000)*("N"&lt;&gt;Data!$N$1:$N$2000),0),8)="Y",CONVERT(INDEX(Data!$A$1:$N$2000,MATCH(1,('Table 11 Mass load calculations'!$F6=Data!$A$1:$A$2000)*('Table 11 Mass load calculations'!Y$1=Data!$D$1:$D$2000)*("N"&lt;&gt;Data!$N$1:$N$2000),0),5),"ug","ng"),"&lt;"&amp;CONVERT(INDEX(Data!$A$1:$N$2000,MATCH(1,('Table 11 Mass load calculations'!$F6=Data!$A$1:$A$2000)*('Table 11 Mass load calculations'!Y$1=Data!$D$1:$D$2000)*("N"&lt;&gt;Data!$N$1:$N$2000),0),5),"ug","ng"))</f>
        <v>&lt;2</v>
      </c>
      <c r="Z6" s="65" t="str">
        <f t="array" ref="Z6">IF(INDEX(Data!$A$1:$N$2000,MATCH(1,('Table 11 Mass load calculations'!$F6=Data!$A$1:$A$2000)*('Table 11 Mass load calculations'!Z$1=Data!$D$1:$D$2000)*("N"&lt;&gt;Data!$N$1:$N$2000),0),8)="Y",CONVERT(INDEX(Data!$A$1:$N$2000,MATCH(1,('Table 11 Mass load calculations'!$F6=Data!$A$1:$A$2000)*('Table 11 Mass load calculations'!Z$1=Data!$D$1:$D$2000)*("N"&lt;&gt;Data!$N$1:$N$2000),0),5),"ug","ng"),"&lt;"&amp;CONVERT(INDEX(Data!$A$1:$N$2000,MATCH(1,('Table 11 Mass load calculations'!$F6=Data!$A$1:$A$2000)*('Table 11 Mass load calculations'!Z$1=Data!$D$1:$D$2000)*("N"&lt;&gt;Data!$N$1:$N$2000),0),5),"ug","ng"))</f>
        <v>&lt;2</v>
      </c>
      <c r="AA6" s="65">
        <f t="array" ref="AA6">IF(INDEX(Data!$A$1:$N$2000,MATCH(1,('Table 11 Mass load calculations'!$F6=Data!$A$1:$A$2000)*('Table 11 Mass load calculations'!AA$1=Data!$D$1:$D$2000)*("N"&lt;&gt;Data!$N$1:$N$2000),0),8)="Y",CONVERT(INDEX(Data!$A$1:$N$2000,MATCH(1,('Table 11 Mass load calculations'!$F6=Data!$A$1:$A$2000)*('Table 11 Mass load calculations'!AA$1=Data!$D$1:$D$2000)*("N"&lt;&gt;Data!$N$1:$N$2000),0),5),"ug","ng"),"&lt;"&amp;CONVERT(INDEX(Data!$A$1:$N$2000,MATCH(1,('Table 11 Mass load calculations'!$F6=Data!$A$1:$A$2000)*('Table 11 Mass load calculations'!AA$1=Data!$D$1:$D$2000)*("N"&lt;&gt;Data!$N$1:$N$2000),0),5),"ug","ng"))</f>
        <v>14</v>
      </c>
      <c r="AB6" s="65">
        <f t="array" ref="AB6">IF(INDEX(Data!$A$1:$N$2000,MATCH(1,('Table 11 Mass load calculations'!$F6=Data!$A$1:$A$2000)*('Table 11 Mass load calculations'!AB$1=Data!$D$1:$D$2000)*("N"&lt;&gt;Data!$N$1:$N$2000),0),8)="Y",CONVERT(INDEX(Data!$A$1:$N$2000,MATCH(1,('Table 11 Mass load calculations'!$F6=Data!$A$1:$A$2000)*('Table 11 Mass load calculations'!AB$1=Data!$D$1:$D$2000)*("N"&lt;&gt;Data!$N$1:$N$2000),0),5),"ug","ng"),"&lt;"&amp;CONVERT(INDEX(Data!$A$1:$N$2000,MATCH(1,('Table 11 Mass load calculations'!$F6=Data!$A$1:$A$2000)*('Table 11 Mass load calculations'!AB$1=Data!$D$1:$D$2000)*("N"&lt;&gt;Data!$N$1:$N$2000),0),5),"ug","ng"))</f>
        <v>17</v>
      </c>
      <c r="AC6" s="65" t="str">
        <f t="array" ref="AC6">IF(INDEX(Data!$A$1:$N$2000,MATCH(1,('Table 11 Mass load calculations'!$F6=Data!$A$1:$A$2000)*('Table 11 Mass load calculations'!AC$1=Data!$D$1:$D$2000)*("N"&lt;&gt;Data!$N$1:$N$2000),0),8)="Y",CONVERT(INDEX(Data!$A$1:$N$2000,MATCH(1,('Table 11 Mass load calculations'!$F6=Data!$A$1:$A$2000)*('Table 11 Mass load calculations'!AC$1=Data!$D$1:$D$2000)*("N"&lt;&gt;Data!$N$1:$N$2000),0),5),"ug","ng"),"&lt;"&amp;CONVERT(INDEX(Data!$A$1:$N$2000,MATCH(1,('Table 11 Mass load calculations'!$F6=Data!$A$1:$A$2000)*('Table 11 Mass load calculations'!AC$1=Data!$D$1:$D$2000)*("N"&lt;&gt;Data!$N$1:$N$2000),0),5),"ug","ng"))</f>
        <v>&lt;2</v>
      </c>
      <c r="AD6" s="65" t="str">
        <f t="array" ref="AD6">IF(INDEX(Data!$A$1:$N$2000,MATCH(1,('Table 11 Mass load calculations'!$F6=Data!$A$1:$A$2000)*('Table 11 Mass load calculations'!AD$1=Data!$D$1:$D$2000)*("N"&lt;&gt;Data!$N$1:$N$2000),0),8)="Y",CONVERT(INDEX(Data!$A$1:$N$2000,MATCH(1,('Table 11 Mass load calculations'!$F6=Data!$A$1:$A$2000)*('Table 11 Mass load calculations'!AD$1=Data!$D$1:$D$2000)*("N"&lt;&gt;Data!$N$1:$N$2000),0),5),"ug","ng"),"&lt;"&amp;CONVERT(INDEX(Data!$A$1:$N$2000,MATCH(1,('Table 11 Mass load calculations'!$F6=Data!$A$1:$A$2000)*('Table 11 Mass load calculations'!AD$1=Data!$D$1:$D$2000)*("N"&lt;&gt;Data!$N$1:$N$2000),0),5),"ug","ng"))</f>
        <v>&lt;2</v>
      </c>
      <c r="AE6" s="65" t="str">
        <f t="array" ref="AE6">IF(INDEX(Data!$A$1:$N$2000,MATCH(1,('Table 11 Mass load calculations'!$F6=Data!$A$1:$A$2000)*('Table 11 Mass load calculations'!AE$1=Data!$D$1:$D$2000)*("N"&lt;&gt;Data!$N$1:$N$2000),0),8)="Y",CONVERT(INDEX(Data!$A$1:$N$2000,MATCH(1,('Table 11 Mass load calculations'!$F6=Data!$A$1:$A$2000)*('Table 11 Mass load calculations'!AE$1=Data!$D$1:$D$2000)*("N"&lt;&gt;Data!$N$1:$N$2000),0),5),"ug","ng"),"&lt;"&amp;CONVERT(INDEX(Data!$A$1:$N$2000,MATCH(1,('Table 11 Mass load calculations'!$F6=Data!$A$1:$A$2000)*('Table 11 Mass load calculations'!AE$1=Data!$D$1:$D$2000)*("N"&lt;&gt;Data!$N$1:$N$2000),0),5),"ug","ng"))</f>
        <v>&lt;2</v>
      </c>
      <c r="AF6" s="65" t="str">
        <f t="array" ref="AF6">IF(INDEX(Data!$A$1:$N$2000,MATCH(1,('Table 11 Mass load calculations'!$F6=Data!$A$1:$A$2000)*('Table 11 Mass load calculations'!AF$1=Data!$D$1:$D$2000)*("N"&lt;&gt;Data!$N$1:$N$2000),0),8)="Y",CONVERT(INDEX(Data!$A$1:$N$2000,MATCH(1,('Table 11 Mass load calculations'!$F6=Data!$A$1:$A$2000)*('Table 11 Mass load calculations'!AF$1=Data!$D$1:$D$2000)*("N"&lt;&gt;Data!$N$1:$N$2000),0),5),"ug","ng"),"&lt;"&amp;CONVERT(INDEX(Data!$A$1:$N$2000,MATCH(1,('Table 11 Mass load calculations'!$F6=Data!$A$1:$A$2000)*('Table 11 Mass load calculations'!AF$1=Data!$D$1:$D$2000)*("N"&lt;&gt;Data!$N$1:$N$2000),0),5),"ug","ng"))</f>
        <v>&lt;2</v>
      </c>
      <c r="AG6" s="65">
        <f t="array" ref="AG6">IF(INDEX(Data!$A$1:$N$2000,MATCH(1,('Table 11 Mass load calculations'!$F6=Data!$A$1:$A$2000)*('Table 11 Mass load calculations'!AG$1=Data!$D$1:$D$2000)*("N"&lt;&gt;Data!$N$1:$N$2000),0),8)="Y",CONVERT(INDEX(Data!$A$1:$N$2000,MATCH(1,('Table 11 Mass load calculations'!$F6=Data!$A$1:$A$2000)*('Table 11 Mass load calculations'!AG$1=Data!$D$1:$D$2000)*("N"&lt;&gt;Data!$N$1:$N$2000),0),5),"ug","ng"),"&lt;"&amp;CONVERT(INDEX(Data!$A$1:$N$2000,MATCH(1,('Table 11 Mass load calculations'!$F6=Data!$A$1:$A$2000)*('Table 11 Mass load calculations'!AG$1=Data!$D$1:$D$2000)*("N"&lt;&gt;Data!$N$1:$N$2000),0),5),"ug","ng"))</f>
        <v>2.8</v>
      </c>
      <c r="AH6" s="65" t="str">
        <f t="array" ref="AH6">IF(INDEX(Data!$A$1:$N$2000,MATCH(1,('Table 11 Mass load calculations'!$F6=Data!$A$1:$A$2000)*('Table 11 Mass load calculations'!AH$1=Data!$D$1:$D$2000)*("N"&lt;&gt;Data!$N$1:$N$2000),0),8)="Y",CONVERT(INDEX(Data!$A$1:$N$2000,MATCH(1,('Table 11 Mass load calculations'!$F6=Data!$A$1:$A$2000)*('Table 11 Mass load calculations'!AH$1=Data!$D$1:$D$2000)*("N"&lt;&gt;Data!$N$1:$N$2000),0),5),"ug","ng"),"&lt;"&amp;CONVERT(INDEX(Data!$A$1:$N$2000,MATCH(1,('Table 11 Mass load calculations'!$F6=Data!$A$1:$A$2000)*('Table 11 Mass load calculations'!AH$1=Data!$D$1:$D$2000)*("N"&lt;&gt;Data!$N$1:$N$2000),0),5),"ug","ng"))</f>
        <v>&lt;2</v>
      </c>
      <c r="AI6" s="65" t="str">
        <f t="array" ref="AI6">IF(INDEX(Data!$A$1:$N$2000,MATCH(1,('Table 11 Mass load calculations'!$F6=Data!$A$1:$A$2000)*('Table 11 Mass load calculations'!AI$1=Data!$D$1:$D$2000)*("N"&lt;&gt;Data!$N$1:$N$2000),0),8)="Y",CONVERT(INDEX(Data!$A$1:$N$2000,MATCH(1,('Table 11 Mass load calculations'!$F6=Data!$A$1:$A$2000)*('Table 11 Mass load calculations'!AI$1=Data!$D$1:$D$2000)*("N"&lt;&gt;Data!$N$1:$N$2000),0),5),"ug","ng"),"&lt;"&amp;CONVERT(INDEX(Data!$A$1:$N$2000,MATCH(1,('Table 11 Mass load calculations'!$F6=Data!$A$1:$A$2000)*('Table 11 Mass load calculations'!AI$1=Data!$D$1:$D$2000)*("N"&lt;&gt;Data!$N$1:$N$2000),0),5),"ug","ng"))</f>
        <v>&lt;2</v>
      </c>
      <c r="AJ6" s="66" t="str">
        <f t="array" ref="AJ6">IF(INDEX(Data!$A$1:$N$2000,MATCH(1,('Table 11 Mass load calculations'!$F6=Data!$A$1:$A$2000)*('Table 11 Mass load calculations'!AJ$1=Data!$D$1:$D$2000)*("N"&lt;&gt;Data!$N$1:$N$2000),0),8)="Y",CONVERT(INDEX(Data!$A$1:$N$2000,MATCH(1,('Table 11 Mass load calculations'!$F6=Data!$A$1:$A$2000)*('Table 11 Mass load calculations'!AJ$1=Data!$D$1:$D$2000)*("N"&lt;&gt;Data!$N$1:$N$2000),0),5),"ug","ng"),"&lt;"&amp;CONVERT(INDEX(Data!$A$1:$N$2000,MATCH(1,('Table 11 Mass load calculations'!$F6=Data!$A$1:$A$2000)*('Table 11 Mass load calculations'!AJ$1=Data!$D$1:$D$2000)*("N"&lt;&gt;Data!$N$1:$N$2000),0),5),"ug","ng"))</f>
        <v>&lt;2</v>
      </c>
      <c r="AK6" s="64">
        <f t="array" ref="AK6">IFERROR(IF(INDEX(Data!$A$1:$N$2000,MATCH(1,('Table 11 Mass load calculations'!$K6=Data!$A$1:$A$2000)*('Table 11 Mass load calculations'!AK$1=Data!$D$1:$D$2000)*("N"&lt;&gt;Data!$N$1:$N$2000),0),8)="Y",CONVERT(INDEX(Data!$A$1:$N$2000,MATCH(1,('Table 11 Mass load calculations'!$K6=Data!$A$1:$A$2000)*('Table 11 Mass load calculations'!AK$1=Data!$D$1:$D$2000)*("N"&lt;&gt;Data!$N$1:$N$2000),0),5),"ug","ng"),"&lt;"&amp;CONVERT(INDEX(Data!$A$1:$N$2000,MATCH(1,('Table 11 Mass load calculations'!$K6=Data!$A$1:$A$2000)*('Table 11 Mass load calculations'!AK$1=Data!$D$1:$D$2000)*("N"&lt;&gt;Data!$N$1:$N$2000),0),5),"ug","ng")),"NA")</f>
        <v>17</v>
      </c>
      <c r="AL6" s="65">
        <f t="array" ref="AL6">IFERROR(IF(INDEX(Data!$A$1:$N$2000,MATCH(1,('Table 11 Mass load calculations'!$K6=Data!$A$1:$A$2000)*('Table 11 Mass load calculations'!AL$1=Data!$D$1:$D$2000)*("N"&lt;&gt;Data!$N$1:$N$2000),0),8)="Y",CONVERT(INDEX(Data!$A$1:$N$2000,MATCH(1,('Table 11 Mass load calculations'!$K6=Data!$A$1:$A$2000)*('Table 11 Mass load calculations'!AL$1=Data!$D$1:$D$2000)*("N"&lt;&gt;Data!$N$1:$N$2000),0),5),"ug","ng"),"&lt;"&amp;CONVERT(INDEX(Data!$A$1:$N$2000,MATCH(1,('Table 11 Mass load calculations'!$K6=Data!$A$1:$A$2000)*('Table 11 Mass load calculations'!AL$1=Data!$D$1:$D$2000)*("N"&lt;&gt;Data!$N$1:$N$2000),0),5),"ug","ng")),"NA")</f>
        <v>56</v>
      </c>
      <c r="AM6" s="65">
        <f t="array" ref="AM6">IFERROR(IF(INDEX(Data!$A$1:$N$2000,MATCH(1,('Table 11 Mass load calculations'!$K6=Data!$A$1:$A$2000)*('Table 11 Mass load calculations'!AM$1=Data!$D$1:$D$2000)*("N"&lt;&gt;Data!$N$1:$N$2000),0),8)="Y",CONVERT(INDEX(Data!$A$1:$N$2000,MATCH(1,('Table 11 Mass load calculations'!$K6=Data!$A$1:$A$2000)*('Table 11 Mass load calculations'!AM$1=Data!$D$1:$D$2000)*("N"&lt;&gt;Data!$N$1:$N$2000),0),5),"ug","ng"),"&lt;"&amp;CONVERT(INDEX(Data!$A$1:$N$2000,MATCH(1,('Table 11 Mass load calculations'!$K6=Data!$A$1:$A$2000)*('Table 11 Mass load calculations'!AM$1=Data!$D$1:$D$2000)*("N"&lt;&gt;Data!$N$1:$N$2000),0),5),"ug","ng")),"NA")</f>
        <v>22</v>
      </c>
      <c r="AN6" s="65">
        <f t="array" ref="AN6">IFERROR(IF(INDEX(Data!$A$1:$N$2000,MATCH(1,('Table 11 Mass load calculations'!$K6=Data!$A$1:$A$2000)*('Table 11 Mass load calculations'!AN$1=Data!$D$1:$D$2000)*("N"&lt;&gt;Data!$N$1:$N$2000),0),8)="Y",CONVERT(INDEX(Data!$A$1:$N$2000,MATCH(1,('Table 11 Mass load calculations'!$K6=Data!$A$1:$A$2000)*('Table 11 Mass load calculations'!AN$1=Data!$D$1:$D$2000)*("N"&lt;&gt;Data!$N$1:$N$2000),0),5),"ug","ng"),"&lt;"&amp;CONVERT(INDEX(Data!$A$1:$N$2000,MATCH(1,('Table 11 Mass load calculations'!$K6=Data!$A$1:$A$2000)*('Table 11 Mass load calculations'!AN$1=Data!$D$1:$D$2000)*("N"&lt;&gt;Data!$N$1:$N$2000),0),5),"ug","ng")),"NA")</f>
        <v>5.5</v>
      </c>
      <c r="AO6" s="65" t="str">
        <f t="array" ref="AO6">IFERROR(IF(INDEX(Data!$A$1:$N$2000,MATCH(1,('Table 11 Mass load calculations'!$K6=Data!$A$1:$A$2000)*('Table 11 Mass load calculations'!AO$1=Data!$D$1:$D$2000)*("N"&lt;&gt;Data!$N$1:$N$2000),0),8)="Y",CONVERT(INDEX(Data!$A$1:$N$2000,MATCH(1,('Table 11 Mass load calculations'!$K6=Data!$A$1:$A$2000)*('Table 11 Mass load calculations'!AO$1=Data!$D$1:$D$2000)*("N"&lt;&gt;Data!$N$1:$N$2000),0),5),"ug","ng"),"&lt;"&amp;CONVERT(INDEX(Data!$A$1:$N$2000,MATCH(1,('Table 11 Mass load calculations'!$K6=Data!$A$1:$A$2000)*('Table 11 Mass load calculations'!AO$1=Data!$D$1:$D$2000)*("N"&lt;&gt;Data!$N$1:$N$2000),0),5),"ug","ng")),"NA")</f>
        <v>&lt;2</v>
      </c>
      <c r="AP6" s="65" t="str">
        <f t="array" ref="AP6">IFERROR(IF(INDEX(Data!$A$1:$N$2000,MATCH(1,('Table 11 Mass load calculations'!$K6=Data!$A$1:$A$2000)*('Table 11 Mass load calculations'!AP$1=Data!$D$1:$D$2000)*("N"&lt;&gt;Data!$N$1:$N$2000),0),8)="Y",CONVERT(INDEX(Data!$A$1:$N$2000,MATCH(1,('Table 11 Mass load calculations'!$K6=Data!$A$1:$A$2000)*('Table 11 Mass load calculations'!AP$1=Data!$D$1:$D$2000)*("N"&lt;&gt;Data!$N$1:$N$2000),0),5),"ug","ng"),"&lt;"&amp;CONVERT(INDEX(Data!$A$1:$N$2000,MATCH(1,('Table 11 Mass load calculations'!$K6=Data!$A$1:$A$2000)*('Table 11 Mass load calculations'!AP$1=Data!$D$1:$D$2000)*("N"&lt;&gt;Data!$N$1:$N$2000),0),5),"ug","ng")),"NA")</f>
        <v>&lt;2</v>
      </c>
      <c r="AQ6" s="65">
        <f t="array" ref="AQ6">IFERROR(IF(INDEX(Data!$A$1:$N$2000,MATCH(1,('Table 11 Mass load calculations'!$K6=Data!$A$1:$A$2000)*('Table 11 Mass load calculations'!AQ$1=Data!$D$1:$D$2000)*("N"&lt;&gt;Data!$N$1:$N$2000),0),8)="Y",CONVERT(INDEX(Data!$A$1:$N$2000,MATCH(1,('Table 11 Mass load calculations'!$K6=Data!$A$1:$A$2000)*('Table 11 Mass load calculations'!AQ$1=Data!$D$1:$D$2000)*("N"&lt;&gt;Data!$N$1:$N$2000),0),5),"ug","ng"),"&lt;"&amp;CONVERT(INDEX(Data!$A$1:$N$2000,MATCH(1,('Table 11 Mass load calculations'!$K6=Data!$A$1:$A$2000)*('Table 11 Mass load calculations'!AQ$1=Data!$D$1:$D$2000)*("N"&lt;&gt;Data!$N$1:$N$2000),0),5),"ug","ng")),"NA")</f>
        <v>24</v>
      </c>
      <c r="AR6" s="65" t="str">
        <f t="array" ref="AR6">IFERROR(IF(INDEX(Data!$A$1:$N$2000,MATCH(1,('Table 11 Mass load calculations'!$K6=Data!$A$1:$A$2000)*('Table 11 Mass load calculations'!AR$1=Data!$D$1:$D$2000)*("N"&lt;&gt;Data!$N$1:$N$2000),0),8)="Y",CONVERT(INDEX(Data!$A$1:$N$2000,MATCH(1,('Table 11 Mass load calculations'!$K6=Data!$A$1:$A$2000)*('Table 11 Mass load calculations'!AR$1=Data!$D$1:$D$2000)*("N"&lt;&gt;Data!$N$1:$N$2000),0),5),"ug","ng"),"&lt;"&amp;CONVERT(INDEX(Data!$A$1:$N$2000,MATCH(1,('Table 11 Mass load calculations'!$K6=Data!$A$1:$A$2000)*('Table 11 Mass load calculations'!AR$1=Data!$D$1:$D$2000)*("N"&lt;&gt;Data!$N$1:$N$2000),0),5),"ug","ng")),"NA")</f>
        <v>&lt;20</v>
      </c>
      <c r="AS6" s="65" t="str">
        <f t="array" ref="AS6">IFERROR(IF(INDEX(Data!$A$1:$N$2000,MATCH(1,('Table 11 Mass load calculations'!$K6=Data!$A$1:$A$2000)*('Table 11 Mass load calculations'!AS$1=Data!$D$1:$D$2000)*("N"&lt;&gt;Data!$N$1:$N$2000),0),8)="Y",CONVERT(INDEX(Data!$A$1:$N$2000,MATCH(1,('Table 11 Mass load calculations'!$K6=Data!$A$1:$A$2000)*('Table 11 Mass load calculations'!AS$1=Data!$D$1:$D$2000)*("N"&lt;&gt;Data!$N$1:$N$2000),0),5),"ug","ng"),"&lt;"&amp;CONVERT(INDEX(Data!$A$1:$N$2000,MATCH(1,('Table 11 Mass load calculations'!$K6=Data!$A$1:$A$2000)*('Table 11 Mass load calculations'!AS$1=Data!$D$1:$D$2000)*("N"&lt;&gt;Data!$N$1:$N$2000),0),5),"ug","ng")),"NA")</f>
        <v>&lt;2</v>
      </c>
      <c r="AT6" s="65" t="str">
        <f t="array" ref="AT6">IFERROR(IF(INDEX(Data!$A$1:$N$2000,MATCH(1,('Table 11 Mass load calculations'!$K6=Data!$A$1:$A$2000)*('Table 11 Mass load calculations'!AT$1=Data!$D$1:$D$2000)*("N"&lt;&gt;Data!$N$1:$N$2000),0),8)="Y",CONVERT(INDEX(Data!$A$1:$N$2000,MATCH(1,('Table 11 Mass load calculations'!$K6=Data!$A$1:$A$2000)*('Table 11 Mass load calculations'!AT$1=Data!$D$1:$D$2000)*("N"&lt;&gt;Data!$N$1:$N$2000),0),5),"ug","ng"),"&lt;"&amp;CONVERT(INDEX(Data!$A$1:$N$2000,MATCH(1,('Table 11 Mass load calculations'!$K6=Data!$A$1:$A$2000)*('Table 11 Mass load calculations'!AT$1=Data!$D$1:$D$2000)*("N"&lt;&gt;Data!$N$1:$N$2000),0),5),"ug","ng")),"NA")</f>
        <v>&lt;2</v>
      </c>
      <c r="AU6" s="65">
        <f t="array" ref="AU6">IFERROR(IF(INDEX(Data!$A$1:$N$2000,MATCH(1,('Table 11 Mass load calculations'!$K6=Data!$A$1:$A$2000)*('Table 11 Mass load calculations'!AU$1=Data!$D$1:$D$2000)*("N"&lt;&gt;Data!$N$1:$N$2000),0),8)="Y",CONVERT(INDEX(Data!$A$1:$N$2000,MATCH(1,('Table 11 Mass load calculations'!$K6=Data!$A$1:$A$2000)*('Table 11 Mass load calculations'!AU$1=Data!$D$1:$D$2000)*("N"&lt;&gt;Data!$N$1:$N$2000),0),5),"ug","ng"),"&lt;"&amp;CONVERT(INDEX(Data!$A$1:$N$2000,MATCH(1,('Table 11 Mass load calculations'!$K6=Data!$A$1:$A$2000)*('Table 11 Mass load calculations'!AU$1=Data!$D$1:$D$2000)*("N"&lt;&gt;Data!$N$1:$N$2000),0),5),"ug","ng")),"NA")</f>
        <v>11</v>
      </c>
      <c r="AV6" s="65">
        <f t="array" ref="AV6">IFERROR(IF(INDEX(Data!$A$1:$N$2000,MATCH(1,('Table 11 Mass load calculations'!$K6=Data!$A$1:$A$2000)*('Table 11 Mass load calculations'!AV$1=Data!$D$1:$D$2000)*("N"&lt;&gt;Data!$N$1:$N$2000),0),8)="Y",CONVERT(INDEX(Data!$A$1:$N$2000,MATCH(1,('Table 11 Mass load calculations'!$K6=Data!$A$1:$A$2000)*('Table 11 Mass load calculations'!AV$1=Data!$D$1:$D$2000)*("N"&lt;&gt;Data!$N$1:$N$2000),0),5),"ug","ng"),"&lt;"&amp;CONVERT(INDEX(Data!$A$1:$N$2000,MATCH(1,('Table 11 Mass load calculations'!$K6=Data!$A$1:$A$2000)*('Table 11 Mass load calculations'!AV$1=Data!$D$1:$D$2000)*("N"&lt;&gt;Data!$N$1:$N$2000),0),5),"ug","ng")),"NA")</f>
        <v>20</v>
      </c>
      <c r="AW6" s="65" t="str">
        <f t="array" ref="AW6">IFERROR(IF(INDEX(Data!$A$1:$N$2000,MATCH(1,('Table 11 Mass load calculations'!$K6=Data!$A$1:$A$2000)*('Table 11 Mass load calculations'!AW$1=Data!$D$1:$D$2000)*("N"&lt;&gt;Data!$N$1:$N$2000),0),8)="Y",CONVERT(INDEX(Data!$A$1:$N$2000,MATCH(1,('Table 11 Mass load calculations'!$K6=Data!$A$1:$A$2000)*('Table 11 Mass load calculations'!AW$1=Data!$D$1:$D$2000)*("N"&lt;&gt;Data!$N$1:$N$2000),0),5),"ug","ng"),"&lt;"&amp;CONVERT(INDEX(Data!$A$1:$N$2000,MATCH(1,('Table 11 Mass load calculations'!$K6=Data!$A$1:$A$2000)*('Table 11 Mass load calculations'!AW$1=Data!$D$1:$D$2000)*("N"&lt;&gt;Data!$N$1:$N$2000),0),5),"ug","ng")),"NA")</f>
        <v>&lt;2</v>
      </c>
      <c r="AX6" s="65">
        <f t="array" ref="AX6">IFERROR(IF(INDEX(Data!$A$1:$N$2000,MATCH(1,('Table 11 Mass load calculations'!$K6=Data!$A$1:$A$2000)*('Table 11 Mass load calculations'!AX$1=Data!$D$1:$D$2000)*("N"&lt;&gt;Data!$N$1:$N$2000),0),8)="Y",CONVERT(INDEX(Data!$A$1:$N$2000,MATCH(1,('Table 11 Mass load calculations'!$K6=Data!$A$1:$A$2000)*('Table 11 Mass load calculations'!AX$1=Data!$D$1:$D$2000)*("N"&lt;&gt;Data!$N$1:$N$2000),0),5),"ug","ng"),"&lt;"&amp;CONVERT(INDEX(Data!$A$1:$N$2000,MATCH(1,('Table 11 Mass load calculations'!$K6=Data!$A$1:$A$2000)*('Table 11 Mass load calculations'!AX$1=Data!$D$1:$D$2000)*("N"&lt;&gt;Data!$N$1:$N$2000),0),5),"ug","ng")),"NA")</f>
        <v>2.1</v>
      </c>
      <c r="AY6" s="65" t="str">
        <f t="array" ref="AY6">IFERROR(IF(INDEX(Data!$A$1:$N$2000,MATCH(1,('Table 11 Mass load calculations'!$K6=Data!$A$1:$A$2000)*('Table 11 Mass load calculations'!AY$1=Data!$D$1:$D$2000)*("N"&lt;&gt;Data!$N$1:$N$2000),0),8)="Y",CONVERT(INDEX(Data!$A$1:$N$2000,MATCH(1,('Table 11 Mass load calculations'!$K6=Data!$A$1:$A$2000)*('Table 11 Mass load calculations'!AY$1=Data!$D$1:$D$2000)*("N"&lt;&gt;Data!$N$1:$N$2000),0),5),"ug","ng"),"&lt;"&amp;CONVERT(INDEX(Data!$A$1:$N$2000,MATCH(1,('Table 11 Mass load calculations'!$K6=Data!$A$1:$A$2000)*('Table 11 Mass load calculations'!AY$1=Data!$D$1:$D$2000)*("N"&lt;&gt;Data!$N$1:$N$2000),0),5),"ug","ng")),"NA")</f>
        <v>&lt;2</v>
      </c>
      <c r="AZ6" s="65" t="str">
        <f t="array" ref="AZ6">IFERROR(IF(INDEX(Data!$A$1:$N$2000,MATCH(1,('Table 11 Mass load calculations'!$K6=Data!$A$1:$A$2000)*('Table 11 Mass load calculations'!AZ$1=Data!$D$1:$D$2000)*("N"&lt;&gt;Data!$N$1:$N$2000),0),8)="Y",CONVERT(INDEX(Data!$A$1:$N$2000,MATCH(1,('Table 11 Mass load calculations'!$K6=Data!$A$1:$A$2000)*('Table 11 Mass load calculations'!AZ$1=Data!$D$1:$D$2000)*("N"&lt;&gt;Data!$N$1:$N$2000),0),5),"ug","ng"),"&lt;"&amp;CONVERT(INDEX(Data!$A$1:$N$2000,MATCH(1,('Table 11 Mass load calculations'!$K6=Data!$A$1:$A$2000)*('Table 11 Mass load calculations'!AZ$1=Data!$D$1:$D$2000)*("N"&lt;&gt;Data!$N$1:$N$2000),0),5),"ug","ng")),"NA")</f>
        <v>&lt;2</v>
      </c>
      <c r="BA6" s="65" t="str">
        <f t="array" ref="BA6">IFERROR(IF(INDEX(Data!$A$1:$N$2000,MATCH(1,('Table 11 Mass load calculations'!$K6=Data!$A$1:$A$2000)*('Table 11 Mass load calculations'!BA$1=Data!$D$1:$D$2000)*("N"&lt;&gt;Data!$N$1:$N$2000),0),8)="Y",CONVERT(INDEX(Data!$A$1:$N$2000,MATCH(1,('Table 11 Mass load calculations'!$K6=Data!$A$1:$A$2000)*('Table 11 Mass load calculations'!BA$1=Data!$D$1:$D$2000)*("N"&lt;&gt;Data!$N$1:$N$2000),0),5),"ug","ng"),"&lt;"&amp;CONVERT(INDEX(Data!$A$1:$N$2000,MATCH(1,('Table 11 Mass load calculations'!$K6=Data!$A$1:$A$2000)*('Table 11 Mass load calculations'!BA$1=Data!$D$1:$D$2000)*("N"&lt;&gt;Data!$N$1:$N$2000),0),5),"ug","ng")),"NA")</f>
        <v>&lt;2</v>
      </c>
      <c r="BB6" s="65" t="str">
        <f t="array" ref="BB6">IFERROR(IF(INDEX(Data!$A$1:$N$2000,MATCH(1,('Table 11 Mass load calculations'!$K6=Data!$A$1:$A$2000)*('Table 11 Mass load calculations'!BB$1=Data!$D$1:$D$2000)*("N"&lt;&gt;Data!$N$1:$N$2000),0),8)="Y",CONVERT(INDEX(Data!$A$1:$N$2000,MATCH(1,('Table 11 Mass load calculations'!$K6=Data!$A$1:$A$2000)*('Table 11 Mass load calculations'!BB$1=Data!$D$1:$D$2000)*("N"&lt;&gt;Data!$N$1:$N$2000),0),5),"ug","ng"),"&lt;"&amp;CONVERT(INDEX(Data!$A$1:$N$2000,MATCH(1,('Table 11 Mass load calculations'!$K6=Data!$A$1:$A$2000)*('Table 11 Mass load calculations'!BB$1=Data!$D$1:$D$2000)*("N"&lt;&gt;Data!$N$1:$N$2000),0),5),"ug","ng")),"NA")</f>
        <v>&lt;2</v>
      </c>
      <c r="BC6" s="65" t="str">
        <f t="array" ref="BC6">IFERROR(IF(INDEX(Data!$A$1:$N$2000,MATCH(1,('Table 11 Mass load calculations'!$K6=Data!$A$1:$A$2000)*('Table 11 Mass load calculations'!BC$1=Data!$D$1:$D$2000)*("N"&lt;&gt;Data!$N$1:$N$2000),0),8)="Y",CONVERT(INDEX(Data!$A$1:$N$2000,MATCH(1,('Table 11 Mass load calculations'!$K6=Data!$A$1:$A$2000)*('Table 11 Mass load calculations'!BC$1=Data!$D$1:$D$2000)*("N"&lt;&gt;Data!$N$1:$N$2000),0),5),"ug","ng"),"&lt;"&amp;CONVERT(INDEX(Data!$A$1:$N$2000,MATCH(1,('Table 11 Mass load calculations'!$K6=Data!$A$1:$A$2000)*('Table 11 Mass load calculations'!BC$1=Data!$D$1:$D$2000)*("N"&lt;&gt;Data!$N$1:$N$2000),0),5),"ug","ng")),"NA")</f>
        <v>&lt;2</v>
      </c>
      <c r="BD6" s="67" t="str">
        <f t="array" ref="BD6">IFERROR(IF(INDEX(Data!$A$1:$N$2000,MATCH(1,('Table 11 Mass load calculations'!$K6=Data!$A$1:$A$2000)*('Table 11 Mass load calculations'!BD$1=Data!$D$1:$D$2000)*("N"&lt;&gt;Data!$N$1:$N$2000),0),8)="Y",CONVERT(INDEX(Data!$A$1:$N$2000,MATCH(1,('Table 11 Mass load calculations'!$K6=Data!$A$1:$A$2000)*('Table 11 Mass load calculations'!BD$1=Data!$D$1:$D$2000)*("N"&lt;&gt;Data!$N$1:$N$2000),0),5),"ug","ng"),"&lt;"&amp;CONVERT(INDEX(Data!$A$1:$N$2000,MATCH(1,('Table 11 Mass load calculations'!$K6=Data!$A$1:$A$2000)*('Table 11 Mass load calculations'!BD$1=Data!$D$1:$D$2000)*("N"&lt;&gt;Data!$N$1:$N$2000),0),5),"ug","ng")),"NA")</f>
        <v>&lt;2</v>
      </c>
      <c r="BE6" s="68">
        <f t="shared" si="2"/>
        <v>0.76501603923215233</v>
      </c>
      <c r="BF6" s="69">
        <f t="shared" si="3"/>
        <v>0.23498396076784761</v>
      </c>
      <c r="BG6" s="70">
        <f t="shared" ref="BG6:BZ6" si="27">Q22*$BE6+AK22*$BF6</f>
        <v>17.765016039232151</v>
      </c>
      <c r="BH6" s="71">
        <f t="shared" si="27"/>
        <v>49.114855646910627</v>
      </c>
      <c r="BI6" s="71">
        <f t="shared" si="27"/>
        <v>21.234983960767849</v>
      </c>
      <c r="BJ6" s="71">
        <f t="shared" si="27"/>
        <v>4.9644887725374929</v>
      </c>
      <c r="BK6" s="65">
        <f t="shared" si="27"/>
        <v>0</v>
      </c>
      <c r="BL6" s="65">
        <f t="shared" si="27"/>
        <v>0</v>
      </c>
      <c r="BM6" s="71">
        <f t="shared" si="27"/>
        <v>29.355112274625064</v>
      </c>
      <c r="BN6" s="65">
        <f t="shared" si="27"/>
        <v>0</v>
      </c>
      <c r="BO6" s="65">
        <f t="shared" si="27"/>
        <v>0</v>
      </c>
      <c r="BP6" s="65">
        <f t="shared" si="27"/>
        <v>0</v>
      </c>
      <c r="BQ6" s="71">
        <f t="shared" si="27"/>
        <v>13.295048117696457</v>
      </c>
      <c r="BR6" s="71">
        <f t="shared" si="27"/>
        <v>17.704951882303543</v>
      </c>
      <c r="BS6" s="65">
        <f t="shared" si="27"/>
        <v>0</v>
      </c>
      <c r="BT6" s="71">
        <f t="shared" si="27"/>
        <v>0.49346631761248</v>
      </c>
      <c r="BU6" s="65">
        <f t="shared" si="27"/>
        <v>0</v>
      </c>
      <c r="BV6" s="65">
        <f t="shared" si="27"/>
        <v>0</v>
      </c>
      <c r="BW6" s="71">
        <f t="shared" si="27"/>
        <v>2.1420449098500263</v>
      </c>
      <c r="BX6" s="65">
        <f t="shared" si="27"/>
        <v>0</v>
      </c>
      <c r="BY6" s="65">
        <f t="shared" si="27"/>
        <v>0</v>
      </c>
      <c r="BZ6" s="67">
        <f t="shared" si="27"/>
        <v>0</v>
      </c>
      <c r="CA6" s="37">
        <f t="shared" si="25"/>
        <v>0.171979453785851</v>
      </c>
      <c r="CB6" s="38">
        <f t="shared" si="5"/>
        <v>0.47547078079033916</v>
      </c>
      <c r="CC6" s="38">
        <f t="shared" si="6"/>
        <v>0.20557149707375155</v>
      </c>
      <c r="CD6" s="38">
        <f t="shared" si="7"/>
        <v>4.8060191194957733E-2</v>
      </c>
      <c r="CE6" s="28">
        <f t="shared" si="8"/>
        <v>0</v>
      </c>
      <c r="CF6" s="38">
        <f t="shared" si="9"/>
        <v>0</v>
      </c>
      <c r="CG6" s="38">
        <f t="shared" si="10"/>
        <v>0.28418078338141239</v>
      </c>
      <c r="CH6" s="28">
        <f t="shared" si="11"/>
        <v>0</v>
      </c>
      <c r="CI6" s="28">
        <f t="shared" si="12"/>
        <v>0</v>
      </c>
      <c r="CJ6" s="28">
        <f t="shared" si="13"/>
        <v>0</v>
      </c>
      <c r="CK6" s="38">
        <f t="shared" si="14"/>
        <v>0.1287066168861658</v>
      </c>
      <c r="CL6" s="38">
        <f t="shared" si="15"/>
        <v>0.17139798507915929</v>
      </c>
      <c r="CM6" s="28">
        <f t="shared" si="16"/>
        <v>0</v>
      </c>
      <c r="CN6" s="28">
        <f t="shared" si="17"/>
        <v>4.777145575173807E-3</v>
      </c>
      <c r="CO6" s="28">
        <f t="shared" si="18"/>
        <v>0</v>
      </c>
      <c r="CP6" s="28">
        <f t="shared" si="19"/>
        <v>0</v>
      </c>
      <c r="CQ6" s="38">
        <f t="shared" si="20"/>
        <v>2.0736694679432028E-2</v>
      </c>
      <c r="CR6" s="28">
        <f t="shared" si="21"/>
        <v>0</v>
      </c>
      <c r="CS6" s="28">
        <f t="shared" si="22"/>
        <v>0</v>
      </c>
      <c r="CT6" s="28">
        <f t="shared" si="23"/>
        <v>0</v>
      </c>
      <c r="CU6" s="39">
        <f t="shared" ref="CU6:CU17" si="28">SUM(CA6:CJ6,CM6:CP6,CR6:CT6)</f>
        <v>1.1900398518014856</v>
      </c>
      <c r="CV6" s="40">
        <f t="shared" si="26"/>
        <v>1.510881148446243</v>
      </c>
      <c r="CZ6" s="4"/>
      <c r="DA6" s="4"/>
    </row>
    <row r="7" spans="2:105" s="4" customFormat="1">
      <c r="B7" s="47" t="s">
        <v>79</v>
      </c>
      <c r="C7" s="23">
        <v>43924.625</v>
      </c>
      <c r="D7" s="29">
        <v>43927</v>
      </c>
      <c r="E7" s="24">
        <f>(D7-C7)*24</f>
        <v>57</v>
      </c>
      <c r="F7" s="26" t="s">
        <v>78</v>
      </c>
      <c r="G7" s="25" t="s">
        <v>71</v>
      </c>
      <c r="H7" s="29">
        <v>43923.562833333337</v>
      </c>
      <c r="I7" s="29">
        <v>43927.020833333336</v>
      </c>
      <c r="J7" s="35">
        <f t="shared" si="0"/>
        <v>82.991999999969266</v>
      </c>
      <c r="K7" s="26" t="s">
        <v>80</v>
      </c>
      <c r="L7" s="25" t="s">
        <v>71</v>
      </c>
      <c r="M7" s="29">
        <v>43926.980833333335</v>
      </c>
      <c r="N7" s="29">
        <v>43930.270833333336</v>
      </c>
      <c r="O7" s="44">
        <f t="shared" si="1"/>
        <v>78.960000000020955</v>
      </c>
      <c r="P7" s="27">
        <f>CONVERT(IFERROR(SUMIFS('USGS Data'!$F$2:$F$7000,'USGS Data'!$D$2:$D$7000,"&gt;="&amp;$C7,'USGS Data'!$D$2:$D$7000,"&lt;="&amp;$D7),"-"),"L","m^3")</f>
        <v>15145576.885011204</v>
      </c>
      <c r="Q7" s="64">
        <f t="array" ref="Q7">IF(INDEX(Data!$A$1:$N$2000,MATCH(1,('Table 11 Mass load calculations'!$F7=Data!$A$1:$A$2000)*('Table 11 Mass load calculations'!Q$1=Data!$D$1:$D$2000)*("N"&lt;&gt;Data!$N$1:$N$2000),0),8)="Y",CONVERT(INDEX(Data!$A$1:$N$2000,MATCH(1,('Table 11 Mass load calculations'!$F7=Data!$A$1:$A$2000)*('Table 11 Mass load calculations'!Q$1=Data!$D$1:$D$2000)*("N"&lt;&gt;Data!$N$1:$N$2000),0),5),"ug","ng"),"&lt;"&amp;CONVERT(INDEX(Data!$A$1:$N$2000,MATCH(1,('Table 11 Mass load calculations'!$F7=Data!$A$1:$A$2000)*('Table 11 Mass load calculations'!Q$1=Data!$D$1:$D$2000)*("N"&lt;&gt;Data!$N$1:$N$2000),0),5),"ug","ng"))</f>
        <v>17</v>
      </c>
      <c r="R7" s="65">
        <f t="array" ref="R7">IF(INDEX(Data!$A$1:$N$2000,MATCH(1,('Table 11 Mass load calculations'!$F7=Data!$A$1:$A$2000)*('Table 11 Mass load calculations'!R$1=Data!$D$1:$D$2000)*("N"&lt;&gt;Data!$N$1:$N$2000),0),8)="Y",CONVERT(INDEX(Data!$A$1:$N$2000,MATCH(1,('Table 11 Mass load calculations'!$F7=Data!$A$1:$A$2000)*('Table 11 Mass load calculations'!R$1=Data!$D$1:$D$2000)*("N"&lt;&gt;Data!$N$1:$N$2000),0),5),"ug","ng"),"&lt;"&amp;CONVERT(INDEX(Data!$A$1:$N$2000,MATCH(1,('Table 11 Mass load calculations'!$F7=Data!$A$1:$A$2000)*('Table 11 Mass load calculations'!R$1=Data!$D$1:$D$2000)*("N"&lt;&gt;Data!$N$1:$N$2000),0),5),"ug","ng"))</f>
        <v>56</v>
      </c>
      <c r="S7" s="65">
        <f t="array" ref="S7">IF(INDEX(Data!$A$1:$N$2000,MATCH(1,('Table 11 Mass load calculations'!$F7=Data!$A$1:$A$2000)*('Table 11 Mass load calculations'!S$1=Data!$D$1:$D$2000)*("N"&lt;&gt;Data!$N$1:$N$2000),0),8)="Y",CONVERT(INDEX(Data!$A$1:$N$2000,MATCH(1,('Table 11 Mass load calculations'!$F7=Data!$A$1:$A$2000)*('Table 11 Mass load calculations'!S$1=Data!$D$1:$D$2000)*("N"&lt;&gt;Data!$N$1:$N$2000),0),5),"ug","ng"),"&lt;"&amp;CONVERT(INDEX(Data!$A$1:$N$2000,MATCH(1,('Table 11 Mass load calculations'!$F7=Data!$A$1:$A$2000)*('Table 11 Mass load calculations'!S$1=Data!$D$1:$D$2000)*("N"&lt;&gt;Data!$N$1:$N$2000),0),5),"ug","ng"))</f>
        <v>22</v>
      </c>
      <c r="T7" s="65">
        <f t="array" ref="T7">IF(INDEX(Data!$A$1:$N$2000,MATCH(1,('Table 11 Mass load calculations'!$F7=Data!$A$1:$A$2000)*('Table 11 Mass load calculations'!T$1=Data!$D$1:$D$2000)*("N"&lt;&gt;Data!$N$1:$N$2000),0),8)="Y",CONVERT(INDEX(Data!$A$1:$N$2000,MATCH(1,('Table 11 Mass load calculations'!$F7=Data!$A$1:$A$2000)*('Table 11 Mass load calculations'!T$1=Data!$D$1:$D$2000)*("N"&lt;&gt;Data!$N$1:$N$2000),0),5),"ug","ng"),"&lt;"&amp;CONVERT(INDEX(Data!$A$1:$N$2000,MATCH(1,('Table 11 Mass load calculations'!$F7=Data!$A$1:$A$2000)*('Table 11 Mass load calculations'!T$1=Data!$D$1:$D$2000)*("N"&lt;&gt;Data!$N$1:$N$2000),0),5),"ug","ng"))</f>
        <v>5.5</v>
      </c>
      <c r="U7" s="65" t="str">
        <f t="array" ref="U7">IF(INDEX(Data!$A$1:$N$2000,MATCH(1,('Table 11 Mass load calculations'!$F7=Data!$A$1:$A$2000)*('Table 11 Mass load calculations'!U$1=Data!$D$1:$D$2000)*("N"&lt;&gt;Data!$N$1:$N$2000),0),8)="Y",CONVERT(INDEX(Data!$A$1:$N$2000,MATCH(1,('Table 11 Mass load calculations'!$F7=Data!$A$1:$A$2000)*('Table 11 Mass load calculations'!U$1=Data!$D$1:$D$2000)*("N"&lt;&gt;Data!$N$1:$N$2000),0),5),"ug","ng"),"&lt;"&amp;CONVERT(INDEX(Data!$A$1:$N$2000,MATCH(1,('Table 11 Mass load calculations'!$F7=Data!$A$1:$A$2000)*('Table 11 Mass load calculations'!U$1=Data!$D$1:$D$2000)*("N"&lt;&gt;Data!$N$1:$N$2000),0),5),"ug","ng"))</f>
        <v>&lt;2</v>
      </c>
      <c r="V7" s="65" t="str">
        <f t="array" ref="V7">IF(INDEX(Data!$A$1:$N$2000,MATCH(1,('Table 11 Mass load calculations'!$F7=Data!$A$1:$A$2000)*('Table 11 Mass load calculations'!V$1=Data!$D$1:$D$2000)*("N"&lt;&gt;Data!$N$1:$N$2000),0),8)="Y",CONVERT(INDEX(Data!$A$1:$N$2000,MATCH(1,('Table 11 Mass load calculations'!$F7=Data!$A$1:$A$2000)*('Table 11 Mass load calculations'!V$1=Data!$D$1:$D$2000)*("N"&lt;&gt;Data!$N$1:$N$2000),0),5),"ug","ng"),"&lt;"&amp;CONVERT(INDEX(Data!$A$1:$N$2000,MATCH(1,('Table 11 Mass load calculations'!$F7=Data!$A$1:$A$2000)*('Table 11 Mass load calculations'!V$1=Data!$D$1:$D$2000)*("N"&lt;&gt;Data!$N$1:$N$2000),0),5),"ug","ng"))</f>
        <v>&lt;2</v>
      </c>
      <c r="W7" s="65">
        <f t="array" ref="W7">IF(INDEX(Data!$A$1:$N$2000,MATCH(1,('Table 11 Mass load calculations'!$F7=Data!$A$1:$A$2000)*('Table 11 Mass load calculations'!W$1=Data!$D$1:$D$2000)*("N"&lt;&gt;Data!$N$1:$N$2000),0),8)="Y",CONVERT(INDEX(Data!$A$1:$N$2000,MATCH(1,('Table 11 Mass load calculations'!$F7=Data!$A$1:$A$2000)*('Table 11 Mass load calculations'!W$1=Data!$D$1:$D$2000)*("N"&lt;&gt;Data!$N$1:$N$2000),0),5),"ug","ng"),"&lt;"&amp;CONVERT(INDEX(Data!$A$1:$N$2000,MATCH(1,('Table 11 Mass load calculations'!$F7=Data!$A$1:$A$2000)*('Table 11 Mass load calculations'!W$1=Data!$D$1:$D$2000)*("N"&lt;&gt;Data!$N$1:$N$2000),0),5),"ug","ng"))</f>
        <v>24</v>
      </c>
      <c r="X7" s="65" t="str">
        <f t="array" ref="X7">IF(INDEX(Data!$A$1:$N$2000,MATCH(1,('Table 11 Mass load calculations'!$F7=Data!$A$1:$A$2000)*('Table 11 Mass load calculations'!X$1=Data!$D$1:$D$2000)*("N"&lt;&gt;Data!$N$1:$N$2000),0),8)="Y",CONVERT(INDEX(Data!$A$1:$N$2000,MATCH(1,('Table 11 Mass load calculations'!$F7=Data!$A$1:$A$2000)*('Table 11 Mass load calculations'!X$1=Data!$D$1:$D$2000)*("N"&lt;&gt;Data!$N$1:$N$2000),0),5),"ug","ng"),"&lt;"&amp;CONVERT(INDEX(Data!$A$1:$N$2000,MATCH(1,('Table 11 Mass load calculations'!$F7=Data!$A$1:$A$2000)*('Table 11 Mass load calculations'!X$1=Data!$D$1:$D$2000)*("N"&lt;&gt;Data!$N$1:$N$2000),0),5),"ug","ng"))</f>
        <v>&lt;20</v>
      </c>
      <c r="Y7" s="65" t="str">
        <f t="array" ref="Y7">IF(INDEX(Data!$A$1:$N$2000,MATCH(1,('Table 11 Mass load calculations'!$F7=Data!$A$1:$A$2000)*('Table 11 Mass load calculations'!Y$1=Data!$D$1:$D$2000)*("N"&lt;&gt;Data!$N$1:$N$2000),0),8)="Y",CONVERT(INDEX(Data!$A$1:$N$2000,MATCH(1,('Table 11 Mass load calculations'!$F7=Data!$A$1:$A$2000)*('Table 11 Mass load calculations'!Y$1=Data!$D$1:$D$2000)*("N"&lt;&gt;Data!$N$1:$N$2000),0),5),"ug","ng"),"&lt;"&amp;CONVERT(INDEX(Data!$A$1:$N$2000,MATCH(1,('Table 11 Mass load calculations'!$F7=Data!$A$1:$A$2000)*('Table 11 Mass load calculations'!Y$1=Data!$D$1:$D$2000)*("N"&lt;&gt;Data!$N$1:$N$2000),0),5),"ug","ng"))</f>
        <v>&lt;2</v>
      </c>
      <c r="Z7" s="65" t="str">
        <f t="array" ref="Z7">IF(INDEX(Data!$A$1:$N$2000,MATCH(1,('Table 11 Mass load calculations'!$F7=Data!$A$1:$A$2000)*('Table 11 Mass load calculations'!Z$1=Data!$D$1:$D$2000)*("N"&lt;&gt;Data!$N$1:$N$2000),0),8)="Y",CONVERT(INDEX(Data!$A$1:$N$2000,MATCH(1,('Table 11 Mass load calculations'!$F7=Data!$A$1:$A$2000)*('Table 11 Mass load calculations'!Z$1=Data!$D$1:$D$2000)*("N"&lt;&gt;Data!$N$1:$N$2000),0),5),"ug","ng"),"&lt;"&amp;CONVERT(INDEX(Data!$A$1:$N$2000,MATCH(1,('Table 11 Mass load calculations'!$F7=Data!$A$1:$A$2000)*('Table 11 Mass load calculations'!Z$1=Data!$D$1:$D$2000)*("N"&lt;&gt;Data!$N$1:$N$2000),0),5),"ug","ng"))</f>
        <v>&lt;2</v>
      </c>
      <c r="AA7" s="65">
        <f t="array" ref="AA7">IF(INDEX(Data!$A$1:$N$2000,MATCH(1,('Table 11 Mass load calculations'!$F7=Data!$A$1:$A$2000)*('Table 11 Mass load calculations'!AA$1=Data!$D$1:$D$2000)*("N"&lt;&gt;Data!$N$1:$N$2000),0),8)="Y",CONVERT(INDEX(Data!$A$1:$N$2000,MATCH(1,('Table 11 Mass load calculations'!$F7=Data!$A$1:$A$2000)*('Table 11 Mass load calculations'!AA$1=Data!$D$1:$D$2000)*("N"&lt;&gt;Data!$N$1:$N$2000),0),5),"ug","ng"),"&lt;"&amp;CONVERT(INDEX(Data!$A$1:$N$2000,MATCH(1,('Table 11 Mass load calculations'!$F7=Data!$A$1:$A$2000)*('Table 11 Mass load calculations'!AA$1=Data!$D$1:$D$2000)*("N"&lt;&gt;Data!$N$1:$N$2000),0),5),"ug","ng"))</f>
        <v>11</v>
      </c>
      <c r="AB7" s="65">
        <f t="array" ref="AB7">IF(INDEX(Data!$A$1:$N$2000,MATCH(1,('Table 11 Mass load calculations'!$F7=Data!$A$1:$A$2000)*('Table 11 Mass load calculations'!AB$1=Data!$D$1:$D$2000)*("N"&lt;&gt;Data!$N$1:$N$2000),0),8)="Y",CONVERT(INDEX(Data!$A$1:$N$2000,MATCH(1,('Table 11 Mass load calculations'!$F7=Data!$A$1:$A$2000)*('Table 11 Mass load calculations'!AB$1=Data!$D$1:$D$2000)*("N"&lt;&gt;Data!$N$1:$N$2000),0),5),"ug","ng"),"&lt;"&amp;CONVERT(INDEX(Data!$A$1:$N$2000,MATCH(1,('Table 11 Mass load calculations'!$F7=Data!$A$1:$A$2000)*('Table 11 Mass load calculations'!AB$1=Data!$D$1:$D$2000)*("N"&lt;&gt;Data!$N$1:$N$2000),0),5),"ug","ng"))</f>
        <v>20</v>
      </c>
      <c r="AC7" s="65" t="str">
        <f t="array" ref="AC7">IF(INDEX(Data!$A$1:$N$2000,MATCH(1,('Table 11 Mass load calculations'!$F7=Data!$A$1:$A$2000)*('Table 11 Mass load calculations'!AC$1=Data!$D$1:$D$2000)*("N"&lt;&gt;Data!$N$1:$N$2000),0),8)="Y",CONVERT(INDEX(Data!$A$1:$N$2000,MATCH(1,('Table 11 Mass load calculations'!$F7=Data!$A$1:$A$2000)*('Table 11 Mass load calculations'!AC$1=Data!$D$1:$D$2000)*("N"&lt;&gt;Data!$N$1:$N$2000),0),5),"ug","ng"),"&lt;"&amp;CONVERT(INDEX(Data!$A$1:$N$2000,MATCH(1,('Table 11 Mass load calculations'!$F7=Data!$A$1:$A$2000)*('Table 11 Mass load calculations'!AC$1=Data!$D$1:$D$2000)*("N"&lt;&gt;Data!$N$1:$N$2000),0),5),"ug","ng"))</f>
        <v>&lt;2</v>
      </c>
      <c r="AD7" s="65">
        <f t="array" ref="AD7">IF(INDEX(Data!$A$1:$N$2000,MATCH(1,('Table 11 Mass load calculations'!$F7=Data!$A$1:$A$2000)*('Table 11 Mass load calculations'!AD$1=Data!$D$1:$D$2000)*("N"&lt;&gt;Data!$N$1:$N$2000),0),8)="Y",CONVERT(INDEX(Data!$A$1:$N$2000,MATCH(1,('Table 11 Mass load calculations'!$F7=Data!$A$1:$A$2000)*('Table 11 Mass load calculations'!AD$1=Data!$D$1:$D$2000)*("N"&lt;&gt;Data!$N$1:$N$2000),0),5),"ug","ng"),"&lt;"&amp;CONVERT(INDEX(Data!$A$1:$N$2000,MATCH(1,('Table 11 Mass load calculations'!$F7=Data!$A$1:$A$2000)*('Table 11 Mass load calculations'!AD$1=Data!$D$1:$D$2000)*("N"&lt;&gt;Data!$N$1:$N$2000),0),5),"ug","ng"))</f>
        <v>2.1</v>
      </c>
      <c r="AE7" s="65" t="str">
        <f t="array" ref="AE7">IF(INDEX(Data!$A$1:$N$2000,MATCH(1,('Table 11 Mass load calculations'!$F7=Data!$A$1:$A$2000)*('Table 11 Mass load calculations'!AE$1=Data!$D$1:$D$2000)*("N"&lt;&gt;Data!$N$1:$N$2000),0),8)="Y",CONVERT(INDEX(Data!$A$1:$N$2000,MATCH(1,('Table 11 Mass load calculations'!$F7=Data!$A$1:$A$2000)*('Table 11 Mass load calculations'!AE$1=Data!$D$1:$D$2000)*("N"&lt;&gt;Data!$N$1:$N$2000),0),5),"ug","ng"),"&lt;"&amp;CONVERT(INDEX(Data!$A$1:$N$2000,MATCH(1,('Table 11 Mass load calculations'!$F7=Data!$A$1:$A$2000)*('Table 11 Mass load calculations'!AE$1=Data!$D$1:$D$2000)*("N"&lt;&gt;Data!$N$1:$N$2000),0),5),"ug","ng"))</f>
        <v>&lt;2</v>
      </c>
      <c r="AF7" s="65" t="str">
        <f t="array" ref="AF7">IF(INDEX(Data!$A$1:$N$2000,MATCH(1,('Table 11 Mass load calculations'!$F7=Data!$A$1:$A$2000)*('Table 11 Mass load calculations'!AF$1=Data!$D$1:$D$2000)*("N"&lt;&gt;Data!$N$1:$N$2000),0),8)="Y",CONVERT(INDEX(Data!$A$1:$N$2000,MATCH(1,('Table 11 Mass load calculations'!$F7=Data!$A$1:$A$2000)*('Table 11 Mass load calculations'!AF$1=Data!$D$1:$D$2000)*("N"&lt;&gt;Data!$N$1:$N$2000),0),5),"ug","ng"),"&lt;"&amp;CONVERT(INDEX(Data!$A$1:$N$2000,MATCH(1,('Table 11 Mass load calculations'!$F7=Data!$A$1:$A$2000)*('Table 11 Mass load calculations'!AF$1=Data!$D$1:$D$2000)*("N"&lt;&gt;Data!$N$1:$N$2000),0),5),"ug","ng"))</f>
        <v>&lt;2</v>
      </c>
      <c r="AG7" s="65" t="str">
        <f t="array" ref="AG7">IF(INDEX(Data!$A$1:$N$2000,MATCH(1,('Table 11 Mass load calculations'!$F7=Data!$A$1:$A$2000)*('Table 11 Mass load calculations'!AG$1=Data!$D$1:$D$2000)*("N"&lt;&gt;Data!$N$1:$N$2000),0),8)="Y",CONVERT(INDEX(Data!$A$1:$N$2000,MATCH(1,('Table 11 Mass load calculations'!$F7=Data!$A$1:$A$2000)*('Table 11 Mass load calculations'!AG$1=Data!$D$1:$D$2000)*("N"&lt;&gt;Data!$N$1:$N$2000),0),5),"ug","ng"),"&lt;"&amp;CONVERT(INDEX(Data!$A$1:$N$2000,MATCH(1,('Table 11 Mass load calculations'!$F7=Data!$A$1:$A$2000)*('Table 11 Mass load calculations'!AG$1=Data!$D$1:$D$2000)*("N"&lt;&gt;Data!$N$1:$N$2000),0),5),"ug","ng"))</f>
        <v>&lt;2</v>
      </c>
      <c r="AH7" s="65" t="str">
        <f t="array" ref="AH7">IF(INDEX(Data!$A$1:$N$2000,MATCH(1,('Table 11 Mass load calculations'!$F7=Data!$A$1:$A$2000)*('Table 11 Mass load calculations'!AH$1=Data!$D$1:$D$2000)*("N"&lt;&gt;Data!$N$1:$N$2000),0),8)="Y",CONVERT(INDEX(Data!$A$1:$N$2000,MATCH(1,('Table 11 Mass load calculations'!$F7=Data!$A$1:$A$2000)*('Table 11 Mass load calculations'!AH$1=Data!$D$1:$D$2000)*("N"&lt;&gt;Data!$N$1:$N$2000),0),5),"ug","ng"),"&lt;"&amp;CONVERT(INDEX(Data!$A$1:$N$2000,MATCH(1,('Table 11 Mass load calculations'!$F7=Data!$A$1:$A$2000)*('Table 11 Mass load calculations'!AH$1=Data!$D$1:$D$2000)*("N"&lt;&gt;Data!$N$1:$N$2000),0),5),"ug","ng"))</f>
        <v>&lt;2</v>
      </c>
      <c r="AI7" s="65" t="str">
        <f t="array" ref="AI7">IF(INDEX(Data!$A$1:$N$2000,MATCH(1,('Table 11 Mass load calculations'!$F7=Data!$A$1:$A$2000)*('Table 11 Mass load calculations'!AI$1=Data!$D$1:$D$2000)*("N"&lt;&gt;Data!$N$1:$N$2000),0),8)="Y",CONVERT(INDEX(Data!$A$1:$N$2000,MATCH(1,('Table 11 Mass load calculations'!$F7=Data!$A$1:$A$2000)*('Table 11 Mass load calculations'!AI$1=Data!$D$1:$D$2000)*("N"&lt;&gt;Data!$N$1:$N$2000),0),5),"ug","ng"),"&lt;"&amp;CONVERT(INDEX(Data!$A$1:$N$2000,MATCH(1,('Table 11 Mass load calculations'!$F7=Data!$A$1:$A$2000)*('Table 11 Mass load calculations'!AI$1=Data!$D$1:$D$2000)*("N"&lt;&gt;Data!$N$1:$N$2000),0),5),"ug","ng"))</f>
        <v>&lt;2</v>
      </c>
      <c r="AJ7" s="66" t="str">
        <f t="array" ref="AJ7">IF(INDEX(Data!$A$1:$N$2000,MATCH(1,('Table 11 Mass load calculations'!$F7=Data!$A$1:$A$2000)*('Table 11 Mass load calculations'!AJ$1=Data!$D$1:$D$2000)*("N"&lt;&gt;Data!$N$1:$N$2000),0),8)="Y",CONVERT(INDEX(Data!$A$1:$N$2000,MATCH(1,('Table 11 Mass load calculations'!$F7=Data!$A$1:$A$2000)*('Table 11 Mass load calculations'!AJ$1=Data!$D$1:$D$2000)*("N"&lt;&gt;Data!$N$1:$N$2000),0),5),"ug","ng"),"&lt;"&amp;CONVERT(INDEX(Data!$A$1:$N$2000,MATCH(1,('Table 11 Mass load calculations'!$F7=Data!$A$1:$A$2000)*('Table 11 Mass load calculations'!AJ$1=Data!$D$1:$D$2000)*("N"&lt;&gt;Data!$N$1:$N$2000),0),5),"ug","ng"))</f>
        <v>&lt;2</v>
      </c>
      <c r="AK7" s="64">
        <f t="array" ref="AK7">IFERROR(IF(INDEX(Data!$A$1:$N$2000,MATCH(1,('Table 11 Mass load calculations'!$K7=Data!$A$1:$A$2000)*('Table 11 Mass load calculations'!AK$1=Data!$D$1:$D$2000)*("N"&lt;&gt;Data!$N$1:$N$2000),0),8)="Y",CONVERT(INDEX(Data!$A$1:$N$2000,MATCH(1,('Table 11 Mass load calculations'!$K7=Data!$A$1:$A$2000)*('Table 11 Mass load calculations'!AK$1=Data!$D$1:$D$2000)*("N"&lt;&gt;Data!$N$1:$N$2000),0),5),"ug","ng"),"&lt;"&amp;CONVERT(INDEX(Data!$A$1:$N$2000,MATCH(1,('Table 11 Mass load calculations'!$K7=Data!$A$1:$A$2000)*('Table 11 Mass load calculations'!AK$1=Data!$D$1:$D$2000)*("N"&lt;&gt;Data!$N$1:$N$2000),0),5),"ug","ng")),"NA")</f>
        <v>20</v>
      </c>
      <c r="AL7" s="65">
        <f t="array" ref="AL7">IFERROR(IF(INDEX(Data!$A$1:$N$2000,MATCH(1,('Table 11 Mass load calculations'!$K7=Data!$A$1:$A$2000)*('Table 11 Mass load calculations'!AL$1=Data!$D$1:$D$2000)*("N"&lt;&gt;Data!$N$1:$N$2000),0),8)="Y",CONVERT(INDEX(Data!$A$1:$N$2000,MATCH(1,('Table 11 Mass load calculations'!$K7=Data!$A$1:$A$2000)*('Table 11 Mass load calculations'!AL$1=Data!$D$1:$D$2000)*("N"&lt;&gt;Data!$N$1:$N$2000),0),5),"ug","ng"),"&lt;"&amp;CONVERT(INDEX(Data!$A$1:$N$2000,MATCH(1,('Table 11 Mass load calculations'!$K7=Data!$A$1:$A$2000)*('Table 11 Mass load calculations'!AL$1=Data!$D$1:$D$2000)*("N"&lt;&gt;Data!$N$1:$N$2000),0),5),"ug","ng")),"NA")</f>
        <v>94</v>
      </c>
      <c r="AM7" s="65">
        <f t="array" ref="AM7">IFERROR(IF(INDEX(Data!$A$1:$N$2000,MATCH(1,('Table 11 Mass load calculations'!$K7=Data!$A$1:$A$2000)*('Table 11 Mass load calculations'!AM$1=Data!$D$1:$D$2000)*("N"&lt;&gt;Data!$N$1:$N$2000),0),8)="Y",CONVERT(INDEX(Data!$A$1:$N$2000,MATCH(1,('Table 11 Mass load calculations'!$K7=Data!$A$1:$A$2000)*('Table 11 Mass load calculations'!AM$1=Data!$D$1:$D$2000)*("N"&lt;&gt;Data!$N$1:$N$2000),0),5),"ug","ng"),"&lt;"&amp;CONVERT(INDEX(Data!$A$1:$N$2000,MATCH(1,('Table 11 Mass load calculations'!$K7=Data!$A$1:$A$2000)*('Table 11 Mass load calculations'!AM$1=Data!$D$1:$D$2000)*("N"&lt;&gt;Data!$N$1:$N$2000),0),5),"ug","ng")),"NA")</f>
        <v>33</v>
      </c>
      <c r="AN7" s="65">
        <f t="array" ref="AN7">IFERROR(IF(INDEX(Data!$A$1:$N$2000,MATCH(1,('Table 11 Mass load calculations'!$K7=Data!$A$1:$A$2000)*('Table 11 Mass load calculations'!AN$1=Data!$D$1:$D$2000)*("N"&lt;&gt;Data!$N$1:$N$2000),0),8)="Y",CONVERT(INDEX(Data!$A$1:$N$2000,MATCH(1,('Table 11 Mass load calculations'!$K7=Data!$A$1:$A$2000)*('Table 11 Mass load calculations'!AN$1=Data!$D$1:$D$2000)*("N"&lt;&gt;Data!$N$1:$N$2000),0),5),"ug","ng"),"&lt;"&amp;CONVERT(INDEX(Data!$A$1:$N$2000,MATCH(1,('Table 11 Mass load calculations'!$K7=Data!$A$1:$A$2000)*('Table 11 Mass load calculations'!AN$1=Data!$D$1:$D$2000)*("N"&lt;&gt;Data!$N$1:$N$2000),0),5),"ug","ng")),"NA")</f>
        <v>8.1</v>
      </c>
      <c r="AO7" s="65">
        <f t="array" ref="AO7">IFERROR(IF(INDEX(Data!$A$1:$N$2000,MATCH(1,('Table 11 Mass load calculations'!$K7=Data!$A$1:$A$2000)*('Table 11 Mass load calculations'!AO$1=Data!$D$1:$D$2000)*("N"&lt;&gt;Data!$N$1:$N$2000),0),8)="Y",CONVERT(INDEX(Data!$A$1:$N$2000,MATCH(1,('Table 11 Mass load calculations'!$K7=Data!$A$1:$A$2000)*('Table 11 Mass load calculations'!AO$1=Data!$D$1:$D$2000)*("N"&lt;&gt;Data!$N$1:$N$2000),0),5),"ug","ng"),"&lt;"&amp;CONVERT(INDEX(Data!$A$1:$N$2000,MATCH(1,('Table 11 Mass load calculations'!$K7=Data!$A$1:$A$2000)*('Table 11 Mass load calculations'!AO$1=Data!$D$1:$D$2000)*("N"&lt;&gt;Data!$N$1:$N$2000),0),5),"ug","ng")),"NA")</f>
        <v>2.8</v>
      </c>
      <c r="AP7" s="65">
        <f t="array" ref="AP7">IFERROR(IF(INDEX(Data!$A$1:$N$2000,MATCH(1,('Table 11 Mass load calculations'!$K7=Data!$A$1:$A$2000)*('Table 11 Mass load calculations'!AP$1=Data!$D$1:$D$2000)*("N"&lt;&gt;Data!$N$1:$N$2000),0),8)="Y",CONVERT(INDEX(Data!$A$1:$N$2000,MATCH(1,('Table 11 Mass load calculations'!$K7=Data!$A$1:$A$2000)*('Table 11 Mass load calculations'!AP$1=Data!$D$1:$D$2000)*("N"&lt;&gt;Data!$N$1:$N$2000),0),5),"ug","ng"),"&lt;"&amp;CONVERT(INDEX(Data!$A$1:$N$2000,MATCH(1,('Table 11 Mass load calculations'!$K7=Data!$A$1:$A$2000)*('Table 11 Mass load calculations'!AP$1=Data!$D$1:$D$2000)*("N"&lt;&gt;Data!$N$1:$N$2000),0),5),"ug","ng")),"NA")</f>
        <v>4.8999999999999995</v>
      </c>
      <c r="AQ7" s="65">
        <f t="array" ref="AQ7">IFERROR(IF(INDEX(Data!$A$1:$N$2000,MATCH(1,('Table 11 Mass load calculations'!$K7=Data!$A$1:$A$2000)*('Table 11 Mass load calculations'!AQ$1=Data!$D$1:$D$2000)*("N"&lt;&gt;Data!$N$1:$N$2000),0),8)="Y",CONVERT(INDEX(Data!$A$1:$N$2000,MATCH(1,('Table 11 Mass load calculations'!$K7=Data!$A$1:$A$2000)*('Table 11 Mass load calculations'!AQ$1=Data!$D$1:$D$2000)*("N"&lt;&gt;Data!$N$1:$N$2000),0),5),"ug","ng"),"&lt;"&amp;CONVERT(INDEX(Data!$A$1:$N$2000,MATCH(1,('Table 11 Mass load calculations'!$K7=Data!$A$1:$A$2000)*('Table 11 Mass load calculations'!AQ$1=Data!$D$1:$D$2000)*("N"&lt;&gt;Data!$N$1:$N$2000),0),5),"ug","ng")),"NA")</f>
        <v>31</v>
      </c>
      <c r="AR7" s="65" t="str">
        <f t="array" ref="AR7">IFERROR(IF(INDEX(Data!$A$1:$N$2000,MATCH(1,('Table 11 Mass load calculations'!$K7=Data!$A$1:$A$2000)*('Table 11 Mass load calculations'!AR$1=Data!$D$1:$D$2000)*("N"&lt;&gt;Data!$N$1:$N$2000),0),8)="Y",CONVERT(INDEX(Data!$A$1:$N$2000,MATCH(1,('Table 11 Mass load calculations'!$K7=Data!$A$1:$A$2000)*('Table 11 Mass load calculations'!AR$1=Data!$D$1:$D$2000)*("N"&lt;&gt;Data!$N$1:$N$2000),0),5),"ug","ng"),"&lt;"&amp;CONVERT(INDEX(Data!$A$1:$N$2000,MATCH(1,('Table 11 Mass load calculations'!$K7=Data!$A$1:$A$2000)*('Table 11 Mass load calculations'!AR$1=Data!$D$1:$D$2000)*("N"&lt;&gt;Data!$N$1:$N$2000),0),5),"ug","ng")),"NA")</f>
        <v>&lt;20</v>
      </c>
      <c r="AS7" s="65" t="str">
        <f t="array" ref="AS7">IFERROR(IF(INDEX(Data!$A$1:$N$2000,MATCH(1,('Table 11 Mass load calculations'!$K7=Data!$A$1:$A$2000)*('Table 11 Mass load calculations'!AS$1=Data!$D$1:$D$2000)*("N"&lt;&gt;Data!$N$1:$N$2000),0),8)="Y",CONVERT(INDEX(Data!$A$1:$N$2000,MATCH(1,('Table 11 Mass load calculations'!$K7=Data!$A$1:$A$2000)*('Table 11 Mass load calculations'!AS$1=Data!$D$1:$D$2000)*("N"&lt;&gt;Data!$N$1:$N$2000),0),5),"ug","ng"),"&lt;"&amp;CONVERT(INDEX(Data!$A$1:$N$2000,MATCH(1,('Table 11 Mass load calculations'!$K7=Data!$A$1:$A$2000)*('Table 11 Mass load calculations'!AS$1=Data!$D$1:$D$2000)*("N"&lt;&gt;Data!$N$1:$N$2000),0),5),"ug","ng")),"NA")</f>
        <v>&lt;2</v>
      </c>
      <c r="AT7" s="65" t="str">
        <f t="array" ref="AT7">IFERROR(IF(INDEX(Data!$A$1:$N$2000,MATCH(1,('Table 11 Mass load calculations'!$K7=Data!$A$1:$A$2000)*('Table 11 Mass load calculations'!AT$1=Data!$D$1:$D$2000)*("N"&lt;&gt;Data!$N$1:$N$2000),0),8)="Y",CONVERT(INDEX(Data!$A$1:$N$2000,MATCH(1,('Table 11 Mass load calculations'!$K7=Data!$A$1:$A$2000)*('Table 11 Mass load calculations'!AT$1=Data!$D$1:$D$2000)*("N"&lt;&gt;Data!$N$1:$N$2000),0),5),"ug","ng"),"&lt;"&amp;CONVERT(INDEX(Data!$A$1:$N$2000,MATCH(1,('Table 11 Mass load calculations'!$K7=Data!$A$1:$A$2000)*('Table 11 Mass load calculations'!AT$1=Data!$D$1:$D$2000)*("N"&lt;&gt;Data!$N$1:$N$2000),0),5),"ug","ng")),"NA")</f>
        <v>&lt;2</v>
      </c>
      <c r="AU7" s="65">
        <f t="array" ref="AU7">IFERROR(IF(INDEX(Data!$A$1:$N$2000,MATCH(1,('Table 11 Mass load calculations'!$K7=Data!$A$1:$A$2000)*('Table 11 Mass load calculations'!AU$1=Data!$D$1:$D$2000)*("N"&lt;&gt;Data!$N$1:$N$2000),0),8)="Y",CONVERT(INDEX(Data!$A$1:$N$2000,MATCH(1,('Table 11 Mass load calculations'!$K7=Data!$A$1:$A$2000)*('Table 11 Mass load calculations'!AU$1=Data!$D$1:$D$2000)*("N"&lt;&gt;Data!$N$1:$N$2000),0),5),"ug","ng"),"&lt;"&amp;CONVERT(INDEX(Data!$A$1:$N$2000,MATCH(1,('Table 11 Mass load calculations'!$K7=Data!$A$1:$A$2000)*('Table 11 Mass load calculations'!AU$1=Data!$D$1:$D$2000)*("N"&lt;&gt;Data!$N$1:$N$2000),0),5),"ug","ng")),"NA")</f>
        <v>13</v>
      </c>
      <c r="AV7" s="65">
        <f t="array" ref="AV7">IFERROR(IF(INDEX(Data!$A$1:$N$2000,MATCH(1,('Table 11 Mass load calculations'!$K7=Data!$A$1:$A$2000)*('Table 11 Mass load calculations'!AV$1=Data!$D$1:$D$2000)*("N"&lt;&gt;Data!$N$1:$N$2000),0),8)="Y",CONVERT(INDEX(Data!$A$1:$N$2000,MATCH(1,('Table 11 Mass load calculations'!$K7=Data!$A$1:$A$2000)*('Table 11 Mass load calculations'!AV$1=Data!$D$1:$D$2000)*("N"&lt;&gt;Data!$N$1:$N$2000),0),5),"ug","ng"),"&lt;"&amp;CONVERT(INDEX(Data!$A$1:$N$2000,MATCH(1,('Table 11 Mass load calculations'!$K7=Data!$A$1:$A$2000)*('Table 11 Mass load calculations'!AV$1=Data!$D$1:$D$2000)*("N"&lt;&gt;Data!$N$1:$N$2000),0),5),"ug","ng")),"NA")</f>
        <v>31</v>
      </c>
      <c r="AW7" s="65" t="str">
        <f t="array" ref="AW7">IFERROR(IF(INDEX(Data!$A$1:$N$2000,MATCH(1,('Table 11 Mass load calculations'!$K7=Data!$A$1:$A$2000)*('Table 11 Mass load calculations'!AW$1=Data!$D$1:$D$2000)*("N"&lt;&gt;Data!$N$1:$N$2000),0),8)="Y",CONVERT(INDEX(Data!$A$1:$N$2000,MATCH(1,('Table 11 Mass load calculations'!$K7=Data!$A$1:$A$2000)*('Table 11 Mass load calculations'!AW$1=Data!$D$1:$D$2000)*("N"&lt;&gt;Data!$N$1:$N$2000),0),5),"ug","ng"),"&lt;"&amp;CONVERT(INDEX(Data!$A$1:$N$2000,MATCH(1,('Table 11 Mass load calculations'!$K7=Data!$A$1:$A$2000)*('Table 11 Mass load calculations'!AW$1=Data!$D$1:$D$2000)*("N"&lt;&gt;Data!$N$1:$N$2000),0),5),"ug","ng")),"NA")</f>
        <v>&lt;2</v>
      </c>
      <c r="AX7" s="65">
        <f t="array" ref="AX7">IFERROR(IF(INDEX(Data!$A$1:$N$2000,MATCH(1,('Table 11 Mass load calculations'!$K7=Data!$A$1:$A$2000)*('Table 11 Mass load calculations'!AX$1=Data!$D$1:$D$2000)*("N"&lt;&gt;Data!$N$1:$N$2000),0),8)="Y",CONVERT(INDEX(Data!$A$1:$N$2000,MATCH(1,('Table 11 Mass load calculations'!$K7=Data!$A$1:$A$2000)*('Table 11 Mass load calculations'!AX$1=Data!$D$1:$D$2000)*("N"&lt;&gt;Data!$N$1:$N$2000),0),5),"ug","ng"),"&lt;"&amp;CONVERT(INDEX(Data!$A$1:$N$2000,MATCH(1,('Table 11 Mass load calculations'!$K7=Data!$A$1:$A$2000)*('Table 11 Mass load calculations'!AX$1=Data!$D$1:$D$2000)*("N"&lt;&gt;Data!$N$1:$N$2000),0),5),"ug","ng")),"NA")</f>
        <v>5</v>
      </c>
      <c r="AY7" s="65" t="str">
        <f t="array" ref="AY7">IFERROR(IF(INDEX(Data!$A$1:$N$2000,MATCH(1,('Table 11 Mass load calculations'!$K7=Data!$A$1:$A$2000)*('Table 11 Mass load calculations'!AY$1=Data!$D$1:$D$2000)*("N"&lt;&gt;Data!$N$1:$N$2000),0),8)="Y",CONVERT(INDEX(Data!$A$1:$N$2000,MATCH(1,('Table 11 Mass load calculations'!$K7=Data!$A$1:$A$2000)*('Table 11 Mass load calculations'!AY$1=Data!$D$1:$D$2000)*("N"&lt;&gt;Data!$N$1:$N$2000),0),5),"ug","ng"),"&lt;"&amp;CONVERT(INDEX(Data!$A$1:$N$2000,MATCH(1,('Table 11 Mass load calculations'!$K7=Data!$A$1:$A$2000)*('Table 11 Mass load calculations'!AY$1=Data!$D$1:$D$2000)*("N"&lt;&gt;Data!$N$1:$N$2000),0),5),"ug","ng")),"NA")</f>
        <v>&lt;2</v>
      </c>
      <c r="AZ7" s="65" t="str">
        <f t="array" ref="AZ7">IFERROR(IF(INDEX(Data!$A$1:$N$2000,MATCH(1,('Table 11 Mass load calculations'!$K7=Data!$A$1:$A$2000)*('Table 11 Mass load calculations'!AZ$1=Data!$D$1:$D$2000)*("N"&lt;&gt;Data!$N$1:$N$2000),0),8)="Y",CONVERT(INDEX(Data!$A$1:$N$2000,MATCH(1,('Table 11 Mass load calculations'!$K7=Data!$A$1:$A$2000)*('Table 11 Mass load calculations'!AZ$1=Data!$D$1:$D$2000)*("N"&lt;&gt;Data!$N$1:$N$2000),0),5),"ug","ng"),"&lt;"&amp;CONVERT(INDEX(Data!$A$1:$N$2000,MATCH(1,('Table 11 Mass load calculations'!$K7=Data!$A$1:$A$2000)*('Table 11 Mass load calculations'!AZ$1=Data!$D$1:$D$2000)*("N"&lt;&gt;Data!$N$1:$N$2000),0),5),"ug","ng")),"NA")</f>
        <v>&lt;2</v>
      </c>
      <c r="BA7" s="65">
        <f t="array" ref="BA7">IFERROR(IF(INDEX(Data!$A$1:$N$2000,MATCH(1,('Table 11 Mass load calculations'!$K7=Data!$A$1:$A$2000)*('Table 11 Mass load calculations'!BA$1=Data!$D$1:$D$2000)*("N"&lt;&gt;Data!$N$1:$N$2000),0),8)="Y",CONVERT(INDEX(Data!$A$1:$N$2000,MATCH(1,('Table 11 Mass load calculations'!$K7=Data!$A$1:$A$2000)*('Table 11 Mass load calculations'!BA$1=Data!$D$1:$D$2000)*("N"&lt;&gt;Data!$N$1:$N$2000),0),5),"ug","ng"),"&lt;"&amp;CONVERT(INDEX(Data!$A$1:$N$2000,MATCH(1,('Table 11 Mass load calculations'!$K7=Data!$A$1:$A$2000)*('Table 11 Mass load calculations'!BA$1=Data!$D$1:$D$2000)*("N"&lt;&gt;Data!$N$1:$N$2000),0),5),"ug","ng")),"NA")</f>
        <v>3.4</v>
      </c>
      <c r="BB7" s="65" t="str">
        <f t="array" ref="BB7">IFERROR(IF(INDEX(Data!$A$1:$N$2000,MATCH(1,('Table 11 Mass load calculations'!$K7=Data!$A$1:$A$2000)*('Table 11 Mass load calculations'!BB$1=Data!$D$1:$D$2000)*("N"&lt;&gt;Data!$N$1:$N$2000),0),8)="Y",CONVERT(INDEX(Data!$A$1:$N$2000,MATCH(1,('Table 11 Mass load calculations'!$K7=Data!$A$1:$A$2000)*('Table 11 Mass load calculations'!BB$1=Data!$D$1:$D$2000)*("N"&lt;&gt;Data!$N$1:$N$2000),0),5),"ug","ng"),"&lt;"&amp;CONVERT(INDEX(Data!$A$1:$N$2000,MATCH(1,('Table 11 Mass load calculations'!$K7=Data!$A$1:$A$2000)*('Table 11 Mass load calculations'!BB$1=Data!$D$1:$D$2000)*("N"&lt;&gt;Data!$N$1:$N$2000),0),5),"ug","ng")),"NA")</f>
        <v>&lt;2</v>
      </c>
      <c r="BC7" s="65" t="str">
        <f t="array" ref="BC7">IFERROR(IF(INDEX(Data!$A$1:$N$2000,MATCH(1,('Table 11 Mass load calculations'!$K7=Data!$A$1:$A$2000)*('Table 11 Mass load calculations'!BC$1=Data!$D$1:$D$2000)*("N"&lt;&gt;Data!$N$1:$N$2000),0),8)="Y",CONVERT(INDEX(Data!$A$1:$N$2000,MATCH(1,('Table 11 Mass load calculations'!$K7=Data!$A$1:$A$2000)*('Table 11 Mass load calculations'!BC$1=Data!$D$1:$D$2000)*("N"&lt;&gt;Data!$N$1:$N$2000),0),5),"ug","ng"),"&lt;"&amp;CONVERT(INDEX(Data!$A$1:$N$2000,MATCH(1,('Table 11 Mass load calculations'!$K7=Data!$A$1:$A$2000)*('Table 11 Mass load calculations'!BC$1=Data!$D$1:$D$2000)*("N"&lt;&gt;Data!$N$1:$N$2000),0),5),"ug","ng")),"NA")</f>
        <v>&lt;2</v>
      </c>
      <c r="BD7" s="67" t="str">
        <f t="array" ref="BD7">IFERROR(IF(INDEX(Data!$A$1:$N$2000,MATCH(1,('Table 11 Mass load calculations'!$K7=Data!$A$1:$A$2000)*('Table 11 Mass load calculations'!BD$1=Data!$D$1:$D$2000)*("N"&lt;&gt;Data!$N$1:$N$2000),0),8)="Y",CONVERT(INDEX(Data!$A$1:$N$2000,MATCH(1,('Table 11 Mass load calculations'!$K7=Data!$A$1:$A$2000)*('Table 11 Mass load calculations'!BD$1=Data!$D$1:$D$2000)*("N"&lt;&gt;Data!$N$1:$N$2000),0),5),"ug","ng"),"&lt;"&amp;CONVERT(INDEX(Data!$A$1:$N$2000,MATCH(1,('Table 11 Mass load calculations'!$K7=Data!$A$1:$A$2000)*('Table 11 Mass load calculations'!BD$1=Data!$D$1:$D$2000)*("N"&lt;&gt;Data!$N$1:$N$2000),0),5),"ug","ng")),"NA")</f>
        <v>&lt;2</v>
      </c>
      <c r="BE7" s="68">
        <f t="shared" si="2"/>
        <v>0.48755186722007587</v>
      </c>
      <c r="BF7" s="69">
        <f t="shared" si="3"/>
        <v>0.51244813277992418</v>
      </c>
      <c r="BG7" s="70">
        <f t="shared" ref="BG7:BZ7" si="29">Q23*$BE7+AK23*$BF7</f>
        <v>18.537344398339773</v>
      </c>
      <c r="BH7" s="71">
        <f t="shared" si="29"/>
        <v>75.473029045637119</v>
      </c>
      <c r="BI7" s="71">
        <f t="shared" si="29"/>
        <v>27.636929460579168</v>
      </c>
      <c r="BJ7" s="71">
        <f t="shared" si="29"/>
        <v>6.8323651452278025</v>
      </c>
      <c r="BK7" s="71">
        <f t="shared" si="29"/>
        <v>1.4348547717837876</v>
      </c>
      <c r="BL7" s="71">
        <f t="shared" si="29"/>
        <v>2.5109958506216281</v>
      </c>
      <c r="BM7" s="71">
        <f t="shared" si="29"/>
        <v>27.587136929459469</v>
      </c>
      <c r="BN7" s="65">
        <f t="shared" si="29"/>
        <v>0</v>
      </c>
      <c r="BO7" s="65">
        <f t="shared" si="29"/>
        <v>0</v>
      </c>
      <c r="BP7" s="65">
        <f t="shared" si="29"/>
        <v>0</v>
      </c>
      <c r="BQ7" s="71">
        <f t="shared" si="29"/>
        <v>12.02489626555985</v>
      </c>
      <c r="BR7" s="71">
        <f t="shared" si="29"/>
        <v>25.636929460579168</v>
      </c>
      <c r="BS7" s="65">
        <f t="shared" si="29"/>
        <v>0</v>
      </c>
      <c r="BT7" s="71">
        <f t="shared" si="29"/>
        <v>3.5860995850617803</v>
      </c>
      <c r="BU7" s="65">
        <f t="shared" si="29"/>
        <v>0</v>
      </c>
      <c r="BV7" s="65">
        <f t="shared" si="29"/>
        <v>0</v>
      </c>
      <c r="BW7" s="71">
        <f t="shared" si="29"/>
        <v>1.7423236514517422</v>
      </c>
      <c r="BX7" s="65">
        <f t="shared" si="29"/>
        <v>0</v>
      </c>
      <c r="BY7" s="65">
        <f t="shared" si="29"/>
        <v>0</v>
      </c>
      <c r="BZ7" s="67">
        <f t="shared" si="29"/>
        <v>0</v>
      </c>
      <c r="CA7" s="37">
        <f t="shared" si="25"/>
        <v>0.28075877482898676</v>
      </c>
      <c r="CB7" s="38">
        <f t="shared" si="5"/>
        <v>1.1430825641553808</v>
      </c>
      <c r="CC7" s="38">
        <f t="shared" si="6"/>
        <v>0.41857724001083302</v>
      </c>
      <c r="CD7" s="38">
        <f t="shared" si="7"/>
        <v>0.10348011161351842</v>
      </c>
      <c r="CE7" s="38">
        <f t="shared" si="8"/>
        <v>2.173170326487656E-2</v>
      </c>
      <c r="CF7" s="38">
        <f t="shared" si="9"/>
        <v>3.8030480713533973E-2</v>
      </c>
      <c r="CG7" s="38">
        <f t="shared" si="10"/>
        <v>0.41782310340246026</v>
      </c>
      <c r="CH7" s="28">
        <f t="shared" si="11"/>
        <v>0</v>
      </c>
      <c r="CI7" s="28">
        <f t="shared" si="12"/>
        <v>0</v>
      </c>
      <c r="CJ7" s="28">
        <f t="shared" si="13"/>
        <v>0</v>
      </c>
      <c r="CK7" s="38">
        <f t="shared" si="14"/>
        <v>0.1821239909243208</v>
      </c>
      <c r="CL7" s="38">
        <f t="shared" si="15"/>
        <v>0.38828608624081062</v>
      </c>
      <c r="CM7" s="28">
        <f t="shared" si="16"/>
        <v>0</v>
      </c>
      <c r="CN7" s="38">
        <f t="shared" si="17"/>
        <v>5.4313546982859971E-2</v>
      </c>
      <c r="CO7" s="28">
        <f t="shared" si="18"/>
        <v>0</v>
      </c>
      <c r="CP7" s="28">
        <f t="shared" si="19"/>
        <v>0</v>
      </c>
      <c r="CQ7" s="38">
        <f t="shared" si="20"/>
        <v>2.6388496821635823E-2</v>
      </c>
      <c r="CR7" s="28">
        <f t="shared" si="21"/>
        <v>0</v>
      </c>
      <c r="CS7" s="28">
        <f t="shared" si="22"/>
        <v>0</v>
      </c>
      <c r="CT7" s="28">
        <f t="shared" si="23"/>
        <v>0</v>
      </c>
      <c r="CU7" s="41">
        <f t="shared" si="28"/>
        <v>2.4777975249724498</v>
      </c>
      <c r="CV7" s="42">
        <f t="shared" si="26"/>
        <v>3.0745960989592165</v>
      </c>
    </row>
    <row r="8" spans="2:105">
      <c r="B8" s="48" t="s">
        <v>81</v>
      </c>
      <c r="C8" s="29">
        <v>43927</v>
      </c>
      <c r="D8" s="29">
        <v>43930.270833333336</v>
      </c>
      <c r="E8" s="24">
        <f t="shared" ref="E8:E16" si="30">(D8-C8)*24</f>
        <v>78.500000000058208</v>
      </c>
      <c r="F8" s="26" t="s">
        <v>80</v>
      </c>
      <c r="G8" s="26" t="s">
        <v>71</v>
      </c>
      <c r="H8" s="29">
        <v>43926.980833333335</v>
      </c>
      <c r="I8" s="29">
        <v>43930.270833333336</v>
      </c>
      <c r="J8" s="35">
        <f t="shared" si="0"/>
        <v>78.960000000020955</v>
      </c>
      <c r="K8" s="26" t="s">
        <v>75</v>
      </c>
      <c r="L8" s="26" t="s">
        <v>75</v>
      </c>
      <c r="M8" s="26" t="s">
        <v>75</v>
      </c>
      <c r="N8" s="26" t="s">
        <v>75</v>
      </c>
      <c r="O8" s="44">
        <f t="shared" si="1"/>
        <v>0</v>
      </c>
      <c r="P8" s="27">
        <f>CONVERT(IFERROR(SUMIFS('USGS Data'!$F$2:$F$7000,'USGS Data'!$D$2:$D$7000,"&gt;="&amp;$C8,'USGS Data'!$D$2:$D$7000,"&lt;="&amp;$D8),"-"),"L","m^3")</f>
        <v>16574784.766247623</v>
      </c>
      <c r="Q8" s="64">
        <f t="array" ref="Q8">IF(INDEX(Data!$A$1:$N$2000,MATCH(1,('Table 11 Mass load calculations'!$F8=Data!$A$1:$A$2000)*('Table 11 Mass load calculations'!Q$1=Data!$D$1:$D$2000)*("N"&lt;&gt;Data!$N$1:$N$2000),0),8)="Y",CONVERT(INDEX(Data!$A$1:$N$2000,MATCH(1,('Table 11 Mass load calculations'!$F8=Data!$A$1:$A$2000)*('Table 11 Mass load calculations'!Q$1=Data!$D$1:$D$2000)*("N"&lt;&gt;Data!$N$1:$N$2000),0),5),"ug","ng"),"&lt;"&amp;CONVERT(INDEX(Data!$A$1:$N$2000,MATCH(1,('Table 11 Mass load calculations'!$F8=Data!$A$1:$A$2000)*('Table 11 Mass load calculations'!Q$1=Data!$D$1:$D$2000)*("N"&lt;&gt;Data!$N$1:$N$2000),0),5),"ug","ng"))</f>
        <v>20</v>
      </c>
      <c r="R8" s="65">
        <f t="array" ref="R8">IF(INDEX(Data!$A$1:$N$2000,MATCH(1,('Table 11 Mass load calculations'!$F8=Data!$A$1:$A$2000)*('Table 11 Mass load calculations'!R$1=Data!$D$1:$D$2000)*("N"&lt;&gt;Data!$N$1:$N$2000),0),8)="Y",CONVERT(INDEX(Data!$A$1:$N$2000,MATCH(1,('Table 11 Mass load calculations'!$F8=Data!$A$1:$A$2000)*('Table 11 Mass load calculations'!R$1=Data!$D$1:$D$2000)*("N"&lt;&gt;Data!$N$1:$N$2000),0),5),"ug","ng"),"&lt;"&amp;CONVERT(INDEX(Data!$A$1:$N$2000,MATCH(1,('Table 11 Mass load calculations'!$F8=Data!$A$1:$A$2000)*('Table 11 Mass load calculations'!R$1=Data!$D$1:$D$2000)*("N"&lt;&gt;Data!$N$1:$N$2000),0),5),"ug","ng"))</f>
        <v>94</v>
      </c>
      <c r="S8" s="65">
        <f t="array" ref="S8">IF(INDEX(Data!$A$1:$N$2000,MATCH(1,('Table 11 Mass load calculations'!$F8=Data!$A$1:$A$2000)*('Table 11 Mass load calculations'!S$1=Data!$D$1:$D$2000)*("N"&lt;&gt;Data!$N$1:$N$2000),0),8)="Y",CONVERT(INDEX(Data!$A$1:$N$2000,MATCH(1,('Table 11 Mass load calculations'!$F8=Data!$A$1:$A$2000)*('Table 11 Mass load calculations'!S$1=Data!$D$1:$D$2000)*("N"&lt;&gt;Data!$N$1:$N$2000),0),5),"ug","ng"),"&lt;"&amp;CONVERT(INDEX(Data!$A$1:$N$2000,MATCH(1,('Table 11 Mass load calculations'!$F8=Data!$A$1:$A$2000)*('Table 11 Mass load calculations'!S$1=Data!$D$1:$D$2000)*("N"&lt;&gt;Data!$N$1:$N$2000),0),5),"ug","ng"))</f>
        <v>33</v>
      </c>
      <c r="T8" s="65">
        <f t="array" ref="T8">IF(INDEX(Data!$A$1:$N$2000,MATCH(1,('Table 11 Mass load calculations'!$F8=Data!$A$1:$A$2000)*('Table 11 Mass load calculations'!T$1=Data!$D$1:$D$2000)*("N"&lt;&gt;Data!$N$1:$N$2000),0),8)="Y",CONVERT(INDEX(Data!$A$1:$N$2000,MATCH(1,('Table 11 Mass load calculations'!$F8=Data!$A$1:$A$2000)*('Table 11 Mass load calculations'!T$1=Data!$D$1:$D$2000)*("N"&lt;&gt;Data!$N$1:$N$2000),0),5),"ug","ng"),"&lt;"&amp;CONVERT(INDEX(Data!$A$1:$N$2000,MATCH(1,('Table 11 Mass load calculations'!$F8=Data!$A$1:$A$2000)*('Table 11 Mass load calculations'!T$1=Data!$D$1:$D$2000)*("N"&lt;&gt;Data!$N$1:$N$2000),0),5),"ug","ng"))</f>
        <v>8.1</v>
      </c>
      <c r="U8" s="65">
        <f t="array" ref="U8">IF(INDEX(Data!$A$1:$N$2000,MATCH(1,('Table 11 Mass load calculations'!$F8=Data!$A$1:$A$2000)*('Table 11 Mass load calculations'!U$1=Data!$D$1:$D$2000)*("N"&lt;&gt;Data!$N$1:$N$2000),0),8)="Y",CONVERT(INDEX(Data!$A$1:$N$2000,MATCH(1,('Table 11 Mass load calculations'!$F8=Data!$A$1:$A$2000)*('Table 11 Mass load calculations'!U$1=Data!$D$1:$D$2000)*("N"&lt;&gt;Data!$N$1:$N$2000),0),5),"ug","ng"),"&lt;"&amp;CONVERT(INDEX(Data!$A$1:$N$2000,MATCH(1,('Table 11 Mass load calculations'!$F8=Data!$A$1:$A$2000)*('Table 11 Mass load calculations'!U$1=Data!$D$1:$D$2000)*("N"&lt;&gt;Data!$N$1:$N$2000),0),5),"ug","ng"))</f>
        <v>2.8</v>
      </c>
      <c r="V8" s="65">
        <f t="array" ref="V8">IF(INDEX(Data!$A$1:$N$2000,MATCH(1,('Table 11 Mass load calculations'!$F8=Data!$A$1:$A$2000)*('Table 11 Mass load calculations'!V$1=Data!$D$1:$D$2000)*("N"&lt;&gt;Data!$N$1:$N$2000),0),8)="Y",CONVERT(INDEX(Data!$A$1:$N$2000,MATCH(1,('Table 11 Mass load calculations'!$F8=Data!$A$1:$A$2000)*('Table 11 Mass load calculations'!V$1=Data!$D$1:$D$2000)*("N"&lt;&gt;Data!$N$1:$N$2000),0),5),"ug","ng"),"&lt;"&amp;CONVERT(INDEX(Data!$A$1:$N$2000,MATCH(1,('Table 11 Mass load calculations'!$F8=Data!$A$1:$A$2000)*('Table 11 Mass load calculations'!V$1=Data!$D$1:$D$2000)*("N"&lt;&gt;Data!$N$1:$N$2000),0),5),"ug","ng"))</f>
        <v>4.8999999999999995</v>
      </c>
      <c r="W8" s="65">
        <f t="array" ref="W8">IF(INDEX(Data!$A$1:$N$2000,MATCH(1,('Table 11 Mass load calculations'!$F8=Data!$A$1:$A$2000)*('Table 11 Mass load calculations'!W$1=Data!$D$1:$D$2000)*("N"&lt;&gt;Data!$N$1:$N$2000),0),8)="Y",CONVERT(INDEX(Data!$A$1:$N$2000,MATCH(1,('Table 11 Mass load calculations'!$F8=Data!$A$1:$A$2000)*('Table 11 Mass load calculations'!W$1=Data!$D$1:$D$2000)*("N"&lt;&gt;Data!$N$1:$N$2000),0),5),"ug","ng"),"&lt;"&amp;CONVERT(INDEX(Data!$A$1:$N$2000,MATCH(1,('Table 11 Mass load calculations'!$F8=Data!$A$1:$A$2000)*('Table 11 Mass load calculations'!W$1=Data!$D$1:$D$2000)*("N"&lt;&gt;Data!$N$1:$N$2000),0),5),"ug","ng"))</f>
        <v>31</v>
      </c>
      <c r="X8" s="65" t="str">
        <f t="array" ref="X8">IF(INDEX(Data!$A$1:$N$2000,MATCH(1,('Table 11 Mass load calculations'!$F8=Data!$A$1:$A$2000)*('Table 11 Mass load calculations'!X$1=Data!$D$1:$D$2000)*("N"&lt;&gt;Data!$N$1:$N$2000),0),8)="Y",CONVERT(INDEX(Data!$A$1:$N$2000,MATCH(1,('Table 11 Mass load calculations'!$F8=Data!$A$1:$A$2000)*('Table 11 Mass load calculations'!X$1=Data!$D$1:$D$2000)*("N"&lt;&gt;Data!$N$1:$N$2000),0),5),"ug","ng"),"&lt;"&amp;CONVERT(INDEX(Data!$A$1:$N$2000,MATCH(1,('Table 11 Mass load calculations'!$F8=Data!$A$1:$A$2000)*('Table 11 Mass load calculations'!X$1=Data!$D$1:$D$2000)*("N"&lt;&gt;Data!$N$1:$N$2000),0),5),"ug","ng"))</f>
        <v>&lt;20</v>
      </c>
      <c r="Y8" s="65" t="str">
        <f t="array" ref="Y8">IF(INDEX(Data!$A$1:$N$2000,MATCH(1,('Table 11 Mass load calculations'!$F8=Data!$A$1:$A$2000)*('Table 11 Mass load calculations'!Y$1=Data!$D$1:$D$2000)*("N"&lt;&gt;Data!$N$1:$N$2000),0),8)="Y",CONVERT(INDEX(Data!$A$1:$N$2000,MATCH(1,('Table 11 Mass load calculations'!$F8=Data!$A$1:$A$2000)*('Table 11 Mass load calculations'!Y$1=Data!$D$1:$D$2000)*("N"&lt;&gt;Data!$N$1:$N$2000),0),5),"ug","ng"),"&lt;"&amp;CONVERT(INDEX(Data!$A$1:$N$2000,MATCH(1,('Table 11 Mass load calculations'!$F8=Data!$A$1:$A$2000)*('Table 11 Mass load calculations'!Y$1=Data!$D$1:$D$2000)*("N"&lt;&gt;Data!$N$1:$N$2000),0),5),"ug","ng"))</f>
        <v>&lt;2</v>
      </c>
      <c r="Z8" s="65" t="str">
        <f t="array" ref="Z8">IF(INDEX(Data!$A$1:$N$2000,MATCH(1,('Table 11 Mass load calculations'!$F8=Data!$A$1:$A$2000)*('Table 11 Mass load calculations'!Z$1=Data!$D$1:$D$2000)*("N"&lt;&gt;Data!$N$1:$N$2000),0),8)="Y",CONVERT(INDEX(Data!$A$1:$N$2000,MATCH(1,('Table 11 Mass load calculations'!$F8=Data!$A$1:$A$2000)*('Table 11 Mass load calculations'!Z$1=Data!$D$1:$D$2000)*("N"&lt;&gt;Data!$N$1:$N$2000),0),5),"ug","ng"),"&lt;"&amp;CONVERT(INDEX(Data!$A$1:$N$2000,MATCH(1,('Table 11 Mass load calculations'!$F8=Data!$A$1:$A$2000)*('Table 11 Mass load calculations'!Z$1=Data!$D$1:$D$2000)*("N"&lt;&gt;Data!$N$1:$N$2000),0),5),"ug","ng"))</f>
        <v>&lt;2</v>
      </c>
      <c r="AA8" s="65">
        <f t="array" ref="AA8">IF(INDEX(Data!$A$1:$N$2000,MATCH(1,('Table 11 Mass load calculations'!$F8=Data!$A$1:$A$2000)*('Table 11 Mass load calculations'!AA$1=Data!$D$1:$D$2000)*("N"&lt;&gt;Data!$N$1:$N$2000),0),8)="Y",CONVERT(INDEX(Data!$A$1:$N$2000,MATCH(1,('Table 11 Mass load calculations'!$F8=Data!$A$1:$A$2000)*('Table 11 Mass load calculations'!AA$1=Data!$D$1:$D$2000)*("N"&lt;&gt;Data!$N$1:$N$2000),0),5),"ug","ng"),"&lt;"&amp;CONVERT(INDEX(Data!$A$1:$N$2000,MATCH(1,('Table 11 Mass load calculations'!$F8=Data!$A$1:$A$2000)*('Table 11 Mass load calculations'!AA$1=Data!$D$1:$D$2000)*("N"&lt;&gt;Data!$N$1:$N$2000),0),5),"ug","ng"))</f>
        <v>13</v>
      </c>
      <c r="AB8" s="65">
        <f t="array" ref="AB8">IF(INDEX(Data!$A$1:$N$2000,MATCH(1,('Table 11 Mass load calculations'!$F8=Data!$A$1:$A$2000)*('Table 11 Mass load calculations'!AB$1=Data!$D$1:$D$2000)*("N"&lt;&gt;Data!$N$1:$N$2000),0),8)="Y",CONVERT(INDEX(Data!$A$1:$N$2000,MATCH(1,('Table 11 Mass load calculations'!$F8=Data!$A$1:$A$2000)*('Table 11 Mass load calculations'!AB$1=Data!$D$1:$D$2000)*("N"&lt;&gt;Data!$N$1:$N$2000),0),5),"ug","ng"),"&lt;"&amp;CONVERT(INDEX(Data!$A$1:$N$2000,MATCH(1,('Table 11 Mass load calculations'!$F8=Data!$A$1:$A$2000)*('Table 11 Mass load calculations'!AB$1=Data!$D$1:$D$2000)*("N"&lt;&gt;Data!$N$1:$N$2000),0),5),"ug","ng"))</f>
        <v>31</v>
      </c>
      <c r="AC8" s="65" t="str">
        <f t="array" ref="AC8">IF(INDEX(Data!$A$1:$N$2000,MATCH(1,('Table 11 Mass load calculations'!$F8=Data!$A$1:$A$2000)*('Table 11 Mass load calculations'!AC$1=Data!$D$1:$D$2000)*("N"&lt;&gt;Data!$N$1:$N$2000),0),8)="Y",CONVERT(INDEX(Data!$A$1:$N$2000,MATCH(1,('Table 11 Mass load calculations'!$F8=Data!$A$1:$A$2000)*('Table 11 Mass load calculations'!AC$1=Data!$D$1:$D$2000)*("N"&lt;&gt;Data!$N$1:$N$2000),0),5),"ug","ng"),"&lt;"&amp;CONVERT(INDEX(Data!$A$1:$N$2000,MATCH(1,('Table 11 Mass load calculations'!$F8=Data!$A$1:$A$2000)*('Table 11 Mass load calculations'!AC$1=Data!$D$1:$D$2000)*("N"&lt;&gt;Data!$N$1:$N$2000),0),5),"ug","ng"))</f>
        <v>&lt;2</v>
      </c>
      <c r="AD8" s="65">
        <f t="array" ref="AD8">IF(INDEX(Data!$A$1:$N$2000,MATCH(1,('Table 11 Mass load calculations'!$F8=Data!$A$1:$A$2000)*('Table 11 Mass load calculations'!AD$1=Data!$D$1:$D$2000)*("N"&lt;&gt;Data!$N$1:$N$2000),0),8)="Y",CONVERT(INDEX(Data!$A$1:$N$2000,MATCH(1,('Table 11 Mass load calculations'!$F8=Data!$A$1:$A$2000)*('Table 11 Mass load calculations'!AD$1=Data!$D$1:$D$2000)*("N"&lt;&gt;Data!$N$1:$N$2000),0),5),"ug","ng"),"&lt;"&amp;CONVERT(INDEX(Data!$A$1:$N$2000,MATCH(1,('Table 11 Mass load calculations'!$F8=Data!$A$1:$A$2000)*('Table 11 Mass load calculations'!AD$1=Data!$D$1:$D$2000)*("N"&lt;&gt;Data!$N$1:$N$2000),0),5),"ug","ng"))</f>
        <v>5</v>
      </c>
      <c r="AE8" s="65" t="str">
        <f t="array" ref="AE8">IF(INDEX(Data!$A$1:$N$2000,MATCH(1,('Table 11 Mass load calculations'!$F8=Data!$A$1:$A$2000)*('Table 11 Mass load calculations'!AE$1=Data!$D$1:$D$2000)*("N"&lt;&gt;Data!$N$1:$N$2000),0),8)="Y",CONVERT(INDEX(Data!$A$1:$N$2000,MATCH(1,('Table 11 Mass load calculations'!$F8=Data!$A$1:$A$2000)*('Table 11 Mass load calculations'!AE$1=Data!$D$1:$D$2000)*("N"&lt;&gt;Data!$N$1:$N$2000),0),5),"ug","ng"),"&lt;"&amp;CONVERT(INDEX(Data!$A$1:$N$2000,MATCH(1,('Table 11 Mass load calculations'!$F8=Data!$A$1:$A$2000)*('Table 11 Mass load calculations'!AE$1=Data!$D$1:$D$2000)*("N"&lt;&gt;Data!$N$1:$N$2000),0),5),"ug","ng"))</f>
        <v>&lt;2</v>
      </c>
      <c r="AF8" s="65" t="str">
        <f t="array" ref="AF8">IF(INDEX(Data!$A$1:$N$2000,MATCH(1,('Table 11 Mass load calculations'!$F8=Data!$A$1:$A$2000)*('Table 11 Mass load calculations'!AF$1=Data!$D$1:$D$2000)*("N"&lt;&gt;Data!$N$1:$N$2000),0),8)="Y",CONVERT(INDEX(Data!$A$1:$N$2000,MATCH(1,('Table 11 Mass load calculations'!$F8=Data!$A$1:$A$2000)*('Table 11 Mass load calculations'!AF$1=Data!$D$1:$D$2000)*("N"&lt;&gt;Data!$N$1:$N$2000),0),5),"ug","ng"),"&lt;"&amp;CONVERT(INDEX(Data!$A$1:$N$2000,MATCH(1,('Table 11 Mass load calculations'!$F8=Data!$A$1:$A$2000)*('Table 11 Mass load calculations'!AF$1=Data!$D$1:$D$2000)*("N"&lt;&gt;Data!$N$1:$N$2000),0),5),"ug","ng"))</f>
        <v>&lt;2</v>
      </c>
      <c r="AG8" s="65">
        <f t="array" ref="AG8">IF(INDEX(Data!$A$1:$N$2000,MATCH(1,('Table 11 Mass load calculations'!$F8=Data!$A$1:$A$2000)*('Table 11 Mass load calculations'!AG$1=Data!$D$1:$D$2000)*("N"&lt;&gt;Data!$N$1:$N$2000),0),8)="Y",CONVERT(INDEX(Data!$A$1:$N$2000,MATCH(1,('Table 11 Mass load calculations'!$F8=Data!$A$1:$A$2000)*('Table 11 Mass load calculations'!AG$1=Data!$D$1:$D$2000)*("N"&lt;&gt;Data!$N$1:$N$2000),0),5),"ug","ng"),"&lt;"&amp;CONVERT(INDEX(Data!$A$1:$N$2000,MATCH(1,('Table 11 Mass load calculations'!$F8=Data!$A$1:$A$2000)*('Table 11 Mass load calculations'!AG$1=Data!$D$1:$D$2000)*("N"&lt;&gt;Data!$N$1:$N$2000),0),5),"ug","ng"))</f>
        <v>3.4</v>
      </c>
      <c r="AH8" s="65" t="str">
        <f t="array" ref="AH8">IF(INDEX(Data!$A$1:$N$2000,MATCH(1,('Table 11 Mass load calculations'!$F8=Data!$A$1:$A$2000)*('Table 11 Mass load calculations'!AH$1=Data!$D$1:$D$2000)*("N"&lt;&gt;Data!$N$1:$N$2000),0),8)="Y",CONVERT(INDEX(Data!$A$1:$N$2000,MATCH(1,('Table 11 Mass load calculations'!$F8=Data!$A$1:$A$2000)*('Table 11 Mass load calculations'!AH$1=Data!$D$1:$D$2000)*("N"&lt;&gt;Data!$N$1:$N$2000),0),5),"ug","ng"),"&lt;"&amp;CONVERT(INDEX(Data!$A$1:$N$2000,MATCH(1,('Table 11 Mass load calculations'!$F8=Data!$A$1:$A$2000)*('Table 11 Mass load calculations'!AH$1=Data!$D$1:$D$2000)*("N"&lt;&gt;Data!$N$1:$N$2000),0),5),"ug","ng"))</f>
        <v>&lt;2</v>
      </c>
      <c r="AI8" s="65" t="str">
        <f t="array" ref="AI8">IF(INDEX(Data!$A$1:$N$2000,MATCH(1,('Table 11 Mass load calculations'!$F8=Data!$A$1:$A$2000)*('Table 11 Mass load calculations'!AI$1=Data!$D$1:$D$2000)*("N"&lt;&gt;Data!$N$1:$N$2000),0),8)="Y",CONVERT(INDEX(Data!$A$1:$N$2000,MATCH(1,('Table 11 Mass load calculations'!$F8=Data!$A$1:$A$2000)*('Table 11 Mass load calculations'!AI$1=Data!$D$1:$D$2000)*("N"&lt;&gt;Data!$N$1:$N$2000),0),5),"ug","ng"),"&lt;"&amp;CONVERT(INDEX(Data!$A$1:$N$2000,MATCH(1,('Table 11 Mass load calculations'!$F8=Data!$A$1:$A$2000)*('Table 11 Mass load calculations'!AI$1=Data!$D$1:$D$2000)*("N"&lt;&gt;Data!$N$1:$N$2000),0),5),"ug","ng"))</f>
        <v>&lt;2</v>
      </c>
      <c r="AJ8" s="66" t="str">
        <f t="array" ref="AJ8">IF(INDEX(Data!$A$1:$N$2000,MATCH(1,('Table 11 Mass load calculations'!$F8=Data!$A$1:$A$2000)*('Table 11 Mass load calculations'!AJ$1=Data!$D$1:$D$2000)*("N"&lt;&gt;Data!$N$1:$N$2000),0),8)="Y",CONVERT(INDEX(Data!$A$1:$N$2000,MATCH(1,('Table 11 Mass load calculations'!$F8=Data!$A$1:$A$2000)*('Table 11 Mass load calculations'!AJ$1=Data!$D$1:$D$2000)*("N"&lt;&gt;Data!$N$1:$N$2000),0),5),"ug","ng"),"&lt;"&amp;CONVERT(INDEX(Data!$A$1:$N$2000,MATCH(1,('Table 11 Mass load calculations'!$F8=Data!$A$1:$A$2000)*('Table 11 Mass load calculations'!AJ$1=Data!$D$1:$D$2000)*("N"&lt;&gt;Data!$N$1:$N$2000),0),5),"ug","ng"))</f>
        <v>&lt;2</v>
      </c>
      <c r="AK8" s="64" t="str">
        <f t="array" ref="AK8">IFERROR(IF(INDEX(Data!$A$1:$N$2000,MATCH(1,('Table 11 Mass load calculations'!$K8=Data!$A$1:$A$2000)*('Table 11 Mass load calculations'!AK$1=Data!$D$1:$D$2000)*("N"&lt;&gt;Data!$N$1:$N$2000),0),8)="Y",CONVERT(INDEX(Data!$A$1:$N$2000,MATCH(1,('Table 11 Mass load calculations'!$K8=Data!$A$1:$A$2000)*('Table 11 Mass load calculations'!AK$1=Data!$D$1:$D$2000)*("N"&lt;&gt;Data!$N$1:$N$2000),0),5),"ug","ng"),"&lt;"&amp;CONVERT(INDEX(Data!$A$1:$N$2000,MATCH(1,('Table 11 Mass load calculations'!$K8=Data!$A$1:$A$2000)*('Table 11 Mass load calculations'!AK$1=Data!$D$1:$D$2000)*("N"&lt;&gt;Data!$N$1:$N$2000),0),5),"ug","ng")),"NA")</f>
        <v>NA</v>
      </c>
      <c r="AL8" s="65" t="str">
        <f t="array" ref="AL8">IFERROR(IF(INDEX(Data!$A$1:$N$2000,MATCH(1,('Table 11 Mass load calculations'!$K8=Data!$A$1:$A$2000)*('Table 11 Mass load calculations'!AL$1=Data!$D$1:$D$2000)*("N"&lt;&gt;Data!$N$1:$N$2000),0),8)="Y",CONVERT(INDEX(Data!$A$1:$N$2000,MATCH(1,('Table 11 Mass load calculations'!$K8=Data!$A$1:$A$2000)*('Table 11 Mass load calculations'!AL$1=Data!$D$1:$D$2000)*("N"&lt;&gt;Data!$N$1:$N$2000),0),5),"ug","ng"),"&lt;"&amp;CONVERT(INDEX(Data!$A$1:$N$2000,MATCH(1,('Table 11 Mass load calculations'!$K8=Data!$A$1:$A$2000)*('Table 11 Mass load calculations'!AL$1=Data!$D$1:$D$2000)*("N"&lt;&gt;Data!$N$1:$N$2000),0),5),"ug","ng")),"NA")</f>
        <v>NA</v>
      </c>
      <c r="AM8" s="65" t="str">
        <f t="array" ref="AM8">IFERROR(IF(INDEX(Data!$A$1:$N$2000,MATCH(1,('Table 11 Mass load calculations'!$K8=Data!$A$1:$A$2000)*('Table 11 Mass load calculations'!AM$1=Data!$D$1:$D$2000)*("N"&lt;&gt;Data!$N$1:$N$2000),0),8)="Y",CONVERT(INDEX(Data!$A$1:$N$2000,MATCH(1,('Table 11 Mass load calculations'!$K8=Data!$A$1:$A$2000)*('Table 11 Mass load calculations'!AM$1=Data!$D$1:$D$2000)*("N"&lt;&gt;Data!$N$1:$N$2000),0),5),"ug","ng"),"&lt;"&amp;CONVERT(INDEX(Data!$A$1:$N$2000,MATCH(1,('Table 11 Mass load calculations'!$K8=Data!$A$1:$A$2000)*('Table 11 Mass load calculations'!AM$1=Data!$D$1:$D$2000)*("N"&lt;&gt;Data!$N$1:$N$2000),0),5),"ug","ng")),"NA")</f>
        <v>NA</v>
      </c>
      <c r="AN8" s="65" t="str">
        <f t="array" ref="AN8">IFERROR(IF(INDEX(Data!$A$1:$N$2000,MATCH(1,('Table 11 Mass load calculations'!$K8=Data!$A$1:$A$2000)*('Table 11 Mass load calculations'!AN$1=Data!$D$1:$D$2000)*("N"&lt;&gt;Data!$N$1:$N$2000),0),8)="Y",CONVERT(INDEX(Data!$A$1:$N$2000,MATCH(1,('Table 11 Mass load calculations'!$K8=Data!$A$1:$A$2000)*('Table 11 Mass load calculations'!AN$1=Data!$D$1:$D$2000)*("N"&lt;&gt;Data!$N$1:$N$2000),0),5),"ug","ng"),"&lt;"&amp;CONVERT(INDEX(Data!$A$1:$N$2000,MATCH(1,('Table 11 Mass load calculations'!$K8=Data!$A$1:$A$2000)*('Table 11 Mass load calculations'!AN$1=Data!$D$1:$D$2000)*("N"&lt;&gt;Data!$N$1:$N$2000),0),5),"ug","ng")),"NA")</f>
        <v>NA</v>
      </c>
      <c r="AO8" s="65" t="str">
        <f t="array" ref="AO8">IFERROR(IF(INDEX(Data!$A$1:$N$2000,MATCH(1,('Table 11 Mass load calculations'!$K8=Data!$A$1:$A$2000)*('Table 11 Mass load calculations'!AO$1=Data!$D$1:$D$2000)*("N"&lt;&gt;Data!$N$1:$N$2000),0),8)="Y",CONVERT(INDEX(Data!$A$1:$N$2000,MATCH(1,('Table 11 Mass load calculations'!$K8=Data!$A$1:$A$2000)*('Table 11 Mass load calculations'!AO$1=Data!$D$1:$D$2000)*("N"&lt;&gt;Data!$N$1:$N$2000),0),5),"ug","ng"),"&lt;"&amp;CONVERT(INDEX(Data!$A$1:$N$2000,MATCH(1,('Table 11 Mass load calculations'!$K8=Data!$A$1:$A$2000)*('Table 11 Mass load calculations'!AO$1=Data!$D$1:$D$2000)*("N"&lt;&gt;Data!$N$1:$N$2000),0),5),"ug","ng")),"NA")</f>
        <v>NA</v>
      </c>
      <c r="AP8" s="65" t="str">
        <f t="array" ref="AP8">IFERROR(IF(INDEX(Data!$A$1:$N$2000,MATCH(1,('Table 11 Mass load calculations'!$K8=Data!$A$1:$A$2000)*('Table 11 Mass load calculations'!AP$1=Data!$D$1:$D$2000)*("N"&lt;&gt;Data!$N$1:$N$2000),0),8)="Y",CONVERT(INDEX(Data!$A$1:$N$2000,MATCH(1,('Table 11 Mass load calculations'!$K8=Data!$A$1:$A$2000)*('Table 11 Mass load calculations'!AP$1=Data!$D$1:$D$2000)*("N"&lt;&gt;Data!$N$1:$N$2000),0),5),"ug","ng"),"&lt;"&amp;CONVERT(INDEX(Data!$A$1:$N$2000,MATCH(1,('Table 11 Mass load calculations'!$K8=Data!$A$1:$A$2000)*('Table 11 Mass load calculations'!AP$1=Data!$D$1:$D$2000)*("N"&lt;&gt;Data!$N$1:$N$2000),0),5),"ug","ng")),"NA")</f>
        <v>NA</v>
      </c>
      <c r="AQ8" s="65" t="str">
        <f t="array" ref="AQ8">IFERROR(IF(INDEX(Data!$A$1:$N$2000,MATCH(1,('Table 11 Mass load calculations'!$K8=Data!$A$1:$A$2000)*('Table 11 Mass load calculations'!AQ$1=Data!$D$1:$D$2000)*("N"&lt;&gt;Data!$N$1:$N$2000),0),8)="Y",CONVERT(INDEX(Data!$A$1:$N$2000,MATCH(1,('Table 11 Mass load calculations'!$K8=Data!$A$1:$A$2000)*('Table 11 Mass load calculations'!AQ$1=Data!$D$1:$D$2000)*("N"&lt;&gt;Data!$N$1:$N$2000),0),5),"ug","ng"),"&lt;"&amp;CONVERT(INDEX(Data!$A$1:$N$2000,MATCH(1,('Table 11 Mass load calculations'!$K8=Data!$A$1:$A$2000)*('Table 11 Mass load calculations'!AQ$1=Data!$D$1:$D$2000)*("N"&lt;&gt;Data!$N$1:$N$2000),0),5),"ug","ng")),"NA")</f>
        <v>NA</v>
      </c>
      <c r="AR8" s="65" t="str">
        <f t="array" ref="AR8">IFERROR(IF(INDEX(Data!$A$1:$N$2000,MATCH(1,('Table 11 Mass load calculations'!$K8=Data!$A$1:$A$2000)*('Table 11 Mass load calculations'!AR$1=Data!$D$1:$D$2000)*("N"&lt;&gt;Data!$N$1:$N$2000),0),8)="Y",CONVERT(INDEX(Data!$A$1:$N$2000,MATCH(1,('Table 11 Mass load calculations'!$K8=Data!$A$1:$A$2000)*('Table 11 Mass load calculations'!AR$1=Data!$D$1:$D$2000)*("N"&lt;&gt;Data!$N$1:$N$2000),0),5),"ug","ng"),"&lt;"&amp;CONVERT(INDEX(Data!$A$1:$N$2000,MATCH(1,('Table 11 Mass load calculations'!$K8=Data!$A$1:$A$2000)*('Table 11 Mass load calculations'!AR$1=Data!$D$1:$D$2000)*("N"&lt;&gt;Data!$N$1:$N$2000),0),5),"ug","ng")),"NA")</f>
        <v>NA</v>
      </c>
      <c r="AS8" s="65" t="str">
        <f t="array" ref="AS8">IFERROR(IF(INDEX(Data!$A$1:$N$2000,MATCH(1,('Table 11 Mass load calculations'!$K8=Data!$A$1:$A$2000)*('Table 11 Mass load calculations'!AS$1=Data!$D$1:$D$2000)*("N"&lt;&gt;Data!$N$1:$N$2000),0),8)="Y",CONVERT(INDEX(Data!$A$1:$N$2000,MATCH(1,('Table 11 Mass load calculations'!$K8=Data!$A$1:$A$2000)*('Table 11 Mass load calculations'!AS$1=Data!$D$1:$D$2000)*("N"&lt;&gt;Data!$N$1:$N$2000),0),5),"ug","ng"),"&lt;"&amp;CONVERT(INDEX(Data!$A$1:$N$2000,MATCH(1,('Table 11 Mass load calculations'!$K8=Data!$A$1:$A$2000)*('Table 11 Mass load calculations'!AS$1=Data!$D$1:$D$2000)*("N"&lt;&gt;Data!$N$1:$N$2000),0),5),"ug","ng")),"NA")</f>
        <v>NA</v>
      </c>
      <c r="AT8" s="65" t="str">
        <f t="array" ref="AT8">IFERROR(IF(INDEX(Data!$A$1:$N$2000,MATCH(1,('Table 11 Mass load calculations'!$K8=Data!$A$1:$A$2000)*('Table 11 Mass load calculations'!AT$1=Data!$D$1:$D$2000)*("N"&lt;&gt;Data!$N$1:$N$2000),0),8)="Y",CONVERT(INDEX(Data!$A$1:$N$2000,MATCH(1,('Table 11 Mass load calculations'!$K8=Data!$A$1:$A$2000)*('Table 11 Mass load calculations'!AT$1=Data!$D$1:$D$2000)*("N"&lt;&gt;Data!$N$1:$N$2000),0),5),"ug","ng"),"&lt;"&amp;CONVERT(INDEX(Data!$A$1:$N$2000,MATCH(1,('Table 11 Mass load calculations'!$K8=Data!$A$1:$A$2000)*('Table 11 Mass load calculations'!AT$1=Data!$D$1:$D$2000)*("N"&lt;&gt;Data!$N$1:$N$2000),0),5),"ug","ng")),"NA")</f>
        <v>NA</v>
      </c>
      <c r="AU8" s="65" t="str">
        <f t="array" ref="AU8">IFERROR(IF(INDEX(Data!$A$1:$N$2000,MATCH(1,('Table 11 Mass load calculations'!$K8=Data!$A$1:$A$2000)*('Table 11 Mass load calculations'!AU$1=Data!$D$1:$D$2000)*("N"&lt;&gt;Data!$N$1:$N$2000),0),8)="Y",CONVERT(INDEX(Data!$A$1:$N$2000,MATCH(1,('Table 11 Mass load calculations'!$K8=Data!$A$1:$A$2000)*('Table 11 Mass load calculations'!AU$1=Data!$D$1:$D$2000)*("N"&lt;&gt;Data!$N$1:$N$2000),0),5),"ug","ng"),"&lt;"&amp;CONVERT(INDEX(Data!$A$1:$N$2000,MATCH(1,('Table 11 Mass load calculations'!$K8=Data!$A$1:$A$2000)*('Table 11 Mass load calculations'!AU$1=Data!$D$1:$D$2000)*("N"&lt;&gt;Data!$N$1:$N$2000),0),5),"ug","ng")),"NA")</f>
        <v>NA</v>
      </c>
      <c r="AV8" s="65" t="str">
        <f t="array" ref="AV8">IFERROR(IF(INDEX(Data!$A$1:$N$2000,MATCH(1,('Table 11 Mass load calculations'!$K8=Data!$A$1:$A$2000)*('Table 11 Mass load calculations'!AV$1=Data!$D$1:$D$2000)*("N"&lt;&gt;Data!$N$1:$N$2000),0),8)="Y",CONVERT(INDEX(Data!$A$1:$N$2000,MATCH(1,('Table 11 Mass load calculations'!$K8=Data!$A$1:$A$2000)*('Table 11 Mass load calculations'!AV$1=Data!$D$1:$D$2000)*("N"&lt;&gt;Data!$N$1:$N$2000),0),5),"ug","ng"),"&lt;"&amp;CONVERT(INDEX(Data!$A$1:$N$2000,MATCH(1,('Table 11 Mass load calculations'!$K8=Data!$A$1:$A$2000)*('Table 11 Mass load calculations'!AV$1=Data!$D$1:$D$2000)*("N"&lt;&gt;Data!$N$1:$N$2000),0),5),"ug","ng")),"NA")</f>
        <v>NA</v>
      </c>
      <c r="AW8" s="65" t="str">
        <f t="array" ref="AW8">IFERROR(IF(INDEX(Data!$A$1:$N$2000,MATCH(1,('Table 11 Mass load calculations'!$K8=Data!$A$1:$A$2000)*('Table 11 Mass load calculations'!AW$1=Data!$D$1:$D$2000)*("N"&lt;&gt;Data!$N$1:$N$2000),0),8)="Y",CONVERT(INDEX(Data!$A$1:$N$2000,MATCH(1,('Table 11 Mass load calculations'!$K8=Data!$A$1:$A$2000)*('Table 11 Mass load calculations'!AW$1=Data!$D$1:$D$2000)*("N"&lt;&gt;Data!$N$1:$N$2000),0),5),"ug","ng"),"&lt;"&amp;CONVERT(INDEX(Data!$A$1:$N$2000,MATCH(1,('Table 11 Mass load calculations'!$K8=Data!$A$1:$A$2000)*('Table 11 Mass load calculations'!AW$1=Data!$D$1:$D$2000)*("N"&lt;&gt;Data!$N$1:$N$2000),0),5),"ug","ng")),"NA")</f>
        <v>NA</v>
      </c>
      <c r="AX8" s="65" t="str">
        <f t="array" ref="AX8">IFERROR(IF(INDEX(Data!$A$1:$N$2000,MATCH(1,('Table 11 Mass load calculations'!$K8=Data!$A$1:$A$2000)*('Table 11 Mass load calculations'!AX$1=Data!$D$1:$D$2000)*("N"&lt;&gt;Data!$N$1:$N$2000),0),8)="Y",CONVERT(INDEX(Data!$A$1:$N$2000,MATCH(1,('Table 11 Mass load calculations'!$K8=Data!$A$1:$A$2000)*('Table 11 Mass load calculations'!AX$1=Data!$D$1:$D$2000)*("N"&lt;&gt;Data!$N$1:$N$2000),0),5),"ug","ng"),"&lt;"&amp;CONVERT(INDEX(Data!$A$1:$N$2000,MATCH(1,('Table 11 Mass load calculations'!$K8=Data!$A$1:$A$2000)*('Table 11 Mass load calculations'!AX$1=Data!$D$1:$D$2000)*("N"&lt;&gt;Data!$N$1:$N$2000),0),5),"ug","ng")),"NA")</f>
        <v>NA</v>
      </c>
      <c r="AY8" s="65" t="str">
        <f t="array" ref="AY8">IFERROR(IF(INDEX(Data!$A$1:$N$2000,MATCH(1,('Table 11 Mass load calculations'!$K8=Data!$A$1:$A$2000)*('Table 11 Mass load calculations'!AY$1=Data!$D$1:$D$2000)*("N"&lt;&gt;Data!$N$1:$N$2000),0),8)="Y",CONVERT(INDEX(Data!$A$1:$N$2000,MATCH(1,('Table 11 Mass load calculations'!$K8=Data!$A$1:$A$2000)*('Table 11 Mass load calculations'!AY$1=Data!$D$1:$D$2000)*("N"&lt;&gt;Data!$N$1:$N$2000),0),5),"ug","ng"),"&lt;"&amp;CONVERT(INDEX(Data!$A$1:$N$2000,MATCH(1,('Table 11 Mass load calculations'!$K8=Data!$A$1:$A$2000)*('Table 11 Mass load calculations'!AY$1=Data!$D$1:$D$2000)*("N"&lt;&gt;Data!$N$1:$N$2000),0),5),"ug","ng")),"NA")</f>
        <v>NA</v>
      </c>
      <c r="AZ8" s="65" t="str">
        <f t="array" ref="AZ8">IFERROR(IF(INDEX(Data!$A$1:$N$2000,MATCH(1,('Table 11 Mass load calculations'!$K8=Data!$A$1:$A$2000)*('Table 11 Mass load calculations'!AZ$1=Data!$D$1:$D$2000)*("N"&lt;&gt;Data!$N$1:$N$2000),0),8)="Y",CONVERT(INDEX(Data!$A$1:$N$2000,MATCH(1,('Table 11 Mass load calculations'!$K8=Data!$A$1:$A$2000)*('Table 11 Mass load calculations'!AZ$1=Data!$D$1:$D$2000)*("N"&lt;&gt;Data!$N$1:$N$2000),0),5),"ug","ng"),"&lt;"&amp;CONVERT(INDEX(Data!$A$1:$N$2000,MATCH(1,('Table 11 Mass load calculations'!$K8=Data!$A$1:$A$2000)*('Table 11 Mass load calculations'!AZ$1=Data!$D$1:$D$2000)*("N"&lt;&gt;Data!$N$1:$N$2000),0),5),"ug","ng")),"NA")</f>
        <v>NA</v>
      </c>
      <c r="BA8" s="65" t="str">
        <f t="array" ref="BA8">IFERROR(IF(INDEX(Data!$A$1:$N$2000,MATCH(1,('Table 11 Mass load calculations'!$K8=Data!$A$1:$A$2000)*('Table 11 Mass load calculations'!BA$1=Data!$D$1:$D$2000)*("N"&lt;&gt;Data!$N$1:$N$2000),0),8)="Y",CONVERT(INDEX(Data!$A$1:$N$2000,MATCH(1,('Table 11 Mass load calculations'!$K8=Data!$A$1:$A$2000)*('Table 11 Mass load calculations'!BA$1=Data!$D$1:$D$2000)*("N"&lt;&gt;Data!$N$1:$N$2000),0),5),"ug","ng"),"&lt;"&amp;CONVERT(INDEX(Data!$A$1:$N$2000,MATCH(1,('Table 11 Mass load calculations'!$K8=Data!$A$1:$A$2000)*('Table 11 Mass load calculations'!BA$1=Data!$D$1:$D$2000)*("N"&lt;&gt;Data!$N$1:$N$2000),0),5),"ug","ng")),"NA")</f>
        <v>NA</v>
      </c>
      <c r="BB8" s="65" t="str">
        <f t="array" ref="BB8">IFERROR(IF(INDEX(Data!$A$1:$N$2000,MATCH(1,('Table 11 Mass load calculations'!$K8=Data!$A$1:$A$2000)*('Table 11 Mass load calculations'!BB$1=Data!$D$1:$D$2000)*("N"&lt;&gt;Data!$N$1:$N$2000),0),8)="Y",CONVERT(INDEX(Data!$A$1:$N$2000,MATCH(1,('Table 11 Mass load calculations'!$K8=Data!$A$1:$A$2000)*('Table 11 Mass load calculations'!BB$1=Data!$D$1:$D$2000)*("N"&lt;&gt;Data!$N$1:$N$2000),0),5),"ug","ng"),"&lt;"&amp;CONVERT(INDEX(Data!$A$1:$N$2000,MATCH(1,('Table 11 Mass load calculations'!$K8=Data!$A$1:$A$2000)*('Table 11 Mass load calculations'!BB$1=Data!$D$1:$D$2000)*("N"&lt;&gt;Data!$N$1:$N$2000),0),5),"ug","ng")),"NA")</f>
        <v>NA</v>
      </c>
      <c r="BC8" s="65" t="str">
        <f t="array" ref="BC8">IFERROR(IF(INDEX(Data!$A$1:$N$2000,MATCH(1,('Table 11 Mass load calculations'!$K8=Data!$A$1:$A$2000)*('Table 11 Mass load calculations'!BC$1=Data!$D$1:$D$2000)*("N"&lt;&gt;Data!$N$1:$N$2000),0),8)="Y",CONVERT(INDEX(Data!$A$1:$N$2000,MATCH(1,('Table 11 Mass load calculations'!$K8=Data!$A$1:$A$2000)*('Table 11 Mass load calculations'!BC$1=Data!$D$1:$D$2000)*("N"&lt;&gt;Data!$N$1:$N$2000),0),5),"ug","ng"),"&lt;"&amp;CONVERT(INDEX(Data!$A$1:$N$2000,MATCH(1,('Table 11 Mass load calculations'!$K8=Data!$A$1:$A$2000)*('Table 11 Mass load calculations'!BC$1=Data!$D$1:$D$2000)*("N"&lt;&gt;Data!$N$1:$N$2000),0),5),"ug","ng")),"NA")</f>
        <v>NA</v>
      </c>
      <c r="BD8" s="67" t="str">
        <f t="array" ref="BD8">IFERROR(IF(INDEX(Data!$A$1:$N$2000,MATCH(1,('Table 11 Mass load calculations'!$K8=Data!$A$1:$A$2000)*('Table 11 Mass load calculations'!BD$1=Data!$D$1:$D$2000)*("N"&lt;&gt;Data!$N$1:$N$2000),0),8)="Y",CONVERT(INDEX(Data!$A$1:$N$2000,MATCH(1,('Table 11 Mass load calculations'!$K8=Data!$A$1:$A$2000)*('Table 11 Mass load calculations'!BD$1=Data!$D$1:$D$2000)*("N"&lt;&gt;Data!$N$1:$N$2000),0),5),"ug","ng"),"&lt;"&amp;CONVERT(INDEX(Data!$A$1:$N$2000,MATCH(1,('Table 11 Mass load calculations'!$K8=Data!$A$1:$A$2000)*('Table 11 Mass load calculations'!BD$1=Data!$D$1:$D$2000)*("N"&lt;&gt;Data!$N$1:$N$2000),0),5),"ug","ng")),"NA")</f>
        <v>NA</v>
      </c>
      <c r="BE8" s="68">
        <f t="shared" si="2"/>
        <v>1</v>
      </c>
      <c r="BF8" s="72">
        <f t="shared" si="3"/>
        <v>0</v>
      </c>
      <c r="BG8" s="70">
        <f t="shared" ref="BG8:BZ8" si="31">Q24*$BE8+AK24*$BF8</f>
        <v>20</v>
      </c>
      <c r="BH8" s="71">
        <f t="shared" si="31"/>
        <v>94</v>
      </c>
      <c r="BI8" s="71">
        <f t="shared" si="31"/>
        <v>33</v>
      </c>
      <c r="BJ8" s="71">
        <f t="shared" si="31"/>
        <v>8.1</v>
      </c>
      <c r="BK8" s="71">
        <f t="shared" si="31"/>
        <v>2.8</v>
      </c>
      <c r="BL8" s="71">
        <f t="shared" si="31"/>
        <v>4.8999999999999995</v>
      </c>
      <c r="BM8" s="71">
        <f t="shared" si="31"/>
        <v>31</v>
      </c>
      <c r="BN8" s="65">
        <f t="shared" si="31"/>
        <v>0</v>
      </c>
      <c r="BO8" s="65">
        <f t="shared" si="31"/>
        <v>0</v>
      </c>
      <c r="BP8" s="65">
        <f t="shared" si="31"/>
        <v>0</v>
      </c>
      <c r="BQ8" s="71">
        <f t="shared" si="31"/>
        <v>13</v>
      </c>
      <c r="BR8" s="71">
        <f t="shared" si="31"/>
        <v>31</v>
      </c>
      <c r="BS8" s="65">
        <f t="shared" si="31"/>
        <v>0</v>
      </c>
      <c r="BT8" s="71">
        <f t="shared" si="31"/>
        <v>5</v>
      </c>
      <c r="BU8" s="65">
        <f t="shared" si="31"/>
        <v>0</v>
      </c>
      <c r="BV8" s="65">
        <f t="shared" si="31"/>
        <v>0</v>
      </c>
      <c r="BW8" s="71">
        <f t="shared" si="31"/>
        <v>3.4</v>
      </c>
      <c r="BX8" s="65">
        <f t="shared" si="31"/>
        <v>0</v>
      </c>
      <c r="BY8" s="65">
        <f t="shared" si="31"/>
        <v>0</v>
      </c>
      <c r="BZ8" s="67">
        <f t="shared" si="31"/>
        <v>0</v>
      </c>
      <c r="CA8" s="37">
        <f t="shared" si="25"/>
        <v>0.33149569532495243</v>
      </c>
      <c r="CB8" s="38">
        <f t="shared" si="5"/>
        <v>1.5580297680272766</v>
      </c>
      <c r="CC8" s="38">
        <f t="shared" si="6"/>
        <v>0.54696789728617157</v>
      </c>
      <c r="CD8" s="38">
        <f t="shared" si="7"/>
        <v>0.13425575660660574</v>
      </c>
      <c r="CE8" s="38">
        <f t="shared" si="8"/>
        <v>4.640939734549334E-2</v>
      </c>
      <c r="CF8" s="38">
        <f t="shared" si="9"/>
        <v>8.1216445354613337E-2</v>
      </c>
      <c r="CG8" s="38">
        <f t="shared" si="10"/>
        <v>0.51381832775367631</v>
      </c>
      <c r="CH8" s="28">
        <f t="shared" si="11"/>
        <v>0</v>
      </c>
      <c r="CI8" s="28">
        <f t="shared" si="12"/>
        <v>0</v>
      </c>
      <c r="CJ8" s="28">
        <f t="shared" si="13"/>
        <v>0</v>
      </c>
      <c r="CK8" s="38">
        <f t="shared" si="14"/>
        <v>0.21547220196121911</v>
      </c>
      <c r="CL8" s="38">
        <f t="shared" si="15"/>
        <v>0.51381832775367631</v>
      </c>
      <c r="CM8" s="28">
        <f t="shared" si="16"/>
        <v>0</v>
      </c>
      <c r="CN8" s="38">
        <f t="shared" si="17"/>
        <v>8.2873923831238108E-2</v>
      </c>
      <c r="CO8" s="28">
        <f t="shared" si="18"/>
        <v>0</v>
      </c>
      <c r="CP8" s="28">
        <f t="shared" si="19"/>
        <v>0</v>
      </c>
      <c r="CQ8" s="38">
        <f t="shared" si="20"/>
        <v>5.635426820524192E-2</v>
      </c>
      <c r="CR8" s="28">
        <f t="shared" si="21"/>
        <v>0</v>
      </c>
      <c r="CS8" s="28">
        <f t="shared" si="22"/>
        <v>0</v>
      </c>
      <c r="CT8" s="28">
        <f t="shared" si="23"/>
        <v>0</v>
      </c>
      <c r="CU8" s="39">
        <f t="shared" si="28"/>
        <v>3.2950672115300272</v>
      </c>
      <c r="CV8" s="40">
        <f t="shared" si="26"/>
        <v>4.0807120094501643</v>
      </c>
      <c r="CZ8" s="4"/>
      <c r="DA8" s="4"/>
    </row>
    <row r="9" spans="2:105">
      <c r="B9" s="48" t="s">
        <v>82</v>
      </c>
      <c r="C9" s="29">
        <v>43930.270833333336</v>
      </c>
      <c r="D9" s="29">
        <v>43936.604500000001</v>
      </c>
      <c r="E9" s="24">
        <f t="shared" si="30"/>
        <v>152.00799999997253</v>
      </c>
      <c r="F9" s="26" t="s">
        <v>80</v>
      </c>
      <c r="G9" s="26" t="s">
        <v>71</v>
      </c>
      <c r="H9" s="29">
        <v>43926.980833333335</v>
      </c>
      <c r="I9" s="29">
        <v>43930.270833333336</v>
      </c>
      <c r="J9" s="35">
        <f t="shared" si="0"/>
        <v>152.00799999997253</v>
      </c>
      <c r="K9" s="26" t="s">
        <v>83</v>
      </c>
      <c r="L9" s="26" t="s">
        <v>71</v>
      </c>
      <c r="M9" s="29">
        <v>43936.604500000001</v>
      </c>
      <c r="N9" s="29">
        <v>43940.0625</v>
      </c>
      <c r="O9" s="44">
        <f t="shared" si="1"/>
        <v>152.00799999997253</v>
      </c>
      <c r="P9" s="27">
        <f>CONVERT(IFERROR(SUMIFS('USGS Data'!$F$2:$F$7000,'USGS Data'!$D$2:$D$7000,"&gt;="&amp;$C9,'USGS Data'!$D$2:$D$7000,"&lt;="&amp;$D9),"-"),"L","m^3")</f>
        <v>38570773.178851485</v>
      </c>
      <c r="Q9" s="64">
        <f t="array" ref="Q9">IF(INDEX(Data!$A$1:$N$2000,MATCH(1,('Table 11 Mass load calculations'!$F9=Data!$A$1:$A$2000)*('Table 11 Mass load calculations'!Q$1=Data!$D$1:$D$2000)*("N"&lt;&gt;Data!$N$1:$N$2000),0),8)="Y",CONVERT(INDEX(Data!$A$1:$N$2000,MATCH(1,('Table 11 Mass load calculations'!$F9=Data!$A$1:$A$2000)*('Table 11 Mass load calculations'!Q$1=Data!$D$1:$D$2000)*("N"&lt;&gt;Data!$N$1:$N$2000),0),5),"ug","ng"),"&lt;"&amp;CONVERT(INDEX(Data!$A$1:$N$2000,MATCH(1,('Table 11 Mass load calculations'!$F9=Data!$A$1:$A$2000)*('Table 11 Mass load calculations'!Q$1=Data!$D$1:$D$2000)*("N"&lt;&gt;Data!$N$1:$N$2000),0),5),"ug","ng"))</f>
        <v>20</v>
      </c>
      <c r="R9" s="65">
        <f t="array" ref="R9">IF(INDEX(Data!$A$1:$N$2000,MATCH(1,('Table 11 Mass load calculations'!$F9=Data!$A$1:$A$2000)*('Table 11 Mass load calculations'!R$1=Data!$D$1:$D$2000)*("N"&lt;&gt;Data!$N$1:$N$2000),0),8)="Y",CONVERT(INDEX(Data!$A$1:$N$2000,MATCH(1,('Table 11 Mass load calculations'!$F9=Data!$A$1:$A$2000)*('Table 11 Mass load calculations'!R$1=Data!$D$1:$D$2000)*("N"&lt;&gt;Data!$N$1:$N$2000),0),5),"ug","ng"),"&lt;"&amp;CONVERT(INDEX(Data!$A$1:$N$2000,MATCH(1,('Table 11 Mass load calculations'!$F9=Data!$A$1:$A$2000)*('Table 11 Mass load calculations'!R$1=Data!$D$1:$D$2000)*("N"&lt;&gt;Data!$N$1:$N$2000),0),5),"ug","ng"))</f>
        <v>94</v>
      </c>
      <c r="S9" s="65">
        <f t="array" ref="S9">IF(INDEX(Data!$A$1:$N$2000,MATCH(1,('Table 11 Mass load calculations'!$F9=Data!$A$1:$A$2000)*('Table 11 Mass load calculations'!S$1=Data!$D$1:$D$2000)*("N"&lt;&gt;Data!$N$1:$N$2000),0),8)="Y",CONVERT(INDEX(Data!$A$1:$N$2000,MATCH(1,('Table 11 Mass load calculations'!$F9=Data!$A$1:$A$2000)*('Table 11 Mass load calculations'!S$1=Data!$D$1:$D$2000)*("N"&lt;&gt;Data!$N$1:$N$2000),0),5),"ug","ng"),"&lt;"&amp;CONVERT(INDEX(Data!$A$1:$N$2000,MATCH(1,('Table 11 Mass load calculations'!$F9=Data!$A$1:$A$2000)*('Table 11 Mass load calculations'!S$1=Data!$D$1:$D$2000)*("N"&lt;&gt;Data!$N$1:$N$2000),0),5),"ug","ng"))</f>
        <v>33</v>
      </c>
      <c r="T9" s="65">
        <f t="array" ref="T9">IF(INDEX(Data!$A$1:$N$2000,MATCH(1,('Table 11 Mass load calculations'!$F9=Data!$A$1:$A$2000)*('Table 11 Mass load calculations'!T$1=Data!$D$1:$D$2000)*("N"&lt;&gt;Data!$N$1:$N$2000),0),8)="Y",CONVERT(INDEX(Data!$A$1:$N$2000,MATCH(1,('Table 11 Mass load calculations'!$F9=Data!$A$1:$A$2000)*('Table 11 Mass load calculations'!T$1=Data!$D$1:$D$2000)*("N"&lt;&gt;Data!$N$1:$N$2000),0),5),"ug","ng"),"&lt;"&amp;CONVERT(INDEX(Data!$A$1:$N$2000,MATCH(1,('Table 11 Mass load calculations'!$F9=Data!$A$1:$A$2000)*('Table 11 Mass load calculations'!T$1=Data!$D$1:$D$2000)*("N"&lt;&gt;Data!$N$1:$N$2000),0),5),"ug","ng"))</f>
        <v>8.1</v>
      </c>
      <c r="U9" s="65">
        <f t="array" ref="U9">IF(INDEX(Data!$A$1:$N$2000,MATCH(1,('Table 11 Mass load calculations'!$F9=Data!$A$1:$A$2000)*('Table 11 Mass load calculations'!U$1=Data!$D$1:$D$2000)*("N"&lt;&gt;Data!$N$1:$N$2000),0),8)="Y",CONVERT(INDEX(Data!$A$1:$N$2000,MATCH(1,('Table 11 Mass load calculations'!$F9=Data!$A$1:$A$2000)*('Table 11 Mass load calculations'!U$1=Data!$D$1:$D$2000)*("N"&lt;&gt;Data!$N$1:$N$2000),0),5),"ug","ng"),"&lt;"&amp;CONVERT(INDEX(Data!$A$1:$N$2000,MATCH(1,('Table 11 Mass load calculations'!$F9=Data!$A$1:$A$2000)*('Table 11 Mass load calculations'!U$1=Data!$D$1:$D$2000)*("N"&lt;&gt;Data!$N$1:$N$2000),0),5),"ug","ng"))</f>
        <v>2.8</v>
      </c>
      <c r="V9" s="65">
        <f t="array" ref="V9">IF(INDEX(Data!$A$1:$N$2000,MATCH(1,('Table 11 Mass load calculations'!$F9=Data!$A$1:$A$2000)*('Table 11 Mass load calculations'!V$1=Data!$D$1:$D$2000)*("N"&lt;&gt;Data!$N$1:$N$2000),0),8)="Y",CONVERT(INDEX(Data!$A$1:$N$2000,MATCH(1,('Table 11 Mass load calculations'!$F9=Data!$A$1:$A$2000)*('Table 11 Mass load calculations'!V$1=Data!$D$1:$D$2000)*("N"&lt;&gt;Data!$N$1:$N$2000),0),5),"ug","ng"),"&lt;"&amp;CONVERT(INDEX(Data!$A$1:$N$2000,MATCH(1,('Table 11 Mass load calculations'!$F9=Data!$A$1:$A$2000)*('Table 11 Mass load calculations'!V$1=Data!$D$1:$D$2000)*("N"&lt;&gt;Data!$N$1:$N$2000),0),5),"ug","ng"))</f>
        <v>4.8999999999999995</v>
      </c>
      <c r="W9" s="65">
        <f t="array" ref="W9">IF(INDEX(Data!$A$1:$N$2000,MATCH(1,('Table 11 Mass load calculations'!$F9=Data!$A$1:$A$2000)*('Table 11 Mass load calculations'!W$1=Data!$D$1:$D$2000)*("N"&lt;&gt;Data!$N$1:$N$2000),0),8)="Y",CONVERT(INDEX(Data!$A$1:$N$2000,MATCH(1,('Table 11 Mass load calculations'!$F9=Data!$A$1:$A$2000)*('Table 11 Mass load calculations'!W$1=Data!$D$1:$D$2000)*("N"&lt;&gt;Data!$N$1:$N$2000),0),5),"ug","ng"),"&lt;"&amp;CONVERT(INDEX(Data!$A$1:$N$2000,MATCH(1,('Table 11 Mass load calculations'!$F9=Data!$A$1:$A$2000)*('Table 11 Mass load calculations'!W$1=Data!$D$1:$D$2000)*("N"&lt;&gt;Data!$N$1:$N$2000),0),5),"ug","ng"))</f>
        <v>31</v>
      </c>
      <c r="X9" s="65" t="str">
        <f t="array" ref="X9">IF(INDEX(Data!$A$1:$N$2000,MATCH(1,('Table 11 Mass load calculations'!$F9=Data!$A$1:$A$2000)*('Table 11 Mass load calculations'!X$1=Data!$D$1:$D$2000)*("N"&lt;&gt;Data!$N$1:$N$2000),0),8)="Y",CONVERT(INDEX(Data!$A$1:$N$2000,MATCH(1,('Table 11 Mass load calculations'!$F9=Data!$A$1:$A$2000)*('Table 11 Mass load calculations'!X$1=Data!$D$1:$D$2000)*("N"&lt;&gt;Data!$N$1:$N$2000),0),5),"ug","ng"),"&lt;"&amp;CONVERT(INDEX(Data!$A$1:$N$2000,MATCH(1,('Table 11 Mass load calculations'!$F9=Data!$A$1:$A$2000)*('Table 11 Mass load calculations'!X$1=Data!$D$1:$D$2000)*("N"&lt;&gt;Data!$N$1:$N$2000),0),5),"ug","ng"))</f>
        <v>&lt;20</v>
      </c>
      <c r="Y9" s="65" t="str">
        <f t="array" ref="Y9">IF(INDEX(Data!$A$1:$N$2000,MATCH(1,('Table 11 Mass load calculations'!$F9=Data!$A$1:$A$2000)*('Table 11 Mass load calculations'!Y$1=Data!$D$1:$D$2000)*("N"&lt;&gt;Data!$N$1:$N$2000),0),8)="Y",CONVERT(INDEX(Data!$A$1:$N$2000,MATCH(1,('Table 11 Mass load calculations'!$F9=Data!$A$1:$A$2000)*('Table 11 Mass load calculations'!Y$1=Data!$D$1:$D$2000)*("N"&lt;&gt;Data!$N$1:$N$2000),0),5),"ug","ng"),"&lt;"&amp;CONVERT(INDEX(Data!$A$1:$N$2000,MATCH(1,('Table 11 Mass load calculations'!$F9=Data!$A$1:$A$2000)*('Table 11 Mass load calculations'!Y$1=Data!$D$1:$D$2000)*("N"&lt;&gt;Data!$N$1:$N$2000),0),5),"ug","ng"))</f>
        <v>&lt;2</v>
      </c>
      <c r="Z9" s="65" t="str">
        <f t="array" ref="Z9">IF(INDEX(Data!$A$1:$N$2000,MATCH(1,('Table 11 Mass load calculations'!$F9=Data!$A$1:$A$2000)*('Table 11 Mass load calculations'!Z$1=Data!$D$1:$D$2000)*("N"&lt;&gt;Data!$N$1:$N$2000),0),8)="Y",CONVERT(INDEX(Data!$A$1:$N$2000,MATCH(1,('Table 11 Mass load calculations'!$F9=Data!$A$1:$A$2000)*('Table 11 Mass load calculations'!Z$1=Data!$D$1:$D$2000)*("N"&lt;&gt;Data!$N$1:$N$2000),0),5),"ug","ng"),"&lt;"&amp;CONVERT(INDEX(Data!$A$1:$N$2000,MATCH(1,('Table 11 Mass load calculations'!$F9=Data!$A$1:$A$2000)*('Table 11 Mass load calculations'!Z$1=Data!$D$1:$D$2000)*("N"&lt;&gt;Data!$N$1:$N$2000),0),5),"ug","ng"))</f>
        <v>&lt;2</v>
      </c>
      <c r="AA9" s="65">
        <f t="array" ref="AA9">IF(INDEX(Data!$A$1:$N$2000,MATCH(1,('Table 11 Mass load calculations'!$F9=Data!$A$1:$A$2000)*('Table 11 Mass load calculations'!AA$1=Data!$D$1:$D$2000)*("N"&lt;&gt;Data!$N$1:$N$2000),0),8)="Y",CONVERT(INDEX(Data!$A$1:$N$2000,MATCH(1,('Table 11 Mass load calculations'!$F9=Data!$A$1:$A$2000)*('Table 11 Mass load calculations'!AA$1=Data!$D$1:$D$2000)*("N"&lt;&gt;Data!$N$1:$N$2000),0),5),"ug","ng"),"&lt;"&amp;CONVERT(INDEX(Data!$A$1:$N$2000,MATCH(1,('Table 11 Mass load calculations'!$F9=Data!$A$1:$A$2000)*('Table 11 Mass load calculations'!AA$1=Data!$D$1:$D$2000)*("N"&lt;&gt;Data!$N$1:$N$2000),0),5),"ug","ng"))</f>
        <v>13</v>
      </c>
      <c r="AB9" s="65">
        <f t="array" ref="AB9">IF(INDEX(Data!$A$1:$N$2000,MATCH(1,('Table 11 Mass load calculations'!$F9=Data!$A$1:$A$2000)*('Table 11 Mass load calculations'!AB$1=Data!$D$1:$D$2000)*("N"&lt;&gt;Data!$N$1:$N$2000),0),8)="Y",CONVERT(INDEX(Data!$A$1:$N$2000,MATCH(1,('Table 11 Mass load calculations'!$F9=Data!$A$1:$A$2000)*('Table 11 Mass load calculations'!AB$1=Data!$D$1:$D$2000)*("N"&lt;&gt;Data!$N$1:$N$2000),0),5),"ug","ng"),"&lt;"&amp;CONVERT(INDEX(Data!$A$1:$N$2000,MATCH(1,('Table 11 Mass load calculations'!$F9=Data!$A$1:$A$2000)*('Table 11 Mass load calculations'!AB$1=Data!$D$1:$D$2000)*("N"&lt;&gt;Data!$N$1:$N$2000),0),5),"ug","ng"))</f>
        <v>31</v>
      </c>
      <c r="AC9" s="65" t="str">
        <f t="array" ref="AC9">IF(INDEX(Data!$A$1:$N$2000,MATCH(1,('Table 11 Mass load calculations'!$F9=Data!$A$1:$A$2000)*('Table 11 Mass load calculations'!AC$1=Data!$D$1:$D$2000)*("N"&lt;&gt;Data!$N$1:$N$2000),0),8)="Y",CONVERT(INDEX(Data!$A$1:$N$2000,MATCH(1,('Table 11 Mass load calculations'!$F9=Data!$A$1:$A$2000)*('Table 11 Mass load calculations'!AC$1=Data!$D$1:$D$2000)*("N"&lt;&gt;Data!$N$1:$N$2000),0),5),"ug","ng"),"&lt;"&amp;CONVERT(INDEX(Data!$A$1:$N$2000,MATCH(1,('Table 11 Mass load calculations'!$F9=Data!$A$1:$A$2000)*('Table 11 Mass load calculations'!AC$1=Data!$D$1:$D$2000)*("N"&lt;&gt;Data!$N$1:$N$2000),0),5),"ug","ng"))</f>
        <v>&lt;2</v>
      </c>
      <c r="AD9" s="65">
        <f t="array" ref="AD9">IF(INDEX(Data!$A$1:$N$2000,MATCH(1,('Table 11 Mass load calculations'!$F9=Data!$A$1:$A$2000)*('Table 11 Mass load calculations'!AD$1=Data!$D$1:$D$2000)*("N"&lt;&gt;Data!$N$1:$N$2000),0),8)="Y",CONVERT(INDEX(Data!$A$1:$N$2000,MATCH(1,('Table 11 Mass load calculations'!$F9=Data!$A$1:$A$2000)*('Table 11 Mass load calculations'!AD$1=Data!$D$1:$D$2000)*("N"&lt;&gt;Data!$N$1:$N$2000),0),5),"ug","ng"),"&lt;"&amp;CONVERT(INDEX(Data!$A$1:$N$2000,MATCH(1,('Table 11 Mass load calculations'!$F9=Data!$A$1:$A$2000)*('Table 11 Mass load calculations'!AD$1=Data!$D$1:$D$2000)*("N"&lt;&gt;Data!$N$1:$N$2000),0),5),"ug","ng"))</f>
        <v>5</v>
      </c>
      <c r="AE9" s="65" t="str">
        <f t="array" ref="AE9">IF(INDEX(Data!$A$1:$N$2000,MATCH(1,('Table 11 Mass load calculations'!$F9=Data!$A$1:$A$2000)*('Table 11 Mass load calculations'!AE$1=Data!$D$1:$D$2000)*("N"&lt;&gt;Data!$N$1:$N$2000),0),8)="Y",CONVERT(INDEX(Data!$A$1:$N$2000,MATCH(1,('Table 11 Mass load calculations'!$F9=Data!$A$1:$A$2000)*('Table 11 Mass load calculations'!AE$1=Data!$D$1:$D$2000)*("N"&lt;&gt;Data!$N$1:$N$2000),0),5),"ug","ng"),"&lt;"&amp;CONVERT(INDEX(Data!$A$1:$N$2000,MATCH(1,('Table 11 Mass load calculations'!$F9=Data!$A$1:$A$2000)*('Table 11 Mass load calculations'!AE$1=Data!$D$1:$D$2000)*("N"&lt;&gt;Data!$N$1:$N$2000),0),5),"ug","ng"))</f>
        <v>&lt;2</v>
      </c>
      <c r="AF9" s="65" t="str">
        <f t="array" ref="AF9">IF(INDEX(Data!$A$1:$N$2000,MATCH(1,('Table 11 Mass load calculations'!$F9=Data!$A$1:$A$2000)*('Table 11 Mass load calculations'!AF$1=Data!$D$1:$D$2000)*("N"&lt;&gt;Data!$N$1:$N$2000),0),8)="Y",CONVERT(INDEX(Data!$A$1:$N$2000,MATCH(1,('Table 11 Mass load calculations'!$F9=Data!$A$1:$A$2000)*('Table 11 Mass load calculations'!AF$1=Data!$D$1:$D$2000)*("N"&lt;&gt;Data!$N$1:$N$2000),0),5),"ug","ng"),"&lt;"&amp;CONVERT(INDEX(Data!$A$1:$N$2000,MATCH(1,('Table 11 Mass load calculations'!$F9=Data!$A$1:$A$2000)*('Table 11 Mass load calculations'!AF$1=Data!$D$1:$D$2000)*("N"&lt;&gt;Data!$N$1:$N$2000),0),5),"ug","ng"))</f>
        <v>&lt;2</v>
      </c>
      <c r="AG9" s="65">
        <f t="array" ref="AG9">IF(INDEX(Data!$A$1:$N$2000,MATCH(1,('Table 11 Mass load calculations'!$F9=Data!$A$1:$A$2000)*('Table 11 Mass load calculations'!AG$1=Data!$D$1:$D$2000)*("N"&lt;&gt;Data!$N$1:$N$2000),0),8)="Y",CONVERT(INDEX(Data!$A$1:$N$2000,MATCH(1,('Table 11 Mass load calculations'!$F9=Data!$A$1:$A$2000)*('Table 11 Mass load calculations'!AG$1=Data!$D$1:$D$2000)*("N"&lt;&gt;Data!$N$1:$N$2000),0),5),"ug","ng"),"&lt;"&amp;CONVERT(INDEX(Data!$A$1:$N$2000,MATCH(1,('Table 11 Mass load calculations'!$F9=Data!$A$1:$A$2000)*('Table 11 Mass load calculations'!AG$1=Data!$D$1:$D$2000)*("N"&lt;&gt;Data!$N$1:$N$2000),0),5),"ug","ng"))</f>
        <v>3.4</v>
      </c>
      <c r="AH9" s="65" t="str">
        <f t="array" ref="AH9">IF(INDEX(Data!$A$1:$N$2000,MATCH(1,('Table 11 Mass load calculations'!$F9=Data!$A$1:$A$2000)*('Table 11 Mass load calculations'!AH$1=Data!$D$1:$D$2000)*("N"&lt;&gt;Data!$N$1:$N$2000),0),8)="Y",CONVERT(INDEX(Data!$A$1:$N$2000,MATCH(1,('Table 11 Mass load calculations'!$F9=Data!$A$1:$A$2000)*('Table 11 Mass load calculations'!AH$1=Data!$D$1:$D$2000)*("N"&lt;&gt;Data!$N$1:$N$2000),0),5),"ug","ng"),"&lt;"&amp;CONVERT(INDEX(Data!$A$1:$N$2000,MATCH(1,('Table 11 Mass load calculations'!$F9=Data!$A$1:$A$2000)*('Table 11 Mass load calculations'!AH$1=Data!$D$1:$D$2000)*("N"&lt;&gt;Data!$N$1:$N$2000),0),5),"ug","ng"))</f>
        <v>&lt;2</v>
      </c>
      <c r="AI9" s="65" t="str">
        <f t="array" ref="AI9">IF(INDEX(Data!$A$1:$N$2000,MATCH(1,('Table 11 Mass load calculations'!$F9=Data!$A$1:$A$2000)*('Table 11 Mass load calculations'!AI$1=Data!$D$1:$D$2000)*("N"&lt;&gt;Data!$N$1:$N$2000),0),8)="Y",CONVERT(INDEX(Data!$A$1:$N$2000,MATCH(1,('Table 11 Mass load calculations'!$F9=Data!$A$1:$A$2000)*('Table 11 Mass load calculations'!AI$1=Data!$D$1:$D$2000)*("N"&lt;&gt;Data!$N$1:$N$2000),0),5),"ug","ng"),"&lt;"&amp;CONVERT(INDEX(Data!$A$1:$N$2000,MATCH(1,('Table 11 Mass load calculations'!$F9=Data!$A$1:$A$2000)*('Table 11 Mass load calculations'!AI$1=Data!$D$1:$D$2000)*("N"&lt;&gt;Data!$N$1:$N$2000),0),5),"ug","ng"))</f>
        <v>&lt;2</v>
      </c>
      <c r="AJ9" s="66" t="str">
        <f t="array" ref="AJ9">IF(INDEX(Data!$A$1:$N$2000,MATCH(1,('Table 11 Mass load calculations'!$F9=Data!$A$1:$A$2000)*('Table 11 Mass load calculations'!AJ$1=Data!$D$1:$D$2000)*("N"&lt;&gt;Data!$N$1:$N$2000),0),8)="Y",CONVERT(INDEX(Data!$A$1:$N$2000,MATCH(1,('Table 11 Mass load calculations'!$F9=Data!$A$1:$A$2000)*('Table 11 Mass load calculations'!AJ$1=Data!$D$1:$D$2000)*("N"&lt;&gt;Data!$N$1:$N$2000),0),5),"ug","ng"),"&lt;"&amp;CONVERT(INDEX(Data!$A$1:$N$2000,MATCH(1,('Table 11 Mass load calculations'!$F9=Data!$A$1:$A$2000)*('Table 11 Mass load calculations'!AJ$1=Data!$D$1:$D$2000)*("N"&lt;&gt;Data!$N$1:$N$2000),0),5),"ug","ng"))</f>
        <v>&lt;2</v>
      </c>
      <c r="AK9" s="64">
        <f t="array" ref="AK9">IFERROR(IF(INDEX(Data!$A$1:$N$2000,MATCH(1,('Table 11 Mass load calculations'!$K9=Data!$A$1:$A$2000)*('Table 11 Mass load calculations'!AK$1=Data!$D$1:$D$2000)*("N"&lt;&gt;Data!$N$1:$N$2000),0),8)="Y",CONVERT(INDEX(Data!$A$1:$N$2000,MATCH(1,('Table 11 Mass load calculations'!$K9=Data!$A$1:$A$2000)*('Table 11 Mass load calculations'!AK$1=Data!$D$1:$D$2000)*("N"&lt;&gt;Data!$N$1:$N$2000),0),5),"ug","ng"),"&lt;"&amp;CONVERT(INDEX(Data!$A$1:$N$2000,MATCH(1,('Table 11 Mass load calculations'!$K9=Data!$A$1:$A$2000)*('Table 11 Mass load calculations'!AK$1=Data!$D$1:$D$2000)*("N"&lt;&gt;Data!$N$1:$N$2000),0),5),"ug","ng")),"NA")</f>
        <v>5.5</v>
      </c>
      <c r="AL9" s="65">
        <f t="array" ref="AL9">IFERROR(IF(INDEX(Data!$A$1:$N$2000,MATCH(1,('Table 11 Mass load calculations'!$K9=Data!$A$1:$A$2000)*('Table 11 Mass load calculations'!AL$1=Data!$D$1:$D$2000)*("N"&lt;&gt;Data!$N$1:$N$2000),0),8)="Y",CONVERT(INDEX(Data!$A$1:$N$2000,MATCH(1,('Table 11 Mass load calculations'!$K9=Data!$A$1:$A$2000)*('Table 11 Mass load calculations'!AL$1=Data!$D$1:$D$2000)*("N"&lt;&gt;Data!$N$1:$N$2000),0),5),"ug","ng"),"&lt;"&amp;CONVERT(INDEX(Data!$A$1:$N$2000,MATCH(1,('Table 11 Mass load calculations'!$K9=Data!$A$1:$A$2000)*('Table 11 Mass load calculations'!AL$1=Data!$D$1:$D$2000)*("N"&lt;&gt;Data!$N$1:$N$2000),0),5),"ug","ng")),"NA")</f>
        <v>28</v>
      </c>
      <c r="AM9" s="65">
        <f t="array" ref="AM9">IFERROR(IF(INDEX(Data!$A$1:$N$2000,MATCH(1,('Table 11 Mass load calculations'!$K9=Data!$A$1:$A$2000)*('Table 11 Mass load calculations'!AM$1=Data!$D$1:$D$2000)*("N"&lt;&gt;Data!$N$1:$N$2000),0),8)="Y",CONVERT(INDEX(Data!$A$1:$N$2000,MATCH(1,('Table 11 Mass load calculations'!$K9=Data!$A$1:$A$2000)*('Table 11 Mass load calculations'!AM$1=Data!$D$1:$D$2000)*("N"&lt;&gt;Data!$N$1:$N$2000),0),5),"ug","ng"),"&lt;"&amp;CONVERT(INDEX(Data!$A$1:$N$2000,MATCH(1,('Table 11 Mass load calculations'!$K9=Data!$A$1:$A$2000)*('Table 11 Mass load calculations'!AM$1=Data!$D$1:$D$2000)*("N"&lt;&gt;Data!$N$1:$N$2000),0),5),"ug","ng")),"NA")</f>
        <v>11</v>
      </c>
      <c r="AN9" s="65">
        <f t="array" ref="AN9">IFERROR(IF(INDEX(Data!$A$1:$N$2000,MATCH(1,('Table 11 Mass load calculations'!$K9=Data!$A$1:$A$2000)*('Table 11 Mass load calculations'!AN$1=Data!$D$1:$D$2000)*("N"&lt;&gt;Data!$N$1:$N$2000),0),8)="Y",CONVERT(INDEX(Data!$A$1:$N$2000,MATCH(1,('Table 11 Mass load calculations'!$K9=Data!$A$1:$A$2000)*('Table 11 Mass load calculations'!AN$1=Data!$D$1:$D$2000)*("N"&lt;&gt;Data!$N$1:$N$2000),0),5),"ug","ng"),"&lt;"&amp;CONVERT(INDEX(Data!$A$1:$N$2000,MATCH(1,('Table 11 Mass load calculations'!$K9=Data!$A$1:$A$2000)*('Table 11 Mass load calculations'!AN$1=Data!$D$1:$D$2000)*("N"&lt;&gt;Data!$N$1:$N$2000),0),5),"ug","ng")),"NA")</f>
        <v>2.6</v>
      </c>
      <c r="AO9" s="65" t="str">
        <f t="array" ref="AO9">IFERROR(IF(INDEX(Data!$A$1:$N$2000,MATCH(1,('Table 11 Mass load calculations'!$K9=Data!$A$1:$A$2000)*('Table 11 Mass load calculations'!AO$1=Data!$D$1:$D$2000)*("N"&lt;&gt;Data!$N$1:$N$2000),0),8)="Y",CONVERT(INDEX(Data!$A$1:$N$2000,MATCH(1,('Table 11 Mass load calculations'!$K9=Data!$A$1:$A$2000)*('Table 11 Mass load calculations'!AO$1=Data!$D$1:$D$2000)*("N"&lt;&gt;Data!$N$1:$N$2000),0),5),"ug","ng"),"&lt;"&amp;CONVERT(INDEX(Data!$A$1:$N$2000,MATCH(1,('Table 11 Mass load calculations'!$K9=Data!$A$1:$A$2000)*('Table 11 Mass load calculations'!AO$1=Data!$D$1:$D$2000)*("N"&lt;&gt;Data!$N$1:$N$2000),0),5),"ug","ng")),"NA")</f>
        <v>&lt;2</v>
      </c>
      <c r="AP9" s="65">
        <f t="array" ref="AP9">IFERROR(IF(INDEX(Data!$A$1:$N$2000,MATCH(1,('Table 11 Mass load calculations'!$K9=Data!$A$1:$A$2000)*('Table 11 Mass load calculations'!AP$1=Data!$D$1:$D$2000)*("N"&lt;&gt;Data!$N$1:$N$2000),0),8)="Y",CONVERT(INDEX(Data!$A$1:$N$2000,MATCH(1,('Table 11 Mass load calculations'!$K9=Data!$A$1:$A$2000)*('Table 11 Mass load calculations'!AP$1=Data!$D$1:$D$2000)*("N"&lt;&gt;Data!$N$1:$N$2000),0),5),"ug","ng"),"&lt;"&amp;CONVERT(INDEX(Data!$A$1:$N$2000,MATCH(1,('Table 11 Mass load calculations'!$K9=Data!$A$1:$A$2000)*('Table 11 Mass load calculations'!AP$1=Data!$D$1:$D$2000)*("N"&lt;&gt;Data!$N$1:$N$2000),0),5),"ug","ng")),"NA")</f>
        <v>6.8999999999999995</v>
      </c>
      <c r="AQ9" s="65">
        <f t="array" ref="AQ9">IFERROR(IF(INDEX(Data!$A$1:$N$2000,MATCH(1,('Table 11 Mass load calculations'!$K9=Data!$A$1:$A$2000)*('Table 11 Mass load calculations'!AQ$1=Data!$D$1:$D$2000)*("N"&lt;&gt;Data!$N$1:$N$2000),0),8)="Y",CONVERT(INDEX(Data!$A$1:$N$2000,MATCH(1,('Table 11 Mass load calculations'!$K9=Data!$A$1:$A$2000)*('Table 11 Mass load calculations'!AQ$1=Data!$D$1:$D$2000)*("N"&lt;&gt;Data!$N$1:$N$2000),0),5),"ug","ng"),"&lt;"&amp;CONVERT(INDEX(Data!$A$1:$N$2000,MATCH(1,('Table 11 Mass load calculations'!$K9=Data!$A$1:$A$2000)*('Table 11 Mass load calculations'!AQ$1=Data!$D$1:$D$2000)*("N"&lt;&gt;Data!$N$1:$N$2000),0),5),"ug","ng")),"NA")</f>
        <v>17</v>
      </c>
      <c r="AR9" s="65" t="str">
        <f t="array" ref="AR9">IFERROR(IF(INDEX(Data!$A$1:$N$2000,MATCH(1,('Table 11 Mass load calculations'!$K9=Data!$A$1:$A$2000)*('Table 11 Mass load calculations'!AR$1=Data!$D$1:$D$2000)*("N"&lt;&gt;Data!$N$1:$N$2000),0),8)="Y",CONVERT(INDEX(Data!$A$1:$N$2000,MATCH(1,('Table 11 Mass load calculations'!$K9=Data!$A$1:$A$2000)*('Table 11 Mass load calculations'!AR$1=Data!$D$1:$D$2000)*("N"&lt;&gt;Data!$N$1:$N$2000),0),5),"ug","ng"),"&lt;"&amp;CONVERT(INDEX(Data!$A$1:$N$2000,MATCH(1,('Table 11 Mass load calculations'!$K9=Data!$A$1:$A$2000)*('Table 11 Mass load calculations'!AR$1=Data!$D$1:$D$2000)*("N"&lt;&gt;Data!$N$1:$N$2000),0),5),"ug","ng")),"NA")</f>
        <v>&lt;20</v>
      </c>
      <c r="AS9" s="65" t="str">
        <f t="array" ref="AS9">IFERROR(IF(INDEX(Data!$A$1:$N$2000,MATCH(1,('Table 11 Mass load calculations'!$K9=Data!$A$1:$A$2000)*('Table 11 Mass load calculations'!AS$1=Data!$D$1:$D$2000)*("N"&lt;&gt;Data!$N$1:$N$2000),0),8)="Y",CONVERT(INDEX(Data!$A$1:$N$2000,MATCH(1,('Table 11 Mass load calculations'!$K9=Data!$A$1:$A$2000)*('Table 11 Mass load calculations'!AS$1=Data!$D$1:$D$2000)*("N"&lt;&gt;Data!$N$1:$N$2000),0),5),"ug","ng"),"&lt;"&amp;CONVERT(INDEX(Data!$A$1:$N$2000,MATCH(1,('Table 11 Mass load calculations'!$K9=Data!$A$1:$A$2000)*('Table 11 Mass load calculations'!AS$1=Data!$D$1:$D$2000)*("N"&lt;&gt;Data!$N$1:$N$2000),0),5),"ug","ng")),"NA")</f>
        <v>&lt;2</v>
      </c>
      <c r="AT9" s="65" t="str">
        <f t="array" ref="AT9">IFERROR(IF(INDEX(Data!$A$1:$N$2000,MATCH(1,('Table 11 Mass load calculations'!$K9=Data!$A$1:$A$2000)*('Table 11 Mass load calculations'!AT$1=Data!$D$1:$D$2000)*("N"&lt;&gt;Data!$N$1:$N$2000),0),8)="Y",CONVERT(INDEX(Data!$A$1:$N$2000,MATCH(1,('Table 11 Mass load calculations'!$K9=Data!$A$1:$A$2000)*('Table 11 Mass load calculations'!AT$1=Data!$D$1:$D$2000)*("N"&lt;&gt;Data!$N$1:$N$2000),0),5),"ug","ng"),"&lt;"&amp;CONVERT(INDEX(Data!$A$1:$N$2000,MATCH(1,('Table 11 Mass load calculations'!$K9=Data!$A$1:$A$2000)*('Table 11 Mass load calculations'!AT$1=Data!$D$1:$D$2000)*("N"&lt;&gt;Data!$N$1:$N$2000),0),5),"ug","ng")),"NA")</f>
        <v>&lt;2</v>
      </c>
      <c r="AU9" s="65" t="str">
        <f t="array" ref="AU9">IFERROR(IF(INDEX(Data!$A$1:$N$2000,MATCH(1,('Table 11 Mass load calculations'!$K9=Data!$A$1:$A$2000)*('Table 11 Mass load calculations'!AU$1=Data!$D$1:$D$2000)*("N"&lt;&gt;Data!$N$1:$N$2000),0),8)="Y",CONVERT(INDEX(Data!$A$1:$N$2000,MATCH(1,('Table 11 Mass load calculations'!$K9=Data!$A$1:$A$2000)*('Table 11 Mass load calculations'!AU$1=Data!$D$1:$D$2000)*("N"&lt;&gt;Data!$N$1:$N$2000),0),5),"ug","ng"),"&lt;"&amp;CONVERT(INDEX(Data!$A$1:$N$2000,MATCH(1,('Table 11 Mass load calculations'!$K9=Data!$A$1:$A$2000)*('Table 11 Mass load calculations'!AU$1=Data!$D$1:$D$2000)*("N"&lt;&gt;Data!$N$1:$N$2000),0),5),"ug","ng")),"NA")</f>
        <v>&lt;2</v>
      </c>
      <c r="AV9" s="65">
        <f t="array" ref="AV9">IFERROR(IF(INDEX(Data!$A$1:$N$2000,MATCH(1,('Table 11 Mass load calculations'!$K9=Data!$A$1:$A$2000)*('Table 11 Mass load calculations'!AV$1=Data!$D$1:$D$2000)*("N"&lt;&gt;Data!$N$1:$N$2000),0),8)="Y",CONVERT(INDEX(Data!$A$1:$N$2000,MATCH(1,('Table 11 Mass load calculations'!$K9=Data!$A$1:$A$2000)*('Table 11 Mass load calculations'!AV$1=Data!$D$1:$D$2000)*("N"&lt;&gt;Data!$N$1:$N$2000),0),5),"ug","ng"),"&lt;"&amp;CONVERT(INDEX(Data!$A$1:$N$2000,MATCH(1,('Table 11 Mass load calculations'!$K9=Data!$A$1:$A$2000)*('Table 11 Mass load calculations'!AV$1=Data!$D$1:$D$2000)*("N"&lt;&gt;Data!$N$1:$N$2000),0),5),"ug","ng")),"NA")</f>
        <v>9.6</v>
      </c>
      <c r="AW9" s="65" t="str">
        <f t="array" ref="AW9">IFERROR(IF(INDEX(Data!$A$1:$N$2000,MATCH(1,('Table 11 Mass load calculations'!$K9=Data!$A$1:$A$2000)*('Table 11 Mass load calculations'!AW$1=Data!$D$1:$D$2000)*("N"&lt;&gt;Data!$N$1:$N$2000),0),8)="Y",CONVERT(INDEX(Data!$A$1:$N$2000,MATCH(1,('Table 11 Mass load calculations'!$K9=Data!$A$1:$A$2000)*('Table 11 Mass load calculations'!AW$1=Data!$D$1:$D$2000)*("N"&lt;&gt;Data!$N$1:$N$2000),0),5),"ug","ng"),"&lt;"&amp;CONVERT(INDEX(Data!$A$1:$N$2000,MATCH(1,('Table 11 Mass load calculations'!$K9=Data!$A$1:$A$2000)*('Table 11 Mass load calculations'!AW$1=Data!$D$1:$D$2000)*("N"&lt;&gt;Data!$N$1:$N$2000),0),5),"ug","ng")),"NA")</f>
        <v>&lt;2</v>
      </c>
      <c r="AX9" s="65" t="str">
        <f t="array" ref="AX9">IFERROR(IF(INDEX(Data!$A$1:$N$2000,MATCH(1,('Table 11 Mass load calculations'!$K9=Data!$A$1:$A$2000)*('Table 11 Mass load calculations'!AX$1=Data!$D$1:$D$2000)*("N"&lt;&gt;Data!$N$1:$N$2000),0),8)="Y",CONVERT(INDEX(Data!$A$1:$N$2000,MATCH(1,('Table 11 Mass load calculations'!$K9=Data!$A$1:$A$2000)*('Table 11 Mass load calculations'!AX$1=Data!$D$1:$D$2000)*("N"&lt;&gt;Data!$N$1:$N$2000),0),5),"ug","ng"),"&lt;"&amp;CONVERT(INDEX(Data!$A$1:$N$2000,MATCH(1,('Table 11 Mass load calculations'!$K9=Data!$A$1:$A$2000)*('Table 11 Mass load calculations'!AX$1=Data!$D$1:$D$2000)*("N"&lt;&gt;Data!$N$1:$N$2000),0),5),"ug","ng")),"NA")</f>
        <v>&lt;2</v>
      </c>
      <c r="AY9" s="65" t="str">
        <f t="array" ref="AY9">IFERROR(IF(INDEX(Data!$A$1:$N$2000,MATCH(1,('Table 11 Mass load calculations'!$K9=Data!$A$1:$A$2000)*('Table 11 Mass load calculations'!AY$1=Data!$D$1:$D$2000)*("N"&lt;&gt;Data!$N$1:$N$2000),0),8)="Y",CONVERT(INDEX(Data!$A$1:$N$2000,MATCH(1,('Table 11 Mass load calculations'!$K9=Data!$A$1:$A$2000)*('Table 11 Mass load calculations'!AY$1=Data!$D$1:$D$2000)*("N"&lt;&gt;Data!$N$1:$N$2000),0),5),"ug","ng"),"&lt;"&amp;CONVERT(INDEX(Data!$A$1:$N$2000,MATCH(1,('Table 11 Mass load calculations'!$K9=Data!$A$1:$A$2000)*('Table 11 Mass load calculations'!AY$1=Data!$D$1:$D$2000)*("N"&lt;&gt;Data!$N$1:$N$2000),0),5),"ug","ng")),"NA")</f>
        <v>&lt;2</v>
      </c>
      <c r="AZ9" s="65" t="str">
        <f t="array" ref="AZ9">IFERROR(IF(INDEX(Data!$A$1:$N$2000,MATCH(1,('Table 11 Mass load calculations'!$K9=Data!$A$1:$A$2000)*('Table 11 Mass load calculations'!AZ$1=Data!$D$1:$D$2000)*("N"&lt;&gt;Data!$N$1:$N$2000),0),8)="Y",CONVERT(INDEX(Data!$A$1:$N$2000,MATCH(1,('Table 11 Mass load calculations'!$K9=Data!$A$1:$A$2000)*('Table 11 Mass load calculations'!AZ$1=Data!$D$1:$D$2000)*("N"&lt;&gt;Data!$N$1:$N$2000),0),5),"ug","ng"),"&lt;"&amp;CONVERT(INDEX(Data!$A$1:$N$2000,MATCH(1,('Table 11 Mass load calculations'!$K9=Data!$A$1:$A$2000)*('Table 11 Mass load calculations'!AZ$1=Data!$D$1:$D$2000)*("N"&lt;&gt;Data!$N$1:$N$2000),0),5),"ug","ng")),"NA")</f>
        <v>&lt;2</v>
      </c>
      <c r="BA9" s="65" t="str">
        <f t="array" ref="BA9">IFERROR(IF(INDEX(Data!$A$1:$N$2000,MATCH(1,('Table 11 Mass load calculations'!$K9=Data!$A$1:$A$2000)*('Table 11 Mass load calculations'!BA$1=Data!$D$1:$D$2000)*("N"&lt;&gt;Data!$N$1:$N$2000),0),8)="Y",CONVERT(INDEX(Data!$A$1:$N$2000,MATCH(1,('Table 11 Mass load calculations'!$K9=Data!$A$1:$A$2000)*('Table 11 Mass load calculations'!BA$1=Data!$D$1:$D$2000)*("N"&lt;&gt;Data!$N$1:$N$2000),0),5),"ug","ng"),"&lt;"&amp;CONVERT(INDEX(Data!$A$1:$N$2000,MATCH(1,('Table 11 Mass load calculations'!$K9=Data!$A$1:$A$2000)*('Table 11 Mass load calculations'!BA$1=Data!$D$1:$D$2000)*("N"&lt;&gt;Data!$N$1:$N$2000),0),5),"ug","ng")),"NA")</f>
        <v>&lt;2</v>
      </c>
      <c r="BB9" s="65" t="str">
        <f t="array" ref="BB9">IFERROR(IF(INDEX(Data!$A$1:$N$2000,MATCH(1,('Table 11 Mass load calculations'!$K9=Data!$A$1:$A$2000)*('Table 11 Mass load calculations'!BB$1=Data!$D$1:$D$2000)*("N"&lt;&gt;Data!$N$1:$N$2000),0),8)="Y",CONVERT(INDEX(Data!$A$1:$N$2000,MATCH(1,('Table 11 Mass load calculations'!$K9=Data!$A$1:$A$2000)*('Table 11 Mass load calculations'!BB$1=Data!$D$1:$D$2000)*("N"&lt;&gt;Data!$N$1:$N$2000),0),5),"ug","ng"),"&lt;"&amp;CONVERT(INDEX(Data!$A$1:$N$2000,MATCH(1,('Table 11 Mass load calculations'!$K9=Data!$A$1:$A$2000)*('Table 11 Mass load calculations'!BB$1=Data!$D$1:$D$2000)*("N"&lt;&gt;Data!$N$1:$N$2000),0),5),"ug","ng")),"NA")</f>
        <v>&lt;2</v>
      </c>
      <c r="BC9" s="65" t="str">
        <f t="array" ref="BC9">IFERROR(IF(INDEX(Data!$A$1:$N$2000,MATCH(1,('Table 11 Mass load calculations'!$K9=Data!$A$1:$A$2000)*('Table 11 Mass load calculations'!BC$1=Data!$D$1:$D$2000)*("N"&lt;&gt;Data!$N$1:$N$2000),0),8)="Y",CONVERT(INDEX(Data!$A$1:$N$2000,MATCH(1,('Table 11 Mass load calculations'!$K9=Data!$A$1:$A$2000)*('Table 11 Mass load calculations'!BC$1=Data!$D$1:$D$2000)*("N"&lt;&gt;Data!$N$1:$N$2000),0),5),"ug","ng"),"&lt;"&amp;CONVERT(INDEX(Data!$A$1:$N$2000,MATCH(1,('Table 11 Mass load calculations'!$K9=Data!$A$1:$A$2000)*('Table 11 Mass load calculations'!BC$1=Data!$D$1:$D$2000)*("N"&lt;&gt;Data!$N$1:$N$2000),0),5),"ug","ng")),"NA")</f>
        <v>&lt;2</v>
      </c>
      <c r="BD9" s="67" t="str">
        <f t="array" ref="BD9">IFERROR(IF(INDEX(Data!$A$1:$N$2000,MATCH(1,('Table 11 Mass load calculations'!$K9=Data!$A$1:$A$2000)*('Table 11 Mass load calculations'!BD$1=Data!$D$1:$D$2000)*("N"&lt;&gt;Data!$N$1:$N$2000),0),8)="Y",CONVERT(INDEX(Data!$A$1:$N$2000,MATCH(1,('Table 11 Mass load calculations'!$K9=Data!$A$1:$A$2000)*('Table 11 Mass load calculations'!BD$1=Data!$D$1:$D$2000)*("N"&lt;&gt;Data!$N$1:$N$2000),0),5),"ug","ng"),"&lt;"&amp;CONVERT(INDEX(Data!$A$1:$N$2000,MATCH(1,('Table 11 Mass load calculations'!$K9=Data!$A$1:$A$2000)*('Table 11 Mass load calculations'!BD$1=Data!$D$1:$D$2000)*("N"&lt;&gt;Data!$N$1:$N$2000),0),5),"ug","ng")),"NA")</f>
        <v>&lt;2</v>
      </c>
      <c r="BE9" s="68">
        <f t="shared" si="2"/>
        <v>0.5</v>
      </c>
      <c r="BF9" s="72">
        <f t="shared" si="3"/>
        <v>0.5</v>
      </c>
      <c r="BG9" s="70">
        <f t="shared" ref="BG9:BZ9" si="32">Q25*$BE9+AK25*$BF9</f>
        <v>12.75</v>
      </c>
      <c r="BH9" s="71">
        <f t="shared" si="32"/>
        <v>61</v>
      </c>
      <c r="BI9" s="71">
        <f t="shared" si="32"/>
        <v>22</v>
      </c>
      <c r="BJ9" s="71">
        <f t="shared" si="32"/>
        <v>5.35</v>
      </c>
      <c r="BK9" s="71">
        <f t="shared" si="32"/>
        <v>1.4</v>
      </c>
      <c r="BL9" s="71">
        <f t="shared" si="32"/>
        <v>5.8999999999999995</v>
      </c>
      <c r="BM9" s="71">
        <f t="shared" si="32"/>
        <v>24</v>
      </c>
      <c r="BN9" s="65">
        <f t="shared" si="32"/>
        <v>0</v>
      </c>
      <c r="BO9" s="65">
        <f t="shared" si="32"/>
        <v>0</v>
      </c>
      <c r="BP9" s="65">
        <f t="shared" si="32"/>
        <v>0</v>
      </c>
      <c r="BQ9" s="71">
        <f t="shared" si="32"/>
        <v>6.5</v>
      </c>
      <c r="BR9" s="71">
        <f t="shared" si="32"/>
        <v>20.3</v>
      </c>
      <c r="BS9" s="65">
        <f t="shared" si="32"/>
        <v>0</v>
      </c>
      <c r="BT9" s="71">
        <f t="shared" si="32"/>
        <v>2.5</v>
      </c>
      <c r="BU9" s="65">
        <f t="shared" si="32"/>
        <v>0</v>
      </c>
      <c r="BV9" s="65">
        <f t="shared" si="32"/>
        <v>0</v>
      </c>
      <c r="BW9" s="71">
        <f t="shared" si="32"/>
        <v>1.7</v>
      </c>
      <c r="BX9" s="65">
        <f t="shared" si="32"/>
        <v>0</v>
      </c>
      <c r="BY9" s="65">
        <f t="shared" si="32"/>
        <v>0</v>
      </c>
      <c r="BZ9" s="67">
        <f t="shared" si="32"/>
        <v>0</v>
      </c>
      <c r="CA9" s="37">
        <f t="shared" si="25"/>
        <v>0.49177735803035644</v>
      </c>
      <c r="CB9" s="38">
        <f t="shared" si="5"/>
        <v>2.3528171639099402</v>
      </c>
      <c r="CC9" s="38">
        <f t="shared" si="6"/>
        <v>0.8485570099347326</v>
      </c>
      <c r="CD9" s="38">
        <f t="shared" si="7"/>
        <v>0.20635363650685543</v>
      </c>
      <c r="CE9" s="38">
        <f t="shared" si="8"/>
        <v>5.3999082450392075E-2</v>
      </c>
      <c r="CF9" s="38">
        <f t="shared" si="9"/>
        <v>0.22756756175522375</v>
      </c>
      <c r="CG9" s="38">
        <f t="shared" si="10"/>
        <v>0.92569855629243569</v>
      </c>
      <c r="CH9" s="28">
        <f t="shared" si="11"/>
        <v>0</v>
      </c>
      <c r="CI9" s="28">
        <f t="shared" si="12"/>
        <v>0</v>
      </c>
      <c r="CJ9" s="28">
        <f t="shared" si="13"/>
        <v>0</v>
      </c>
      <c r="CK9" s="38">
        <f t="shared" si="14"/>
        <v>0.25071002566253464</v>
      </c>
      <c r="CL9" s="38">
        <f t="shared" si="15"/>
        <v>0.78298669553068512</v>
      </c>
      <c r="CM9" s="28">
        <f t="shared" si="16"/>
        <v>0</v>
      </c>
      <c r="CN9" s="38">
        <f t="shared" si="17"/>
        <v>9.6426932947128716E-2</v>
      </c>
      <c r="CO9" s="28">
        <f t="shared" si="18"/>
        <v>0</v>
      </c>
      <c r="CP9" s="28">
        <f t="shared" si="19"/>
        <v>0</v>
      </c>
      <c r="CQ9" s="38">
        <f t="shared" si="20"/>
        <v>6.5570314404047522E-2</v>
      </c>
      <c r="CR9" s="28">
        <f t="shared" si="21"/>
        <v>0</v>
      </c>
      <c r="CS9" s="28">
        <f t="shared" si="22"/>
        <v>0</v>
      </c>
      <c r="CT9" s="28">
        <f t="shared" si="23"/>
        <v>0</v>
      </c>
      <c r="CU9" s="39">
        <f t="shared" si="28"/>
        <v>5.203197301827065</v>
      </c>
      <c r="CV9" s="40">
        <f t="shared" si="26"/>
        <v>6.3024643374243325</v>
      </c>
      <c r="CZ9" s="4"/>
      <c r="DA9" s="4"/>
    </row>
    <row r="10" spans="2:105">
      <c r="B10" s="48" t="s">
        <v>84</v>
      </c>
      <c r="C10" s="29">
        <v>43936.604500000001</v>
      </c>
      <c r="D10" s="29">
        <v>43940.083333333336</v>
      </c>
      <c r="E10" s="24">
        <f t="shared" si="30"/>
        <v>83.492000000027474</v>
      </c>
      <c r="F10" s="26" t="s">
        <v>83</v>
      </c>
      <c r="G10" s="26" t="s">
        <v>71</v>
      </c>
      <c r="H10" s="29">
        <v>43936.604500000001</v>
      </c>
      <c r="I10" s="29">
        <v>43940.0625</v>
      </c>
      <c r="J10" s="35">
        <f t="shared" si="0"/>
        <v>83.492000000027474</v>
      </c>
      <c r="K10" s="26" t="s">
        <v>75</v>
      </c>
      <c r="L10" s="26" t="s">
        <v>75</v>
      </c>
      <c r="M10" s="26" t="s">
        <v>75</v>
      </c>
      <c r="N10" s="26" t="s">
        <v>75</v>
      </c>
      <c r="O10" s="44">
        <f t="shared" si="1"/>
        <v>0</v>
      </c>
      <c r="P10" s="27">
        <f>CONVERT(IFERROR(SUMIFS('USGS Data'!$F$2:$F$7000,'USGS Data'!$D$2:$D$7000,"&gt;="&amp;$C10,'USGS Data'!$D$2:$D$7000,"&lt;="&amp;$D10),"-"),"L","m^3")</f>
        <v>55746498.06341096</v>
      </c>
      <c r="Q10" s="64">
        <f t="array" ref="Q10">IF(INDEX(Data!$A$1:$N$2000,MATCH(1,('Table 11 Mass load calculations'!$F10=Data!$A$1:$A$2000)*('Table 11 Mass load calculations'!Q$1=Data!$D$1:$D$2000)*("N"&lt;&gt;Data!$N$1:$N$2000),0),8)="Y",CONVERT(INDEX(Data!$A$1:$N$2000,MATCH(1,('Table 11 Mass load calculations'!$F10=Data!$A$1:$A$2000)*('Table 11 Mass load calculations'!Q$1=Data!$D$1:$D$2000)*("N"&lt;&gt;Data!$N$1:$N$2000),0),5),"ug","ng"),"&lt;"&amp;CONVERT(INDEX(Data!$A$1:$N$2000,MATCH(1,('Table 11 Mass load calculations'!$F10=Data!$A$1:$A$2000)*('Table 11 Mass load calculations'!Q$1=Data!$D$1:$D$2000)*("N"&lt;&gt;Data!$N$1:$N$2000),0),5),"ug","ng"))</f>
        <v>5.5</v>
      </c>
      <c r="R10" s="65">
        <f t="array" ref="R10">IF(INDEX(Data!$A$1:$N$2000,MATCH(1,('Table 11 Mass load calculations'!$F10=Data!$A$1:$A$2000)*('Table 11 Mass load calculations'!R$1=Data!$D$1:$D$2000)*("N"&lt;&gt;Data!$N$1:$N$2000),0),8)="Y",CONVERT(INDEX(Data!$A$1:$N$2000,MATCH(1,('Table 11 Mass load calculations'!$F10=Data!$A$1:$A$2000)*('Table 11 Mass load calculations'!R$1=Data!$D$1:$D$2000)*("N"&lt;&gt;Data!$N$1:$N$2000),0),5),"ug","ng"),"&lt;"&amp;CONVERT(INDEX(Data!$A$1:$N$2000,MATCH(1,('Table 11 Mass load calculations'!$F10=Data!$A$1:$A$2000)*('Table 11 Mass load calculations'!R$1=Data!$D$1:$D$2000)*("N"&lt;&gt;Data!$N$1:$N$2000),0),5),"ug","ng"))</f>
        <v>28</v>
      </c>
      <c r="S10" s="65">
        <f t="array" ref="S10">IF(INDEX(Data!$A$1:$N$2000,MATCH(1,('Table 11 Mass load calculations'!$F10=Data!$A$1:$A$2000)*('Table 11 Mass load calculations'!S$1=Data!$D$1:$D$2000)*("N"&lt;&gt;Data!$N$1:$N$2000),0),8)="Y",CONVERT(INDEX(Data!$A$1:$N$2000,MATCH(1,('Table 11 Mass load calculations'!$F10=Data!$A$1:$A$2000)*('Table 11 Mass load calculations'!S$1=Data!$D$1:$D$2000)*("N"&lt;&gt;Data!$N$1:$N$2000),0),5),"ug","ng"),"&lt;"&amp;CONVERT(INDEX(Data!$A$1:$N$2000,MATCH(1,('Table 11 Mass load calculations'!$F10=Data!$A$1:$A$2000)*('Table 11 Mass load calculations'!S$1=Data!$D$1:$D$2000)*("N"&lt;&gt;Data!$N$1:$N$2000),0),5),"ug","ng"))</f>
        <v>11</v>
      </c>
      <c r="T10" s="65">
        <f t="array" ref="T10">IF(INDEX(Data!$A$1:$N$2000,MATCH(1,('Table 11 Mass load calculations'!$F10=Data!$A$1:$A$2000)*('Table 11 Mass load calculations'!T$1=Data!$D$1:$D$2000)*("N"&lt;&gt;Data!$N$1:$N$2000),0),8)="Y",CONVERT(INDEX(Data!$A$1:$N$2000,MATCH(1,('Table 11 Mass load calculations'!$F10=Data!$A$1:$A$2000)*('Table 11 Mass load calculations'!T$1=Data!$D$1:$D$2000)*("N"&lt;&gt;Data!$N$1:$N$2000),0),5),"ug","ng"),"&lt;"&amp;CONVERT(INDEX(Data!$A$1:$N$2000,MATCH(1,('Table 11 Mass load calculations'!$F10=Data!$A$1:$A$2000)*('Table 11 Mass load calculations'!T$1=Data!$D$1:$D$2000)*("N"&lt;&gt;Data!$N$1:$N$2000),0),5),"ug","ng"))</f>
        <v>2.6</v>
      </c>
      <c r="U10" s="65" t="str">
        <f t="array" ref="U10">IF(INDEX(Data!$A$1:$N$2000,MATCH(1,('Table 11 Mass load calculations'!$F10=Data!$A$1:$A$2000)*('Table 11 Mass load calculations'!U$1=Data!$D$1:$D$2000)*("N"&lt;&gt;Data!$N$1:$N$2000),0),8)="Y",CONVERT(INDEX(Data!$A$1:$N$2000,MATCH(1,('Table 11 Mass load calculations'!$F10=Data!$A$1:$A$2000)*('Table 11 Mass load calculations'!U$1=Data!$D$1:$D$2000)*("N"&lt;&gt;Data!$N$1:$N$2000),0),5),"ug","ng"),"&lt;"&amp;CONVERT(INDEX(Data!$A$1:$N$2000,MATCH(1,('Table 11 Mass load calculations'!$F10=Data!$A$1:$A$2000)*('Table 11 Mass load calculations'!U$1=Data!$D$1:$D$2000)*("N"&lt;&gt;Data!$N$1:$N$2000),0),5),"ug","ng"))</f>
        <v>&lt;2</v>
      </c>
      <c r="V10" s="65">
        <f t="array" ref="V10">IF(INDEX(Data!$A$1:$N$2000,MATCH(1,('Table 11 Mass load calculations'!$F10=Data!$A$1:$A$2000)*('Table 11 Mass load calculations'!V$1=Data!$D$1:$D$2000)*("N"&lt;&gt;Data!$N$1:$N$2000),0),8)="Y",CONVERT(INDEX(Data!$A$1:$N$2000,MATCH(1,('Table 11 Mass load calculations'!$F10=Data!$A$1:$A$2000)*('Table 11 Mass load calculations'!V$1=Data!$D$1:$D$2000)*("N"&lt;&gt;Data!$N$1:$N$2000),0),5),"ug","ng"),"&lt;"&amp;CONVERT(INDEX(Data!$A$1:$N$2000,MATCH(1,('Table 11 Mass load calculations'!$F10=Data!$A$1:$A$2000)*('Table 11 Mass load calculations'!V$1=Data!$D$1:$D$2000)*("N"&lt;&gt;Data!$N$1:$N$2000),0),5),"ug","ng"))</f>
        <v>6.8999999999999995</v>
      </c>
      <c r="W10" s="65">
        <f t="array" ref="W10">IF(INDEX(Data!$A$1:$N$2000,MATCH(1,('Table 11 Mass load calculations'!$F10=Data!$A$1:$A$2000)*('Table 11 Mass load calculations'!W$1=Data!$D$1:$D$2000)*("N"&lt;&gt;Data!$N$1:$N$2000),0),8)="Y",CONVERT(INDEX(Data!$A$1:$N$2000,MATCH(1,('Table 11 Mass load calculations'!$F10=Data!$A$1:$A$2000)*('Table 11 Mass load calculations'!W$1=Data!$D$1:$D$2000)*("N"&lt;&gt;Data!$N$1:$N$2000),0),5),"ug","ng"),"&lt;"&amp;CONVERT(INDEX(Data!$A$1:$N$2000,MATCH(1,('Table 11 Mass load calculations'!$F10=Data!$A$1:$A$2000)*('Table 11 Mass load calculations'!W$1=Data!$D$1:$D$2000)*("N"&lt;&gt;Data!$N$1:$N$2000),0),5),"ug","ng"))</f>
        <v>17</v>
      </c>
      <c r="X10" s="65" t="str">
        <f t="array" ref="X10">IF(INDEX(Data!$A$1:$N$2000,MATCH(1,('Table 11 Mass load calculations'!$F10=Data!$A$1:$A$2000)*('Table 11 Mass load calculations'!X$1=Data!$D$1:$D$2000)*("N"&lt;&gt;Data!$N$1:$N$2000),0),8)="Y",CONVERT(INDEX(Data!$A$1:$N$2000,MATCH(1,('Table 11 Mass load calculations'!$F10=Data!$A$1:$A$2000)*('Table 11 Mass load calculations'!X$1=Data!$D$1:$D$2000)*("N"&lt;&gt;Data!$N$1:$N$2000),0),5),"ug","ng"),"&lt;"&amp;CONVERT(INDEX(Data!$A$1:$N$2000,MATCH(1,('Table 11 Mass load calculations'!$F10=Data!$A$1:$A$2000)*('Table 11 Mass load calculations'!X$1=Data!$D$1:$D$2000)*("N"&lt;&gt;Data!$N$1:$N$2000),0),5),"ug","ng"))</f>
        <v>&lt;20</v>
      </c>
      <c r="Y10" s="65" t="str">
        <f t="array" ref="Y10">IF(INDEX(Data!$A$1:$N$2000,MATCH(1,('Table 11 Mass load calculations'!$F10=Data!$A$1:$A$2000)*('Table 11 Mass load calculations'!Y$1=Data!$D$1:$D$2000)*("N"&lt;&gt;Data!$N$1:$N$2000),0),8)="Y",CONVERT(INDEX(Data!$A$1:$N$2000,MATCH(1,('Table 11 Mass load calculations'!$F10=Data!$A$1:$A$2000)*('Table 11 Mass load calculations'!Y$1=Data!$D$1:$D$2000)*("N"&lt;&gt;Data!$N$1:$N$2000),0),5),"ug","ng"),"&lt;"&amp;CONVERT(INDEX(Data!$A$1:$N$2000,MATCH(1,('Table 11 Mass load calculations'!$F10=Data!$A$1:$A$2000)*('Table 11 Mass load calculations'!Y$1=Data!$D$1:$D$2000)*("N"&lt;&gt;Data!$N$1:$N$2000),0),5),"ug","ng"))</f>
        <v>&lt;2</v>
      </c>
      <c r="Z10" s="65" t="str">
        <f t="array" ref="Z10">IF(INDEX(Data!$A$1:$N$2000,MATCH(1,('Table 11 Mass load calculations'!$F10=Data!$A$1:$A$2000)*('Table 11 Mass load calculations'!Z$1=Data!$D$1:$D$2000)*("N"&lt;&gt;Data!$N$1:$N$2000),0),8)="Y",CONVERT(INDEX(Data!$A$1:$N$2000,MATCH(1,('Table 11 Mass load calculations'!$F10=Data!$A$1:$A$2000)*('Table 11 Mass load calculations'!Z$1=Data!$D$1:$D$2000)*("N"&lt;&gt;Data!$N$1:$N$2000),0),5),"ug","ng"),"&lt;"&amp;CONVERT(INDEX(Data!$A$1:$N$2000,MATCH(1,('Table 11 Mass load calculations'!$F10=Data!$A$1:$A$2000)*('Table 11 Mass load calculations'!Z$1=Data!$D$1:$D$2000)*("N"&lt;&gt;Data!$N$1:$N$2000),0),5),"ug","ng"))</f>
        <v>&lt;2</v>
      </c>
      <c r="AA10" s="65" t="str">
        <f t="array" ref="AA10">IF(INDEX(Data!$A$1:$N$2000,MATCH(1,('Table 11 Mass load calculations'!$F10=Data!$A$1:$A$2000)*('Table 11 Mass load calculations'!AA$1=Data!$D$1:$D$2000)*("N"&lt;&gt;Data!$N$1:$N$2000),0),8)="Y",CONVERT(INDEX(Data!$A$1:$N$2000,MATCH(1,('Table 11 Mass load calculations'!$F10=Data!$A$1:$A$2000)*('Table 11 Mass load calculations'!AA$1=Data!$D$1:$D$2000)*("N"&lt;&gt;Data!$N$1:$N$2000),0),5),"ug","ng"),"&lt;"&amp;CONVERT(INDEX(Data!$A$1:$N$2000,MATCH(1,('Table 11 Mass load calculations'!$F10=Data!$A$1:$A$2000)*('Table 11 Mass load calculations'!AA$1=Data!$D$1:$D$2000)*("N"&lt;&gt;Data!$N$1:$N$2000),0),5),"ug","ng"))</f>
        <v>&lt;2</v>
      </c>
      <c r="AB10" s="65">
        <f t="array" ref="AB10">IF(INDEX(Data!$A$1:$N$2000,MATCH(1,('Table 11 Mass load calculations'!$F10=Data!$A$1:$A$2000)*('Table 11 Mass load calculations'!AB$1=Data!$D$1:$D$2000)*("N"&lt;&gt;Data!$N$1:$N$2000),0),8)="Y",CONVERT(INDEX(Data!$A$1:$N$2000,MATCH(1,('Table 11 Mass load calculations'!$F10=Data!$A$1:$A$2000)*('Table 11 Mass load calculations'!AB$1=Data!$D$1:$D$2000)*("N"&lt;&gt;Data!$N$1:$N$2000),0),5),"ug","ng"),"&lt;"&amp;CONVERT(INDEX(Data!$A$1:$N$2000,MATCH(1,('Table 11 Mass load calculations'!$F10=Data!$A$1:$A$2000)*('Table 11 Mass load calculations'!AB$1=Data!$D$1:$D$2000)*("N"&lt;&gt;Data!$N$1:$N$2000),0),5),"ug","ng"))</f>
        <v>9.6</v>
      </c>
      <c r="AC10" s="65" t="str">
        <f t="array" ref="AC10">IF(INDEX(Data!$A$1:$N$2000,MATCH(1,('Table 11 Mass load calculations'!$F10=Data!$A$1:$A$2000)*('Table 11 Mass load calculations'!AC$1=Data!$D$1:$D$2000)*("N"&lt;&gt;Data!$N$1:$N$2000),0),8)="Y",CONVERT(INDEX(Data!$A$1:$N$2000,MATCH(1,('Table 11 Mass load calculations'!$F10=Data!$A$1:$A$2000)*('Table 11 Mass load calculations'!AC$1=Data!$D$1:$D$2000)*("N"&lt;&gt;Data!$N$1:$N$2000),0),5),"ug","ng"),"&lt;"&amp;CONVERT(INDEX(Data!$A$1:$N$2000,MATCH(1,('Table 11 Mass load calculations'!$F10=Data!$A$1:$A$2000)*('Table 11 Mass load calculations'!AC$1=Data!$D$1:$D$2000)*("N"&lt;&gt;Data!$N$1:$N$2000),0),5),"ug","ng"))</f>
        <v>&lt;2</v>
      </c>
      <c r="AD10" s="65" t="str">
        <f t="array" ref="AD10">IF(INDEX(Data!$A$1:$N$2000,MATCH(1,('Table 11 Mass load calculations'!$F10=Data!$A$1:$A$2000)*('Table 11 Mass load calculations'!AD$1=Data!$D$1:$D$2000)*("N"&lt;&gt;Data!$N$1:$N$2000),0),8)="Y",CONVERT(INDEX(Data!$A$1:$N$2000,MATCH(1,('Table 11 Mass load calculations'!$F10=Data!$A$1:$A$2000)*('Table 11 Mass load calculations'!AD$1=Data!$D$1:$D$2000)*("N"&lt;&gt;Data!$N$1:$N$2000),0),5),"ug","ng"),"&lt;"&amp;CONVERT(INDEX(Data!$A$1:$N$2000,MATCH(1,('Table 11 Mass load calculations'!$F10=Data!$A$1:$A$2000)*('Table 11 Mass load calculations'!AD$1=Data!$D$1:$D$2000)*("N"&lt;&gt;Data!$N$1:$N$2000),0),5),"ug","ng"))</f>
        <v>&lt;2</v>
      </c>
      <c r="AE10" s="65" t="str">
        <f t="array" ref="AE10">IF(INDEX(Data!$A$1:$N$2000,MATCH(1,('Table 11 Mass load calculations'!$F10=Data!$A$1:$A$2000)*('Table 11 Mass load calculations'!AE$1=Data!$D$1:$D$2000)*("N"&lt;&gt;Data!$N$1:$N$2000),0),8)="Y",CONVERT(INDEX(Data!$A$1:$N$2000,MATCH(1,('Table 11 Mass load calculations'!$F10=Data!$A$1:$A$2000)*('Table 11 Mass load calculations'!AE$1=Data!$D$1:$D$2000)*("N"&lt;&gt;Data!$N$1:$N$2000),0),5),"ug","ng"),"&lt;"&amp;CONVERT(INDEX(Data!$A$1:$N$2000,MATCH(1,('Table 11 Mass load calculations'!$F10=Data!$A$1:$A$2000)*('Table 11 Mass load calculations'!AE$1=Data!$D$1:$D$2000)*("N"&lt;&gt;Data!$N$1:$N$2000),0),5),"ug","ng"))</f>
        <v>&lt;2</v>
      </c>
      <c r="AF10" s="65" t="str">
        <f t="array" ref="AF10">IF(INDEX(Data!$A$1:$N$2000,MATCH(1,('Table 11 Mass load calculations'!$F10=Data!$A$1:$A$2000)*('Table 11 Mass load calculations'!AF$1=Data!$D$1:$D$2000)*("N"&lt;&gt;Data!$N$1:$N$2000),0),8)="Y",CONVERT(INDEX(Data!$A$1:$N$2000,MATCH(1,('Table 11 Mass load calculations'!$F10=Data!$A$1:$A$2000)*('Table 11 Mass load calculations'!AF$1=Data!$D$1:$D$2000)*("N"&lt;&gt;Data!$N$1:$N$2000),0),5),"ug","ng"),"&lt;"&amp;CONVERT(INDEX(Data!$A$1:$N$2000,MATCH(1,('Table 11 Mass load calculations'!$F10=Data!$A$1:$A$2000)*('Table 11 Mass load calculations'!AF$1=Data!$D$1:$D$2000)*("N"&lt;&gt;Data!$N$1:$N$2000),0),5),"ug","ng"))</f>
        <v>&lt;2</v>
      </c>
      <c r="AG10" s="65" t="str">
        <f t="array" ref="AG10">IF(INDEX(Data!$A$1:$N$2000,MATCH(1,('Table 11 Mass load calculations'!$F10=Data!$A$1:$A$2000)*('Table 11 Mass load calculations'!AG$1=Data!$D$1:$D$2000)*("N"&lt;&gt;Data!$N$1:$N$2000),0),8)="Y",CONVERT(INDEX(Data!$A$1:$N$2000,MATCH(1,('Table 11 Mass load calculations'!$F10=Data!$A$1:$A$2000)*('Table 11 Mass load calculations'!AG$1=Data!$D$1:$D$2000)*("N"&lt;&gt;Data!$N$1:$N$2000),0),5),"ug","ng"),"&lt;"&amp;CONVERT(INDEX(Data!$A$1:$N$2000,MATCH(1,('Table 11 Mass load calculations'!$F10=Data!$A$1:$A$2000)*('Table 11 Mass load calculations'!AG$1=Data!$D$1:$D$2000)*("N"&lt;&gt;Data!$N$1:$N$2000),0),5),"ug","ng"))</f>
        <v>&lt;2</v>
      </c>
      <c r="AH10" s="65" t="str">
        <f t="array" ref="AH10">IF(INDEX(Data!$A$1:$N$2000,MATCH(1,('Table 11 Mass load calculations'!$F10=Data!$A$1:$A$2000)*('Table 11 Mass load calculations'!AH$1=Data!$D$1:$D$2000)*("N"&lt;&gt;Data!$N$1:$N$2000),0),8)="Y",CONVERT(INDEX(Data!$A$1:$N$2000,MATCH(1,('Table 11 Mass load calculations'!$F10=Data!$A$1:$A$2000)*('Table 11 Mass load calculations'!AH$1=Data!$D$1:$D$2000)*("N"&lt;&gt;Data!$N$1:$N$2000),0),5),"ug","ng"),"&lt;"&amp;CONVERT(INDEX(Data!$A$1:$N$2000,MATCH(1,('Table 11 Mass load calculations'!$F10=Data!$A$1:$A$2000)*('Table 11 Mass load calculations'!AH$1=Data!$D$1:$D$2000)*("N"&lt;&gt;Data!$N$1:$N$2000),0),5),"ug","ng"))</f>
        <v>&lt;2</v>
      </c>
      <c r="AI10" s="65" t="str">
        <f t="array" ref="AI10">IF(INDEX(Data!$A$1:$N$2000,MATCH(1,('Table 11 Mass load calculations'!$F10=Data!$A$1:$A$2000)*('Table 11 Mass load calculations'!AI$1=Data!$D$1:$D$2000)*("N"&lt;&gt;Data!$N$1:$N$2000),0),8)="Y",CONVERT(INDEX(Data!$A$1:$N$2000,MATCH(1,('Table 11 Mass load calculations'!$F10=Data!$A$1:$A$2000)*('Table 11 Mass load calculations'!AI$1=Data!$D$1:$D$2000)*("N"&lt;&gt;Data!$N$1:$N$2000),0),5),"ug","ng"),"&lt;"&amp;CONVERT(INDEX(Data!$A$1:$N$2000,MATCH(1,('Table 11 Mass load calculations'!$F10=Data!$A$1:$A$2000)*('Table 11 Mass load calculations'!AI$1=Data!$D$1:$D$2000)*("N"&lt;&gt;Data!$N$1:$N$2000),0),5),"ug","ng"))</f>
        <v>&lt;2</v>
      </c>
      <c r="AJ10" s="66" t="str">
        <f t="array" ref="AJ10">IF(INDEX(Data!$A$1:$N$2000,MATCH(1,('Table 11 Mass load calculations'!$F10=Data!$A$1:$A$2000)*('Table 11 Mass load calculations'!AJ$1=Data!$D$1:$D$2000)*("N"&lt;&gt;Data!$N$1:$N$2000),0),8)="Y",CONVERT(INDEX(Data!$A$1:$N$2000,MATCH(1,('Table 11 Mass load calculations'!$F10=Data!$A$1:$A$2000)*('Table 11 Mass load calculations'!AJ$1=Data!$D$1:$D$2000)*("N"&lt;&gt;Data!$N$1:$N$2000),0),5),"ug","ng"),"&lt;"&amp;CONVERT(INDEX(Data!$A$1:$N$2000,MATCH(1,('Table 11 Mass load calculations'!$F10=Data!$A$1:$A$2000)*('Table 11 Mass load calculations'!AJ$1=Data!$D$1:$D$2000)*("N"&lt;&gt;Data!$N$1:$N$2000),0),5),"ug","ng"))</f>
        <v>&lt;2</v>
      </c>
      <c r="AK10" s="64" t="str">
        <f t="array" ref="AK10">IFERROR(IF(INDEX(Data!$A$1:$N$2000,MATCH(1,('Table 11 Mass load calculations'!$K10=Data!$A$1:$A$2000)*('Table 11 Mass load calculations'!AK$1=Data!$D$1:$D$2000)*("N"&lt;&gt;Data!$N$1:$N$2000),0),8)="Y",CONVERT(INDEX(Data!$A$1:$N$2000,MATCH(1,('Table 11 Mass load calculations'!$K10=Data!$A$1:$A$2000)*('Table 11 Mass load calculations'!AK$1=Data!$D$1:$D$2000)*("N"&lt;&gt;Data!$N$1:$N$2000),0),5),"ug","ng"),"&lt;"&amp;CONVERT(INDEX(Data!$A$1:$N$2000,MATCH(1,('Table 11 Mass load calculations'!$K10=Data!$A$1:$A$2000)*('Table 11 Mass load calculations'!AK$1=Data!$D$1:$D$2000)*("N"&lt;&gt;Data!$N$1:$N$2000),0),5),"ug","ng")),"NA")</f>
        <v>NA</v>
      </c>
      <c r="AL10" s="65" t="str">
        <f t="array" ref="AL10">IFERROR(IF(INDEX(Data!$A$1:$N$2000,MATCH(1,('Table 11 Mass load calculations'!$K10=Data!$A$1:$A$2000)*('Table 11 Mass load calculations'!AL$1=Data!$D$1:$D$2000)*("N"&lt;&gt;Data!$N$1:$N$2000),0),8)="Y",CONVERT(INDEX(Data!$A$1:$N$2000,MATCH(1,('Table 11 Mass load calculations'!$K10=Data!$A$1:$A$2000)*('Table 11 Mass load calculations'!AL$1=Data!$D$1:$D$2000)*("N"&lt;&gt;Data!$N$1:$N$2000),0),5),"ug","ng"),"&lt;"&amp;CONVERT(INDEX(Data!$A$1:$N$2000,MATCH(1,('Table 11 Mass load calculations'!$K10=Data!$A$1:$A$2000)*('Table 11 Mass load calculations'!AL$1=Data!$D$1:$D$2000)*("N"&lt;&gt;Data!$N$1:$N$2000),0),5),"ug","ng")),"NA")</f>
        <v>NA</v>
      </c>
      <c r="AM10" s="65" t="str">
        <f t="array" ref="AM10">IFERROR(IF(INDEX(Data!$A$1:$N$2000,MATCH(1,('Table 11 Mass load calculations'!$K10=Data!$A$1:$A$2000)*('Table 11 Mass load calculations'!AM$1=Data!$D$1:$D$2000)*("N"&lt;&gt;Data!$N$1:$N$2000),0),8)="Y",CONVERT(INDEX(Data!$A$1:$N$2000,MATCH(1,('Table 11 Mass load calculations'!$K10=Data!$A$1:$A$2000)*('Table 11 Mass load calculations'!AM$1=Data!$D$1:$D$2000)*("N"&lt;&gt;Data!$N$1:$N$2000),0),5),"ug","ng"),"&lt;"&amp;CONVERT(INDEX(Data!$A$1:$N$2000,MATCH(1,('Table 11 Mass load calculations'!$K10=Data!$A$1:$A$2000)*('Table 11 Mass load calculations'!AM$1=Data!$D$1:$D$2000)*("N"&lt;&gt;Data!$N$1:$N$2000),0),5),"ug","ng")),"NA")</f>
        <v>NA</v>
      </c>
      <c r="AN10" s="65" t="str">
        <f t="array" ref="AN10">IFERROR(IF(INDEX(Data!$A$1:$N$2000,MATCH(1,('Table 11 Mass load calculations'!$K10=Data!$A$1:$A$2000)*('Table 11 Mass load calculations'!AN$1=Data!$D$1:$D$2000)*("N"&lt;&gt;Data!$N$1:$N$2000),0),8)="Y",CONVERT(INDEX(Data!$A$1:$N$2000,MATCH(1,('Table 11 Mass load calculations'!$K10=Data!$A$1:$A$2000)*('Table 11 Mass load calculations'!AN$1=Data!$D$1:$D$2000)*("N"&lt;&gt;Data!$N$1:$N$2000),0),5),"ug","ng"),"&lt;"&amp;CONVERT(INDEX(Data!$A$1:$N$2000,MATCH(1,('Table 11 Mass load calculations'!$K10=Data!$A$1:$A$2000)*('Table 11 Mass load calculations'!AN$1=Data!$D$1:$D$2000)*("N"&lt;&gt;Data!$N$1:$N$2000),0),5),"ug","ng")),"NA")</f>
        <v>NA</v>
      </c>
      <c r="AO10" s="65" t="str">
        <f t="array" ref="AO10">IFERROR(IF(INDEX(Data!$A$1:$N$2000,MATCH(1,('Table 11 Mass load calculations'!$K10=Data!$A$1:$A$2000)*('Table 11 Mass load calculations'!AO$1=Data!$D$1:$D$2000)*("N"&lt;&gt;Data!$N$1:$N$2000),0),8)="Y",CONVERT(INDEX(Data!$A$1:$N$2000,MATCH(1,('Table 11 Mass load calculations'!$K10=Data!$A$1:$A$2000)*('Table 11 Mass load calculations'!AO$1=Data!$D$1:$D$2000)*("N"&lt;&gt;Data!$N$1:$N$2000),0),5),"ug","ng"),"&lt;"&amp;CONVERT(INDEX(Data!$A$1:$N$2000,MATCH(1,('Table 11 Mass load calculations'!$K10=Data!$A$1:$A$2000)*('Table 11 Mass load calculations'!AO$1=Data!$D$1:$D$2000)*("N"&lt;&gt;Data!$N$1:$N$2000),0),5),"ug","ng")),"NA")</f>
        <v>NA</v>
      </c>
      <c r="AP10" s="65" t="str">
        <f t="array" ref="AP10">IFERROR(IF(INDEX(Data!$A$1:$N$2000,MATCH(1,('Table 11 Mass load calculations'!$K10=Data!$A$1:$A$2000)*('Table 11 Mass load calculations'!AP$1=Data!$D$1:$D$2000)*("N"&lt;&gt;Data!$N$1:$N$2000),0),8)="Y",CONVERT(INDEX(Data!$A$1:$N$2000,MATCH(1,('Table 11 Mass load calculations'!$K10=Data!$A$1:$A$2000)*('Table 11 Mass load calculations'!AP$1=Data!$D$1:$D$2000)*("N"&lt;&gt;Data!$N$1:$N$2000),0),5),"ug","ng"),"&lt;"&amp;CONVERT(INDEX(Data!$A$1:$N$2000,MATCH(1,('Table 11 Mass load calculations'!$K10=Data!$A$1:$A$2000)*('Table 11 Mass load calculations'!AP$1=Data!$D$1:$D$2000)*("N"&lt;&gt;Data!$N$1:$N$2000),0),5),"ug","ng")),"NA")</f>
        <v>NA</v>
      </c>
      <c r="AQ10" s="65" t="str">
        <f t="array" ref="AQ10">IFERROR(IF(INDEX(Data!$A$1:$N$2000,MATCH(1,('Table 11 Mass load calculations'!$K10=Data!$A$1:$A$2000)*('Table 11 Mass load calculations'!AQ$1=Data!$D$1:$D$2000)*("N"&lt;&gt;Data!$N$1:$N$2000),0),8)="Y",CONVERT(INDEX(Data!$A$1:$N$2000,MATCH(1,('Table 11 Mass load calculations'!$K10=Data!$A$1:$A$2000)*('Table 11 Mass load calculations'!AQ$1=Data!$D$1:$D$2000)*("N"&lt;&gt;Data!$N$1:$N$2000),0),5),"ug","ng"),"&lt;"&amp;CONVERT(INDEX(Data!$A$1:$N$2000,MATCH(1,('Table 11 Mass load calculations'!$K10=Data!$A$1:$A$2000)*('Table 11 Mass load calculations'!AQ$1=Data!$D$1:$D$2000)*("N"&lt;&gt;Data!$N$1:$N$2000),0),5),"ug","ng")),"NA")</f>
        <v>NA</v>
      </c>
      <c r="AR10" s="65" t="str">
        <f t="array" ref="AR10">IFERROR(IF(INDEX(Data!$A$1:$N$2000,MATCH(1,('Table 11 Mass load calculations'!$K10=Data!$A$1:$A$2000)*('Table 11 Mass load calculations'!AR$1=Data!$D$1:$D$2000)*("N"&lt;&gt;Data!$N$1:$N$2000),0),8)="Y",CONVERT(INDEX(Data!$A$1:$N$2000,MATCH(1,('Table 11 Mass load calculations'!$K10=Data!$A$1:$A$2000)*('Table 11 Mass load calculations'!AR$1=Data!$D$1:$D$2000)*("N"&lt;&gt;Data!$N$1:$N$2000),0),5),"ug","ng"),"&lt;"&amp;CONVERT(INDEX(Data!$A$1:$N$2000,MATCH(1,('Table 11 Mass load calculations'!$K10=Data!$A$1:$A$2000)*('Table 11 Mass load calculations'!AR$1=Data!$D$1:$D$2000)*("N"&lt;&gt;Data!$N$1:$N$2000),0),5),"ug","ng")),"NA")</f>
        <v>NA</v>
      </c>
      <c r="AS10" s="65" t="str">
        <f t="array" ref="AS10">IFERROR(IF(INDEX(Data!$A$1:$N$2000,MATCH(1,('Table 11 Mass load calculations'!$K10=Data!$A$1:$A$2000)*('Table 11 Mass load calculations'!AS$1=Data!$D$1:$D$2000)*("N"&lt;&gt;Data!$N$1:$N$2000),0),8)="Y",CONVERT(INDEX(Data!$A$1:$N$2000,MATCH(1,('Table 11 Mass load calculations'!$K10=Data!$A$1:$A$2000)*('Table 11 Mass load calculations'!AS$1=Data!$D$1:$D$2000)*("N"&lt;&gt;Data!$N$1:$N$2000),0),5),"ug","ng"),"&lt;"&amp;CONVERT(INDEX(Data!$A$1:$N$2000,MATCH(1,('Table 11 Mass load calculations'!$K10=Data!$A$1:$A$2000)*('Table 11 Mass load calculations'!AS$1=Data!$D$1:$D$2000)*("N"&lt;&gt;Data!$N$1:$N$2000),0),5),"ug","ng")),"NA")</f>
        <v>NA</v>
      </c>
      <c r="AT10" s="65" t="str">
        <f t="array" ref="AT10">IFERROR(IF(INDEX(Data!$A$1:$N$2000,MATCH(1,('Table 11 Mass load calculations'!$K10=Data!$A$1:$A$2000)*('Table 11 Mass load calculations'!AT$1=Data!$D$1:$D$2000)*("N"&lt;&gt;Data!$N$1:$N$2000),0),8)="Y",CONVERT(INDEX(Data!$A$1:$N$2000,MATCH(1,('Table 11 Mass load calculations'!$K10=Data!$A$1:$A$2000)*('Table 11 Mass load calculations'!AT$1=Data!$D$1:$D$2000)*("N"&lt;&gt;Data!$N$1:$N$2000),0),5),"ug","ng"),"&lt;"&amp;CONVERT(INDEX(Data!$A$1:$N$2000,MATCH(1,('Table 11 Mass load calculations'!$K10=Data!$A$1:$A$2000)*('Table 11 Mass load calculations'!AT$1=Data!$D$1:$D$2000)*("N"&lt;&gt;Data!$N$1:$N$2000),0),5),"ug","ng")),"NA")</f>
        <v>NA</v>
      </c>
      <c r="AU10" s="65" t="str">
        <f t="array" ref="AU10">IFERROR(IF(INDEX(Data!$A$1:$N$2000,MATCH(1,('Table 11 Mass load calculations'!$K10=Data!$A$1:$A$2000)*('Table 11 Mass load calculations'!AU$1=Data!$D$1:$D$2000)*("N"&lt;&gt;Data!$N$1:$N$2000),0),8)="Y",CONVERT(INDEX(Data!$A$1:$N$2000,MATCH(1,('Table 11 Mass load calculations'!$K10=Data!$A$1:$A$2000)*('Table 11 Mass load calculations'!AU$1=Data!$D$1:$D$2000)*("N"&lt;&gt;Data!$N$1:$N$2000),0),5),"ug","ng"),"&lt;"&amp;CONVERT(INDEX(Data!$A$1:$N$2000,MATCH(1,('Table 11 Mass load calculations'!$K10=Data!$A$1:$A$2000)*('Table 11 Mass load calculations'!AU$1=Data!$D$1:$D$2000)*("N"&lt;&gt;Data!$N$1:$N$2000),0),5),"ug","ng")),"NA")</f>
        <v>NA</v>
      </c>
      <c r="AV10" s="65" t="str">
        <f t="array" ref="AV10">IFERROR(IF(INDEX(Data!$A$1:$N$2000,MATCH(1,('Table 11 Mass load calculations'!$K10=Data!$A$1:$A$2000)*('Table 11 Mass load calculations'!AV$1=Data!$D$1:$D$2000)*("N"&lt;&gt;Data!$N$1:$N$2000),0),8)="Y",CONVERT(INDEX(Data!$A$1:$N$2000,MATCH(1,('Table 11 Mass load calculations'!$K10=Data!$A$1:$A$2000)*('Table 11 Mass load calculations'!AV$1=Data!$D$1:$D$2000)*("N"&lt;&gt;Data!$N$1:$N$2000),0),5),"ug","ng"),"&lt;"&amp;CONVERT(INDEX(Data!$A$1:$N$2000,MATCH(1,('Table 11 Mass load calculations'!$K10=Data!$A$1:$A$2000)*('Table 11 Mass load calculations'!AV$1=Data!$D$1:$D$2000)*("N"&lt;&gt;Data!$N$1:$N$2000),0),5),"ug","ng")),"NA")</f>
        <v>NA</v>
      </c>
      <c r="AW10" s="65" t="str">
        <f t="array" ref="AW10">IFERROR(IF(INDEX(Data!$A$1:$N$2000,MATCH(1,('Table 11 Mass load calculations'!$K10=Data!$A$1:$A$2000)*('Table 11 Mass load calculations'!AW$1=Data!$D$1:$D$2000)*("N"&lt;&gt;Data!$N$1:$N$2000),0),8)="Y",CONVERT(INDEX(Data!$A$1:$N$2000,MATCH(1,('Table 11 Mass load calculations'!$K10=Data!$A$1:$A$2000)*('Table 11 Mass load calculations'!AW$1=Data!$D$1:$D$2000)*("N"&lt;&gt;Data!$N$1:$N$2000),0),5),"ug","ng"),"&lt;"&amp;CONVERT(INDEX(Data!$A$1:$N$2000,MATCH(1,('Table 11 Mass load calculations'!$K10=Data!$A$1:$A$2000)*('Table 11 Mass load calculations'!AW$1=Data!$D$1:$D$2000)*("N"&lt;&gt;Data!$N$1:$N$2000),0),5),"ug","ng")),"NA")</f>
        <v>NA</v>
      </c>
      <c r="AX10" s="65" t="str">
        <f t="array" ref="AX10">IFERROR(IF(INDEX(Data!$A$1:$N$2000,MATCH(1,('Table 11 Mass load calculations'!$K10=Data!$A$1:$A$2000)*('Table 11 Mass load calculations'!AX$1=Data!$D$1:$D$2000)*("N"&lt;&gt;Data!$N$1:$N$2000),0),8)="Y",CONVERT(INDEX(Data!$A$1:$N$2000,MATCH(1,('Table 11 Mass load calculations'!$K10=Data!$A$1:$A$2000)*('Table 11 Mass load calculations'!AX$1=Data!$D$1:$D$2000)*("N"&lt;&gt;Data!$N$1:$N$2000),0),5),"ug","ng"),"&lt;"&amp;CONVERT(INDEX(Data!$A$1:$N$2000,MATCH(1,('Table 11 Mass load calculations'!$K10=Data!$A$1:$A$2000)*('Table 11 Mass load calculations'!AX$1=Data!$D$1:$D$2000)*("N"&lt;&gt;Data!$N$1:$N$2000),0),5),"ug","ng")),"NA")</f>
        <v>NA</v>
      </c>
      <c r="AY10" s="65" t="str">
        <f t="array" ref="AY10">IFERROR(IF(INDEX(Data!$A$1:$N$2000,MATCH(1,('Table 11 Mass load calculations'!$K10=Data!$A$1:$A$2000)*('Table 11 Mass load calculations'!AY$1=Data!$D$1:$D$2000)*("N"&lt;&gt;Data!$N$1:$N$2000),0),8)="Y",CONVERT(INDEX(Data!$A$1:$N$2000,MATCH(1,('Table 11 Mass load calculations'!$K10=Data!$A$1:$A$2000)*('Table 11 Mass load calculations'!AY$1=Data!$D$1:$D$2000)*("N"&lt;&gt;Data!$N$1:$N$2000),0),5),"ug","ng"),"&lt;"&amp;CONVERT(INDEX(Data!$A$1:$N$2000,MATCH(1,('Table 11 Mass load calculations'!$K10=Data!$A$1:$A$2000)*('Table 11 Mass load calculations'!AY$1=Data!$D$1:$D$2000)*("N"&lt;&gt;Data!$N$1:$N$2000),0),5),"ug","ng")),"NA")</f>
        <v>NA</v>
      </c>
      <c r="AZ10" s="65" t="str">
        <f t="array" ref="AZ10">IFERROR(IF(INDEX(Data!$A$1:$N$2000,MATCH(1,('Table 11 Mass load calculations'!$K10=Data!$A$1:$A$2000)*('Table 11 Mass load calculations'!AZ$1=Data!$D$1:$D$2000)*("N"&lt;&gt;Data!$N$1:$N$2000),0),8)="Y",CONVERT(INDEX(Data!$A$1:$N$2000,MATCH(1,('Table 11 Mass load calculations'!$K10=Data!$A$1:$A$2000)*('Table 11 Mass load calculations'!AZ$1=Data!$D$1:$D$2000)*("N"&lt;&gt;Data!$N$1:$N$2000),0),5),"ug","ng"),"&lt;"&amp;CONVERT(INDEX(Data!$A$1:$N$2000,MATCH(1,('Table 11 Mass load calculations'!$K10=Data!$A$1:$A$2000)*('Table 11 Mass load calculations'!AZ$1=Data!$D$1:$D$2000)*("N"&lt;&gt;Data!$N$1:$N$2000),0),5),"ug","ng")),"NA")</f>
        <v>NA</v>
      </c>
      <c r="BA10" s="65" t="str">
        <f t="array" ref="BA10">IFERROR(IF(INDEX(Data!$A$1:$N$2000,MATCH(1,('Table 11 Mass load calculations'!$K10=Data!$A$1:$A$2000)*('Table 11 Mass load calculations'!BA$1=Data!$D$1:$D$2000)*("N"&lt;&gt;Data!$N$1:$N$2000),0),8)="Y",CONVERT(INDEX(Data!$A$1:$N$2000,MATCH(1,('Table 11 Mass load calculations'!$K10=Data!$A$1:$A$2000)*('Table 11 Mass load calculations'!BA$1=Data!$D$1:$D$2000)*("N"&lt;&gt;Data!$N$1:$N$2000),0),5),"ug","ng"),"&lt;"&amp;CONVERT(INDEX(Data!$A$1:$N$2000,MATCH(1,('Table 11 Mass load calculations'!$K10=Data!$A$1:$A$2000)*('Table 11 Mass load calculations'!BA$1=Data!$D$1:$D$2000)*("N"&lt;&gt;Data!$N$1:$N$2000),0),5),"ug","ng")),"NA")</f>
        <v>NA</v>
      </c>
      <c r="BB10" s="65" t="str">
        <f t="array" ref="BB10">IFERROR(IF(INDEX(Data!$A$1:$N$2000,MATCH(1,('Table 11 Mass load calculations'!$K10=Data!$A$1:$A$2000)*('Table 11 Mass load calculations'!BB$1=Data!$D$1:$D$2000)*("N"&lt;&gt;Data!$N$1:$N$2000),0),8)="Y",CONVERT(INDEX(Data!$A$1:$N$2000,MATCH(1,('Table 11 Mass load calculations'!$K10=Data!$A$1:$A$2000)*('Table 11 Mass load calculations'!BB$1=Data!$D$1:$D$2000)*("N"&lt;&gt;Data!$N$1:$N$2000),0),5),"ug","ng"),"&lt;"&amp;CONVERT(INDEX(Data!$A$1:$N$2000,MATCH(1,('Table 11 Mass load calculations'!$K10=Data!$A$1:$A$2000)*('Table 11 Mass load calculations'!BB$1=Data!$D$1:$D$2000)*("N"&lt;&gt;Data!$N$1:$N$2000),0),5),"ug","ng")),"NA")</f>
        <v>NA</v>
      </c>
      <c r="BC10" s="65" t="str">
        <f t="array" ref="BC10">IFERROR(IF(INDEX(Data!$A$1:$N$2000,MATCH(1,('Table 11 Mass load calculations'!$K10=Data!$A$1:$A$2000)*('Table 11 Mass load calculations'!BC$1=Data!$D$1:$D$2000)*("N"&lt;&gt;Data!$N$1:$N$2000),0),8)="Y",CONVERT(INDEX(Data!$A$1:$N$2000,MATCH(1,('Table 11 Mass load calculations'!$K10=Data!$A$1:$A$2000)*('Table 11 Mass load calculations'!BC$1=Data!$D$1:$D$2000)*("N"&lt;&gt;Data!$N$1:$N$2000),0),5),"ug","ng"),"&lt;"&amp;CONVERT(INDEX(Data!$A$1:$N$2000,MATCH(1,('Table 11 Mass load calculations'!$K10=Data!$A$1:$A$2000)*('Table 11 Mass load calculations'!BC$1=Data!$D$1:$D$2000)*("N"&lt;&gt;Data!$N$1:$N$2000),0),5),"ug","ng")),"NA")</f>
        <v>NA</v>
      </c>
      <c r="BD10" s="67" t="str">
        <f t="array" ref="BD10">IFERROR(IF(INDEX(Data!$A$1:$N$2000,MATCH(1,('Table 11 Mass load calculations'!$K10=Data!$A$1:$A$2000)*('Table 11 Mass load calculations'!BD$1=Data!$D$1:$D$2000)*("N"&lt;&gt;Data!$N$1:$N$2000),0),8)="Y",CONVERT(INDEX(Data!$A$1:$N$2000,MATCH(1,('Table 11 Mass load calculations'!$K10=Data!$A$1:$A$2000)*('Table 11 Mass load calculations'!BD$1=Data!$D$1:$D$2000)*("N"&lt;&gt;Data!$N$1:$N$2000),0),5),"ug","ng"),"&lt;"&amp;CONVERT(INDEX(Data!$A$1:$N$2000,MATCH(1,('Table 11 Mass load calculations'!$K10=Data!$A$1:$A$2000)*('Table 11 Mass load calculations'!BD$1=Data!$D$1:$D$2000)*("N"&lt;&gt;Data!$N$1:$N$2000),0),5),"ug","ng")),"NA")</f>
        <v>NA</v>
      </c>
      <c r="BE10" s="68">
        <f t="shared" si="2"/>
        <v>1</v>
      </c>
      <c r="BF10" s="72">
        <f t="shared" si="3"/>
        <v>0</v>
      </c>
      <c r="BG10" s="70">
        <f t="shared" ref="BG10:BZ10" si="33">Q26*$BE10+AK26*$BF10</f>
        <v>5.5</v>
      </c>
      <c r="BH10" s="71">
        <f t="shared" si="33"/>
        <v>28</v>
      </c>
      <c r="BI10" s="71">
        <f t="shared" si="33"/>
        <v>11</v>
      </c>
      <c r="BJ10" s="71">
        <f t="shared" si="33"/>
        <v>2.6</v>
      </c>
      <c r="BK10" s="65">
        <f t="shared" si="33"/>
        <v>0</v>
      </c>
      <c r="BL10" s="71">
        <f t="shared" si="33"/>
        <v>6.8999999999999995</v>
      </c>
      <c r="BM10" s="71">
        <f t="shared" si="33"/>
        <v>17</v>
      </c>
      <c r="BN10" s="65">
        <f t="shared" si="33"/>
        <v>0</v>
      </c>
      <c r="BO10" s="65">
        <f t="shared" si="33"/>
        <v>0</v>
      </c>
      <c r="BP10" s="65">
        <f t="shared" si="33"/>
        <v>0</v>
      </c>
      <c r="BQ10" s="71">
        <f t="shared" si="33"/>
        <v>0</v>
      </c>
      <c r="BR10" s="71">
        <f t="shared" si="33"/>
        <v>9.6</v>
      </c>
      <c r="BS10" s="65">
        <f t="shared" si="33"/>
        <v>0</v>
      </c>
      <c r="BT10" s="65">
        <f t="shared" si="33"/>
        <v>0</v>
      </c>
      <c r="BU10" s="65">
        <f t="shared" si="33"/>
        <v>0</v>
      </c>
      <c r="BV10" s="65">
        <f t="shared" si="33"/>
        <v>0</v>
      </c>
      <c r="BW10" s="65">
        <f t="shared" si="33"/>
        <v>0</v>
      </c>
      <c r="BX10" s="65">
        <f t="shared" si="33"/>
        <v>0</v>
      </c>
      <c r="BY10" s="65">
        <f t="shared" si="33"/>
        <v>0</v>
      </c>
      <c r="BZ10" s="67">
        <f t="shared" si="33"/>
        <v>0</v>
      </c>
      <c r="CA10" s="37">
        <f t="shared" si="25"/>
        <v>0.30660573934876023</v>
      </c>
      <c r="CB10" s="38">
        <f t="shared" si="5"/>
        <v>1.5609019457755069</v>
      </c>
      <c r="CC10" s="38">
        <f t="shared" si="6"/>
        <v>0.61321147869752046</v>
      </c>
      <c r="CD10" s="38">
        <f t="shared" si="7"/>
        <v>0.14494089496486851</v>
      </c>
      <c r="CE10" s="28">
        <f t="shared" si="8"/>
        <v>0</v>
      </c>
      <c r="CF10" s="38">
        <f t="shared" si="9"/>
        <v>0.38465083663753558</v>
      </c>
      <c r="CG10" s="38">
        <f t="shared" si="10"/>
        <v>0.94769046707798632</v>
      </c>
      <c r="CH10" s="28">
        <f t="shared" si="11"/>
        <v>0</v>
      </c>
      <c r="CI10" s="28">
        <f t="shared" si="12"/>
        <v>0</v>
      </c>
      <c r="CJ10" s="28">
        <f t="shared" si="13"/>
        <v>0</v>
      </c>
      <c r="CK10" s="38">
        <f t="shared" si="14"/>
        <v>0</v>
      </c>
      <c r="CL10" s="38">
        <f t="shared" si="15"/>
        <v>0.53516638140874517</v>
      </c>
      <c r="CM10" s="28">
        <f t="shared" si="16"/>
        <v>0</v>
      </c>
      <c r="CN10" s="28">
        <f t="shared" si="17"/>
        <v>0</v>
      </c>
      <c r="CO10" s="28">
        <f t="shared" si="18"/>
        <v>0</v>
      </c>
      <c r="CP10" s="28">
        <f t="shared" si="19"/>
        <v>0</v>
      </c>
      <c r="CQ10" s="38">
        <f t="shared" si="20"/>
        <v>0</v>
      </c>
      <c r="CR10" s="28">
        <f t="shared" si="21"/>
        <v>0</v>
      </c>
      <c r="CS10" s="28">
        <f t="shared" si="22"/>
        <v>0</v>
      </c>
      <c r="CT10" s="28">
        <f t="shared" si="23"/>
        <v>0</v>
      </c>
      <c r="CU10" s="39">
        <f t="shared" si="28"/>
        <v>3.9580013625021779</v>
      </c>
      <c r="CV10" s="40">
        <f t="shared" si="26"/>
        <v>4.4931677439109228</v>
      </c>
      <c r="CZ10" s="4"/>
      <c r="DA10" s="4"/>
    </row>
    <row r="11" spans="2:105">
      <c r="B11" s="48" t="s">
        <v>85</v>
      </c>
      <c r="C11" s="29">
        <v>43940.083333333336</v>
      </c>
      <c r="D11" s="29">
        <v>43943.5625</v>
      </c>
      <c r="E11" s="24">
        <f t="shared" si="30"/>
        <v>83.499999999941792</v>
      </c>
      <c r="F11" s="26" t="s">
        <v>86</v>
      </c>
      <c r="G11" s="26" t="s">
        <v>71</v>
      </c>
      <c r="H11" s="29">
        <v>43940.104500000001</v>
      </c>
      <c r="I11" s="29">
        <v>43943.5625</v>
      </c>
      <c r="J11" s="35">
        <f t="shared" si="0"/>
        <v>83.499999999941792</v>
      </c>
      <c r="K11" s="26" t="s">
        <v>75</v>
      </c>
      <c r="L11" s="26" t="s">
        <v>75</v>
      </c>
      <c r="M11" s="26" t="s">
        <v>75</v>
      </c>
      <c r="N11" s="26" t="s">
        <v>75</v>
      </c>
      <c r="O11" s="44">
        <f t="shared" si="1"/>
        <v>0</v>
      </c>
      <c r="P11" s="27">
        <f>CONVERT(IFERROR(SUMIFS('USGS Data'!$F$2:$F$7000,'USGS Data'!$D$2:$D$7000,"&gt;="&amp;$C11,'USGS Data'!$D$2:$D$7000,"&lt;="&amp;$D11),"-"),"L","m^3")</f>
        <v>27903958.651797924</v>
      </c>
      <c r="Q11" s="64">
        <f t="array" ref="Q11">IF(INDEX(Data!$A$1:$N$2000,MATCH(1,('Table 11 Mass load calculations'!$F11=Data!$A$1:$A$2000)*('Table 11 Mass load calculations'!Q$1=Data!$D$1:$D$2000)*("N"&lt;&gt;Data!$N$1:$N$2000),0),8)="Y",CONVERT(INDEX(Data!$A$1:$N$2000,MATCH(1,('Table 11 Mass load calculations'!$F11=Data!$A$1:$A$2000)*('Table 11 Mass load calculations'!Q$1=Data!$D$1:$D$2000)*("N"&lt;&gt;Data!$N$1:$N$2000),0),5),"ug","ng"),"&lt;"&amp;CONVERT(INDEX(Data!$A$1:$N$2000,MATCH(1,('Table 11 Mass load calculations'!$F11=Data!$A$1:$A$2000)*('Table 11 Mass load calculations'!Q$1=Data!$D$1:$D$2000)*("N"&lt;&gt;Data!$N$1:$N$2000),0),5),"ug","ng"))</f>
        <v>12</v>
      </c>
      <c r="R11" s="65">
        <f t="array" ref="R11">IF(INDEX(Data!$A$1:$N$2000,MATCH(1,('Table 11 Mass load calculations'!$F11=Data!$A$1:$A$2000)*('Table 11 Mass load calculations'!R$1=Data!$D$1:$D$2000)*("N"&lt;&gt;Data!$N$1:$N$2000),0),8)="Y",CONVERT(INDEX(Data!$A$1:$N$2000,MATCH(1,('Table 11 Mass load calculations'!$F11=Data!$A$1:$A$2000)*('Table 11 Mass load calculations'!R$1=Data!$D$1:$D$2000)*("N"&lt;&gt;Data!$N$1:$N$2000),0),5),"ug","ng"),"&lt;"&amp;CONVERT(INDEX(Data!$A$1:$N$2000,MATCH(1,('Table 11 Mass load calculations'!$F11=Data!$A$1:$A$2000)*('Table 11 Mass load calculations'!R$1=Data!$D$1:$D$2000)*("N"&lt;&gt;Data!$N$1:$N$2000),0),5),"ug","ng"))</f>
        <v>51</v>
      </c>
      <c r="S11" s="65">
        <f t="array" ref="S11">IF(INDEX(Data!$A$1:$N$2000,MATCH(1,('Table 11 Mass load calculations'!$F11=Data!$A$1:$A$2000)*('Table 11 Mass load calculations'!S$1=Data!$D$1:$D$2000)*("N"&lt;&gt;Data!$N$1:$N$2000),0),8)="Y",CONVERT(INDEX(Data!$A$1:$N$2000,MATCH(1,('Table 11 Mass load calculations'!$F11=Data!$A$1:$A$2000)*('Table 11 Mass load calculations'!S$1=Data!$D$1:$D$2000)*("N"&lt;&gt;Data!$N$1:$N$2000),0),5),"ug","ng"),"&lt;"&amp;CONVERT(INDEX(Data!$A$1:$N$2000,MATCH(1,('Table 11 Mass load calculations'!$F11=Data!$A$1:$A$2000)*('Table 11 Mass load calculations'!S$1=Data!$D$1:$D$2000)*("N"&lt;&gt;Data!$N$1:$N$2000),0),5),"ug","ng"))</f>
        <v>19</v>
      </c>
      <c r="T11" s="65">
        <f t="array" ref="T11">IF(INDEX(Data!$A$1:$N$2000,MATCH(1,('Table 11 Mass load calculations'!$F11=Data!$A$1:$A$2000)*('Table 11 Mass load calculations'!T$1=Data!$D$1:$D$2000)*("N"&lt;&gt;Data!$N$1:$N$2000),0),8)="Y",CONVERT(INDEX(Data!$A$1:$N$2000,MATCH(1,('Table 11 Mass load calculations'!$F11=Data!$A$1:$A$2000)*('Table 11 Mass load calculations'!T$1=Data!$D$1:$D$2000)*("N"&lt;&gt;Data!$N$1:$N$2000),0),5),"ug","ng"),"&lt;"&amp;CONVERT(INDEX(Data!$A$1:$N$2000,MATCH(1,('Table 11 Mass load calculations'!$F11=Data!$A$1:$A$2000)*('Table 11 Mass load calculations'!T$1=Data!$D$1:$D$2000)*("N"&lt;&gt;Data!$N$1:$N$2000),0),5),"ug","ng"))</f>
        <v>5.1000000000000005</v>
      </c>
      <c r="U11" s="65" t="str">
        <f t="array" ref="U11">IF(INDEX(Data!$A$1:$N$2000,MATCH(1,('Table 11 Mass load calculations'!$F11=Data!$A$1:$A$2000)*('Table 11 Mass load calculations'!U$1=Data!$D$1:$D$2000)*("N"&lt;&gt;Data!$N$1:$N$2000),0),8)="Y",CONVERT(INDEX(Data!$A$1:$N$2000,MATCH(1,('Table 11 Mass load calculations'!$F11=Data!$A$1:$A$2000)*('Table 11 Mass load calculations'!U$1=Data!$D$1:$D$2000)*("N"&lt;&gt;Data!$N$1:$N$2000),0),5),"ug","ng"),"&lt;"&amp;CONVERT(INDEX(Data!$A$1:$N$2000,MATCH(1,('Table 11 Mass load calculations'!$F11=Data!$A$1:$A$2000)*('Table 11 Mass load calculations'!U$1=Data!$D$1:$D$2000)*("N"&lt;&gt;Data!$N$1:$N$2000),0),5),"ug","ng"))</f>
        <v>&lt;2</v>
      </c>
      <c r="V11" s="65">
        <f t="array" ref="V11">IF(INDEX(Data!$A$1:$N$2000,MATCH(1,('Table 11 Mass load calculations'!$F11=Data!$A$1:$A$2000)*('Table 11 Mass load calculations'!V$1=Data!$D$1:$D$2000)*("N"&lt;&gt;Data!$N$1:$N$2000),0),8)="Y",CONVERT(INDEX(Data!$A$1:$N$2000,MATCH(1,('Table 11 Mass load calculations'!$F11=Data!$A$1:$A$2000)*('Table 11 Mass load calculations'!V$1=Data!$D$1:$D$2000)*("N"&lt;&gt;Data!$N$1:$N$2000),0),5),"ug","ng"),"&lt;"&amp;CONVERT(INDEX(Data!$A$1:$N$2000,MATCH(1,('Table 11 Mass load calculations'!$F11=Data!$A$1:$A$2000)*('Table 11 Mass load calculations'!V$1=Data!$D$1:$D$2000)*("N"&lt;&gt;Data!$N$1:$N$2000),0),5),"ug","ng"))</f>
        <v>5.5</v>
      </c>
      <c r="W11" s="65">
        <f t="array" ref="W11">IF(INDEX(Data!$A$1:$N$2000,MATCH(1,('Table 11 Mass load calculations'!$F11=Data!$A$1:$A$2000)*('Table 11 Mass load calculations'!W$1=Data!$D$1:$D$2000)*("N"&lt;&gt;Data!$N$1:$N$2000),0),8)="Y",CONVERT(INDEX(Data!$A$1:$N$2000,MATCH(1,('Table 11 Mass load calculations'!$F11=Data!$A$1:$A$2000)*('Table 11 Mass load calculations'!W$1=Data!$D$1:$D$2000)*("N"&lt;&gt;Data!$N$1:$N$2000),0),5),"ug","ng"),"&lt;"&amp;CONVERT(INDEX(Data!$A$1:$N$2000,MATCH(1,('Table 11 Mass load calculations'!$F11=Data!$A$1:$A$2000)*('Table 11 Mass load calculations'!W$1=Data!$D$1:$D$2000)*("N"&lt;&gt;Data!$N$1:$N$2000),0),5),"ug","ng"))</f>
        <v>25</v>
      </c>
      <c r="X11" s="65" t="str">
        <f t="array" ref="X11">IF(INDEX(Data!$A$1:$N$2000,MATCH(1,('Table 11 Mass load calculations'!$F11=Data!$A$1:$A$2000)*('Table 11 Mass load calculations'!X$1=Data!$D$1:$D$2000)*("N"&lt;&gt;Data!$N$1:$N$2000),0),8)="Y",CONVERT(INDEX(Data!$A$1:$N$2000,MATCH(1,('Table 11 Mass load calculations'!$F11=Data!$A$1:$A$2000)*('Table 11 Mass load calculations'!X$1=Data!$D$1:$D$2000)*("N"&lt;&gt;Data!$N$1:$N$2000),0),5),"ug","ng"),"&lt;"&amp;CONVERT(INDEX(Data!$A$1:$N$2000,MATCH(1,('Table 11 Mass load calculations'!$F11=Data!$A$1:$A$2000)*('Table 11 Mass load calculations'!X$1=Data!$D$1:$D$2000)*("N"&lt;&gt;Data!$N$1:$N$2000),0),5),"ug","ng"))</f>
        <v>&lt;20</v>
      </c>
      <c r="Y11" s="65" t="str">
        <f t="array" ref="Y11">IF(INDEX(Data!$A$1:$N$2000,MATCH(1,('Table 11 Mass load calculations'!$F11=Data!$A$1:$A$2000)*('Table 11 Mass load calculations'!Y$1=Data!$D$1:$D$2000)*("N"&lt;&gt;Data!$N$1:$N$2000),0),8)="Y",CONVERT(INDEX(Data!$A$1:$N$2000,MATCH(1,('Table 11 Mass load calculations'!$F11=Data!$A$1:$A$2000)*('Table 11 Mass load calculations'!Y$1=Data!$D$1:$D$2000)*("N"&lt;&gt;Data!$N$1:$N$2000),0),5),"ug","ng"),"&lt;"&amp;CONVERT(INDEX(Data!$A$1:$N$2000,MATCH(1,('Table 11 Mass load calculations'!$F11=Data!$A$1:$A$2000)*('Table 11 Mass load calculations'!Y$1=Data!$D$1:$D$2000)*("N"&lt;&gt;Data!$N$1:$N$2000),0),5),"ug","ng"))</f>
        <v>&lt;2</v>
      </c>
      <c r="Z11" s="65" t="str">
        <f t="array" ref="Z11">IF(INDEX(Data!$A$1:$N$2000,MATCH(1,('Table 11 Mass load calculations'!$F11=Data!$A$1:$A$2000)*('Table 11 Mass load calculations'!Z$1=Data!$D$1:$D$2000)*("N"&lt;&gt;Data!$N$1:$N$2000),0),8)="Y",CONVERT(INDEX(Data!$A$1:$N$2000,MATCH(1,('Table 11 Mass load calculations'!$F11=Data!$A$1:$A$2000)*('Table 11 Mass load calculations'!Z$1=Data!$D$1:$D$2000)*("N"&lt;&gt;Data!$N$1:$N$2000),0),5),"ug","ng"),"&lt;"&amp;CONVERT(INDEX(Data!$A$1:$N$2000,MATCH(1,('Table 11 Mass load calculations'!$F11=Data!$A$1:$A$2000)*('Table 11 Mass load calculations'!Z$1=Data!$D$1:$D$2000)*("N"&lt;&gt;Data!$N$1:$N$2000),0),5),"ug","ng"))</f>
        <v>&lt;2</v>
      </c>
      <c r="AA11" s="65" t="str">
        <f t="array" ref="AA11">IF(INDEX(Data!$A$1:$N$2000,MATCH(1,('Table 11 Mass load calculations'!$F11=Data!$A$1:$A$2000)*('Table 11 Mass load calculations'!AA$1=Data!$D$1:$D$2000)*("N"&lt;&gt;Data!$N$1:$N$2000),0),8)="Y",CONVERT(INDEX(Data!$A$1:$N$2000,MATCH(1,('Table 11 Mass load calculations'!$F11=Data!$A$1:$A$2000)*('Table 11 Mass load calculations'!AA$1=Data!$D$1:$D$2000)*("N"&lt;&gt;Data!$N$1:$N$2000),0),5),"ug","ng"),"&lt;"&amp;CONVERT(INDEX(Data!$A$1:$N$2000,MATCH(1,('Table 11 Mass load calculations'!$F11=Data!$A$1:$A$2000)*('Table 11 Mass load calculations'!AA$1=Data!$D$1:$D$2000)*("N"&lt;&gt;Data!$N$1:$N$2000),0),5),"ug","ng"))</f>
        <v>&lt;2</v>
      </c>
      <c r="AB11" s="65">
        <f t="array" ref="AB11">IF(INDEX(Data!$A$1:$N$2000,MATCH(1,('Table 11 Mass load calculations'!$F11=Data!$A$1:$A$2000)*('Table 11 Mass load calculations'!AB$1=Data!$D$1:$D$2000)*("N"&lt;&gt;Data!$N$1:$N$2000),0),8)="Y",CONVERT(INDEX(Data!$A$1:$N$2000,MATCH(1,('Table 11 Mass load calculations'!$F11=Data!$A$1:$A$2000)*('Table 11 Mass load calculations'!AB$1=Data!$D$1:$D$2000)*("N"&lt;&gt;Data!$N$1:$N$2000),0),5),"ug","ng"),"&lt;"&amp;CONVERT(INDEX(Data!$A$1:$N$2000,MATCH(1,('Table 11 Mass load calculations'!$F11=Data!$A$1:$A$2000)*('Table 11 Mass load calculations'!AB$1=Data!$D$1:$D$2000)*("N"&lt;&gt;Data!$N$1:$N$2000),0),5),"ug","ng"))</f>
        <v>17</v>
      </c>
      <c r="AC11" s="65" t="str">
        <f t="array" ref="AC11">IF(INDEX(Data!$A$1:$N$2000,MATCH(1,('Table 11 Mass load calculations'!$F11=Data!$A$1:$A$2000)*('Table 11 Mass load calculations'!AC$1=Data!$D$1:$D$2000)*("N"&lt;&gt;Data!$N$1:$N$2000),0),8)="Y",CONVERT(INDEX(Data!$A$1:$N$2000,MATCH(1,('Table 11 Mass load calculations'!$F11=Data!$A$1:$A$2000)*('Table 11 Mass load calculations'!AC$1=Data!$D$1:$D$2000)*("N"&lt;&gt;Data!$N$1:$N$2000),0),5),"ug","ng"),"&lt;"&amp;CONVERT(INDEX(Data!$A$1:$N$2000,MATCH(1,('Table 11 Mass load calculations'!$F11=Data!$A$1:$A$2000)*('Table 11 Mass load calculations'!AC$1=Data!$D$1:$D$2000)*("N"&lt;&gt;Data!$N$1:$N$2000),0),5),"ug","ng"))</f>
        <v>&lt;2</v>
      </c>
      <c r="AD11" s="65" t="str">
        <f t="array" ref="AD11">IF(INDEX(Data!$A$1:$N$2000,MATCH(1,('Table 11 Mass load calculations'!$F11=Data!$A$1:$A$2000)*('Table 11 Mass load calculations'!AD$1=Data!$D$1:$D$2000)*("N"&lt;&gt;Data!$N$1:$N$2000),0),8)="Y",CONVERT(INDEX(Data!$A$1:$N$2000,MATCH(1,('Table 11 Mass load calculations'!$F11=Data!$A$1:$A$2000)*('Table 11 Mass load calculations'!AD$1=Data!$D$1:$D$2000)*("N"&lt;&gt;Data!$N$1:$N$2000),0),5),"ug","ng"),"&lt;"&amp;CONVERT(INDEX(Data!$A$1:$N$2000,MATCH(1,('Table 11 Mass load calculations'!$F11=Data!$A$1:$A$2000)*('Table 11 Mass load calculations'!AD$1=Data!$D$1:$D$2000)*("N"&lt;&gt;Data!$N$1:$N$2000),0),5),"ug","ng"))</f>
        <v>&lt;2</v>
      </c>
      <c r="AE11" s="65" t="str">
        <f t="array" ref="AE11">IF(INDEX(Data!$A$1:$N$2000,MATCH(1,('Table 11 Mass load calculations'!$F11=Data!$A$1:$A$2000)*('Table 11 Mass load calculations'!AE$1=Data!$D$1:$D$2000)*("N"&lt;&gt;Data!$N$1:$N$2000),0),8)="Y",CONVERT(INDEX(Data!$A$1:$N$2000,MATCH(1,('Table 11 Mass load calculations'!$F11=Data!$A$1:$A$2000)*('Table 11 Mass load calculations'!AE$1=Data!$D$1:$D$2000)*("N"&lt;&gt;Data!$N$1:$N$2000),0),5),"ug","ng"),"&lt;"&amp;CONVERT(INDEX(Data!$A$1:$N$2000,MATCH(1,('Table 11 Mass load calculations'!$F11=Data!$A$1:$A$2000)*('Table 11 Mass load calculations'!AE$1=Data!$D$1:$D$2000)*("N"&lt;&gt;Data!$N$1:$N$2000),0),5),"ug","ng"))</f>
        <v>&lt;2</v>
      </c>
      <c r="AF11" s="65" t="str">
        <f t="array" ref="AF11">IF(INDEX(Data!$A$1:$N$2000,MATCH(1,('Table 11 Mass load calculations'!$F11=Data!$A$1:$A$2000)*('Table 11 Mass load calculations'!AF$1=Data!$D$1:$D$2000)*("N"&lt;&gt;Data!$N$1:$N$2000),0),8)="Y",CONVERT(INDEX(Data!$A$1:$N$2000,MATCH(1,('Table 11 Mass load calculations'!$F11=Data!$A$1:$A$2000)*('Table 11 Mass load calculations'!AF$1=Data!$D$1:$D$2000)*("N"&lt;&gt;Data!$N$1:$N$2000),0),5),"ug","ng"),"&lt;"&amp;CONVERT(INDEX(Data!$A$1:$N$2000,MATCH(1,('Table 11 Mass load calculations'!$F11=Data!$A$1:$A$2000)*('Table 11 Mass load calculations'!AF$1=Data!$D$1:$D$2000)*("N"&lt;&gt;Data!$N$1:$N$2000),0),5),"ug","ng"))</f>
        <v>&lt;2</v>
      </c>
      <c r="AG11" s="65" t="str">
        <f t="array" ref="AG11">IF(INDEX(Data!$A$1:$N$2000,MATCH(1,('Table 11 Mass load calculations'!$F11=Data!$A$1:$A$2000)*('Table 11 Mass load calculations'!AG$1=Data!$D$1:$D$2000)*("N"&lt;&gt;Data!$N$1:$N$2000),0),8)="Y",CONVERT(INDEX(Data!$A$1:$N$2000,MATCH(1,('Table 11 Mass load calculations'!$F11=Data!$A$1:$A$2000)*('Table 11 Mass load calculations'!AG$1=Data!$D$1:$D$2000)*("N"&lt;&gt;Data!$N$1:$N$2000),0),5),"ug","ng"),"&lt;"&amp;CONVERT(INDEX(Data!$A$1:$N$2000,MATCH(1,('Table 11 Mass load calculations'!$F11=Data!$A$1:$A$2000)*('Table 11 Mass load calculations'!AG$1=Data!$D$1:$D$2000)*("N"&lt;&gt;Data!$N$1:$N$2000),0),5),"ug","ng"))</f>
        <v>&lt;2</v>
      </c>
      <c r="AH11" s="65" t="str">
        <f t="array" ref="AH11">IF(INDEX(Data!$A$1:$N$2000,MATCH(1,('Table 11 Mass load calculations'!$F11=Data!$A$1:$A$2000)*('Table 11 Mass load calculations'!AH$1=Data!$D$1:$D$2000)*("N"&lt;&gt;Data!$N$1:$N$2000),0),8)="Y",CONVERT(INDEX(Data!$A$1:$N$2000,MATCH(1,('Table 11 Mass load calculations'!$F11=Data!$A$1:$A$2000)*('Table 11 Mass load calculations'!AH$1=Data!$D$1:$D$2000)*("N"&lt;&gt;Data!$N$1:$N$2000),0),5),"ug","ng"),"&lt;"&amp;CONVERT(INDEX(Data!$A$1:$N$2000,MATCH(1,('Table 11 Mass load calculations'!$F11=Data!$A$1:$A$2000)*('Table 11 Mass load calculations'!AH$1=Data!$D$1:$D$2000)*("N"&lt;&gt;Data!$N$1:$N$2000),0),5),"ug","ng"))</f>
        <v>&lt;2</v>
      </c>
      <c r="AI11" s="65" t="str">
        <f t="array" ref="AI11">IF(INDEX(Data!$A$1:$N$2000,MATCH(1,('Table 11 Mass load calculations'!$F11=Data!$A$1:$A$2000)*('Table 11 Mass load calculations'!AI$1=Data!$D$1:$D$2000)*("N"&lt;&gt;Data!$N$1:$N$2000),0),8)="Y",CONVERT(INDEX(Data!$A$1:$N$2000,MATCH(1,('Table 11 Mass load calculations'!$F11=Data!$A$1:$A$2000)*('Table 11 Mass load calculations'!AI$1=Data!$D$1:$D$2000)*("N"&lt;&gt;Data!$N$1:$N$2000),0),5),"ug","ng"),"&lt;"&amp;CONVERT(INDEX(Data!$A$1:$N$2000,MATCH(1,('Table 11 Mass load calculations'!$F11=Data!$A$1:$A$2000)*('Table 11 Mass load calculations'!AI$1=Data!$D$1:$D$2000)*("N"&lt;&gt;Data!$N$1:$N$2000),0),5),"ug","ng"))</f>
        <v>&lt;2</v>
      </c>
      <c r="AJ11" s="66" t="str">
        <f t="array" ref="AJ11">IF(INDEX(Data!$A$1:$N$2000,MATCH(1,('Table 11 Mass load calculations'!$F11=Data!$A$1:$A$2000)*('Table 11 Mass load calculations'!AJ$1=Data!$D$1:$D$2000)*("N"&lt;&gt;Data!$N$1:$N$2000),0),8)="Y",CONVERT(INDEX(Data!$A$1:$N$2000,MATCH(1,('Table 11 Mass load calculations'!$F11=Data!$A$1:$A$2000)*('Table 11 Mass load calculations'!AJ$1=Data!$D$1:$D$2000)*("N"&lt;&gt;Data!$N$1:$N$2000),0),5),"ug","ng"),"&lt;"&amp;CONVERT(INDEX(Data!$A$1:$N$2000,MATCH(1,('Table 11 Mass load calculations'!$F11=Data!$A$1:$A$2000)*('Table 11 Mass load calculations'!AJ$1=Data!$D$1:$D$2000)*("N"&lt;&gt;Data!$N$1:$N$2000),0),5),"ug","ng"))</f>
        <v>&lt;2</v>
      </c>
      <c r="AK11" s="64" t="str">
        <f t="array" ref="AK11">IFERROR(IF(INDEX(Data!$A$1:$N$2000,MATCH(1,('Table 11 Mass load calculations'!$K11=Data!$A$1:$A$2000)*('Table 11 Mass load calculations'!AK$1=Data!$D$1:$D$2000)*("N"&lt;&gt;Data!$N$1:$N$2000),0),8)="Y",CONVERT(INDEX(Data!$A$1:$N$2000,MATCH(1,('Table 11 Mass load calculations'!$K11=Data!$A$1:$A$2000)*('Table 11 Mass load calculations'!AK$1=Data!$D$1:$D$2000)*("N"&lt;&gt;Data!$N$1:$N$2000),0),5),"ug","ng"),"&lt;"&amp;CONVERT(INDEX(Data!$A$1:$N$2000,MATCH(1,('Table 11 Mass load calculations'!$K11=Data!$A$1:$A$2000)*('Table 11 Mass load calculations'!AK$1=Data!$D$1:$D$2000)*("N"&lt;&gt;Data!$N$1:$N$2000),0),5),"ug","ng")),"NA")</f>
        <v>NA</v>
      </c>
      <c r="AL11" s="65" t="str">
        <f t="array" ref="AL11">IFERROR(IF(INDEX(Data!$A$1:$N$2000,MATCH(1,('Table 11 Mass load calculations'!$K11=Data!$A$1:$A$2000)*('Table 11 Mass load calculations'!AL$1=Data!$D$1:$D$2000)*("N"&lt;&gt;Data!$N$1:$N$2000),0),8)="Y",CONVERT(INDEX(Data!$A$1:$N$2000,MATCH(1,('Table 11 Mass load calculations'!$K11=Data!$A$1:$A$2000)*('Table 11 Mass load calculations'!AL$1=Data!$D$1:$D$2000)*("N"&lt;&gt;Data!$N$1:$N$2000),0),5),"ug","ng"),"&lt;"&amp;CONVERT(INDEX(Data!$A$1:$N$2000,MATCH(1,('Table 11 Mass load calculations'!$K11=Data!$A$1:$A$2000)*('Table 11 Mass load calculations'!AL$1=Data!$D$1:$D$2000)*("N"&lt;&gt;Data!$N$1:$N$2000),0),5),"ug","ng")),"NA")</f>
        <v>NA</v>
      </c>
      <c r="AM11" s="65" t="str">
        <f t="array" ref="AM11">IFERROR(IF(INDEX(Data!$A$1:$N$2000,MATCH(1,('Table 11 Mass load calculations'!$K11=Data!$A$1:$A$2000)*('Table 11 Mass load calculations'!AM$1=Data!$D$1:$D$2000)*("N"&lt;&gt;Data!$N$1:$N$2000),0),8)="Y",CONVERT(INDEX(Data!$A$1:$N$2000,MATCH(1,('Table 11 Mass load calculations'!$K11=Data!$A$1:$A$2000)*('Table 11 Mass load calculations'!AM$1=Data!$D$1:$D$2000)*("N"&lt;&gt;Data!$N$1:$N$2000),0),5),"ug","ng"),"&lt;"&amp;CONVERT(INDEX(Data!$A$1:$N$2000,MATCH(1,('Table 11 Mass load calculations'!$K11=Data!$A$1:$A$2000)*('Table 11 Mass load calculations'!AM$1=Data!$D$1:$D$2000)*("N"&lt;&gt;Data!$N$1:$N$2000),0),5),"ug","ng")),"NA")</f>
        <v>NA</v>
      </c>
      <c r="AN11" s="65" t="str">
        <f t="array" ref="AN11">IFERROR(IF(INDEX(Data!$A$1:$N$2000,MATCH(1,('Table 11 Mass load calculations'!$K11=Data!$A$1:$A$2000)*('Table 11 Mass load calculations'!AN$1=Data!$D$1:$D$2000)*("N"&lt;&gt;Data!$N$1:$N$2000),0),8)="Y",CONVERT(INDEX(Data!$A$1:$N$2000,MATCH(1,('Table 11 Mass load calculations'!$K11=Data!$A$1:$A$2000)*('Table 11 Mass load calculations'!AN$1=Data!$D$1:$D$2000)*("N"&lt;&gt;Data!$N$1:$N$2000),0),5),"ug","ng"),"&lt;"&amp;CONVERT(INDEX(Data!$A$1:$N$2000,MATCH(1,('Table 11 Mass load calculations'!$K11=Data!$A$1:$A$2000)*('Table 11 Mass load calculations'!AN$1=Data!$D$1:$D$2000)*("N"&lt;&gt;Data!$N$1:$N$2000),0),5),"ug","ng")),"NA")</f>
        <v>NA</v>
      </c>
      <c r="AO11" s="65" t="str">
        <f t="array" ref="AO11">IFERROR(IF(INDEX(Data!$A$1:$N$2000,MATCH(1,('Table 11 Mass load calculations'!$K11=Data!$A$1:$A$2000)*('Table 11 Mass load calculations'!AO$1=Data!$D$1:$D$2000)*("N"&lt;&gt;Data!$N$1:$N$2000),0),8)="Y",CONVERT(INDEX(Data!$A$1:$N$2000,MATCH(1,('Table 11 Mass load calculations'!$K11=Data!$A$1:$A$2000)*('Table 11 Mass load calculations'!AO$1=Data!$D$1:$D$2000)*("N"&lt;&gt;Data!$N$1:$N$2000),0),5),"ug","ng"),"&lt;"&amp;CONVERT(INDEX(Data!$A$1:$N$2000,MATCH(1,('Table 11 Mass load calculations'!$K11=Data!$A$1:$A$2000)*('Table 11 Mass load calculations'!AO$1=Data!$D$1:$D$2000)*("N"&lt;&gt;Data!$N$1:$N$2000),0),5),"ug","ng")),"NA")</f>
        <v>NA</v>
      </c>
      <c r="AP11" s="65" t="str">
        <f t="array" ref="AP11">IFERROR(IF(INDEX(Data!$A$1:$N$2000,MATCH(1,('Table 11 Mass load calculations'!$K11=Data!$A$1:$A$2000)*('Table 11 Mass load calculations'!AP$1=Data!$D$1:$D$2000)*("N"&lt;&gt;Data!$N$1:$N$2000),0),8)="Y",CONVERT(INDEX(Data!$A$1:$N$2000,MATCH(1,('Table 11 Mass load calculations'!$K11=Data!$A$1:$A$2000)*('Table 11 Mass load calculations'!AP$1=Data!$D$1:$D$2000)*("N"&lt;&gt;Data!$N$1:$N$2000),0),5),"ug","ng"),"&lt;"&amp;CONVERT(INDEX(Data!$A$1:$N$2000,MATCH(1,('Table 11 Mass load calculations'!$K11=Data!$A$1:$A$2000)*('Table 11 Mass load calculations'!AP$1=Data!$D$1:$D$2000)*("N"&lt;&gt;Data!$N$1:$N$2000),0),5),"ug","ng")),"NA")</f>
        <v>NA</v>
      </c>
      <c r="AQ11" s="65" t="str">
        <f t="array" ref="AQ11">IFERROR(IF(INDEX(Data!$A$1:$N$2000,MATCH(1,('Table 11 Mass load calculations'!$K11=Data!$A$1:$A$2000)*('Table 11 Mass load calculations'!AQ$1=Data!$D$1:$D$2000)*("N"&lt;&gt;Data!$N$1:$N$2000),0),8)="Y",CONVERT(INDEX(Data!$A$1:$N$2000,MATCH(1,('Table 11 Mass load calculations'!$K11=Data!$A$1:$A$2000)*('Table 11 Mass load calculations'!AQ$1=Data!$D$1:$D$2000)*("N"&lt;&gt;Data!$N$1:$N$2000),0),5),"ug","ng"),"&lt;"&amp;CONVERT(INDEX(Data!$A$1:$N$2000,MATCH(1,('Table 11 Mass load calculations'!$K11=Data!$A$1:$A$2000)*('Table 11 Mass load calculations'!AQ$1=Data!$D$1:$D$2000)*("N"&lt;&gt;Data!$N$1:$N$2000),0),5),"ug","ng")),"NA")</f>
        <v>NA</v>
      </c>
      <c r="AR11" s="65" t="str">
        <f t="array" ref="AR11">IFERROR(IF(INDEX(Data!$A$1:$N$2000,MATCH(1,('Table 11 Mass load calculations'!$K11=Data!$A$1:$A$2000)*('Table 11 Mass load calculations'!AR$1=Data!$D$1:$D$2000)*("N"&lt;&gt;Data!$N$1:$N$2000),0),8)="Y",CONVERT(INDEX(Data!$A$1:$N$2000,MATCH(1,('Table 11 Mass load calculations'!$K11=Data!$A$1:$A$2000)*('Table 11 Mass load calculations'!AR$1=Data!$D$1:$D$2000)*("N"&lt;&gt;Data!$N$1:$N$2000),0),5),"ug","ng"),"&lt;"&amp;CONVERT(INDEX(Data!$A$1:$N$2000,MATCH(1,('Table 11 Mass load calculations'!$K11=Data!$A$1:$A$2000)*('Table 11 Mass load calculations'!AR$1=Data!$D$1:$D$2000)*("N"&lt;&gt;Data!$N$1:$N$2000),0),5),"ug","ng")),"NA")</f>
        <v>NA</v>
      </c>
      <c r="AS11" s="65" t="str">
        <f t="array" ref="AS11">IFERROR(IF(INDEX(Data!$A$1:$N$2000,MATCH(1,('Table 11 Mass load calculations'!$K11=Data!$A$1:$A$2000)*('Table 11 Mass load calculations'!AS$1=Data!$D$1:$D$2000)*("N"&lt;&gt;Data!$N$1:$N$2000),0),8)="Y",CONVERT(INDEX(Data!$A$1:$N$2000,MATCH(1,('Table 11 Mass load calculations'!$K11=Data!$A$1:$A$2000)*('Table 11 Mass load calculations'!AS$1=Data!$D$1:$D$2000)*("N"&lt;&gt;Data!$N$1:$N$2000),0),5),"ug","ng"),"&lt;"&amp;CONVERT(INDEX(Data!$A$1:$N$2000,MATCH(1,('Table 11 Mass load calculations'!$K11=Data!$A$1:$A$2000)*('Table 11 Mass load calculations'!AS$1=Data!$D$1:$D$2000)*("N"&lt;&gt;Data!$N$1:$N$2000),0),5),"ug","ng")),"NA")</f>
        <v>NA</v>
      </c>
      <c r="AT11" s="65" t="str">
        <f t="array" ref="AT11">IFERROR(IF(INDEX(Data!$A$1:$N$2000,MATCH(1,('Table 11 Mass load calculations'!$K11=Data!$A$1:$A$2000)*('Table 11 Mass load calculations'!AT$1=Data!$D$1:$D$2000)*("N"&lt;&gt;Data!$N$1:$N$2000),0),8)="Y",CONVERT(INDEX(Data!$A$1:$N$2000,MATCH(1,('Table 11 Mass load calculations'!$K11=Data!$A$1:$A$2000)*('Table 11 Mass load calculations'!AT$1=Data!$D$1:$D$2000)*("N"&lt;&gt;Data!$N$1:$N$2000),0),5),"ug","ng"),"&lt;"&amp;CONVERT(INDEX(Data!$A$1:$N$2000,MATCH(1,('Table 11 Mass load calculations'!$K11=Data!$A$1:$A$2000)*('Table 11 Mass load calculations'!AT$1=Data!$D$1:$D$2000)*("N"&lt;&gt;Data!$N$1:$N$2000),0),5),"ug","ng")),"NA")</f>
        <v>NA</v>
      </c>
      <c r="AU11" s="65" t="str">
        <f t="array" ref="AU11">IFERROR(IF(INDEX(Data!$A$1:$N$2000,MATCH(1,('Table 11 Mass load calculations'!$K11=Data!$A$1:$A$2000)*('Table 11 Mass load calculations'!AU$1=Data!$D$1:$D$2000)*("N"&lt;&gt;Data!$N$1:$N$2000),0),8)="Y",CONVERT(INDEX(Data!$A$1:$N$2000,MATCH(1,('Table 11 Mass load calculations'!$K11=Data!$A$1:$A$2000)*('Table 11 Mass load calculations'!AU$1=Data!$D$1:$D$2000)*("N"&lt;&gt;Data!$N$1:$N$2000),0),5),"ug","ng"),"&lt;"&amp;CONVERT(INDEX(Data!$A$1:$N$2000,MATCH(1,('Table 11 Mass load calculations'!$K11=Data!$A$1:$A$2000)*('Table 11 Mass load calculations'!AU$1=Data!$D$1:$D$2000)*("N"&lt;&gt;Data!$N$1:$N$2000),0),5),"ug","ng")),"NA")</f>
        <v>NA</v>
      </c>
      <c r="AV11" s="65" t="str">
        <f t="array" ref="AV11">IFERROR(IF(INDEX(Data!$A$1:$N$2000,MATCH(1,('Table 11 Mass load calculations'!$K11=Data!$A$1:$A$2000)*('Table 11 Mass load calculations'!AV$1=Data!$D$1:$D$2000)*("N"&lt;&gt;Data!$N$1:$N$2000),0),8)="Y",CONVERT(INDEX(Data!$A$1:$N$2000,MATCH(1,('Table 11 Mass load calculations'!$K11=Data!$A$1:$A$2000)*('Table 11 Mass load calculations'!AV$1=Data!$D$1:$D$2000)*("N"&lt;&gt;Data!$N$1:$N$2000),0),5),"ug","ng"),"&lt;"&amp;CONVERT(INDEX(Data!$A$1:$N$2000,MATCH(1,('Table 11 Mass load calculations'!$K11=Data!$A$1:$A$2000)*('Table 11 Mass load calculations'!AV$1=Data!$D$1:$D$2000)*("N"&lt;&gt;Data!$N$1:$N$2000),0),5),"ug","ng")),"NA")</f>
        <v>NA</v>
      </c>
      <c r="AW11" s="65" t="str">
        <f t="array" ref="AW11">IFERROR(IF(INDEX(Data!$A$1:$N$2000,MATCH(1,('Table 11 Mass load calculations'!$K11=Data!$A$1:$A$2000)*('Table 11 Mass load calculations'!AW$1=Data!$D$1:$D$2000)*("N"&lt;&gt;Data!$N$1:$N$2000),0),8)="Y",CONVERT(INDEX(Data!$A$1:$N$2000,MATCH(1,('Table 11 Mass load calculations'!$K11=Data!$A$1:$A$2000)*('Table 11 Mass load calculations'!AW$1=Data!$D$1:$D$2000)*("N"&lt;&gt;Data!$N$1:$N$2000),0),5),"ug","ng"),"&lt;"&amp;CONVERT(INDEX(Data!$A$1:$N$2000,MATCH(1,('Table 11 Mass load calculations'!$K11=Data!$A$1:$A$2000)*('Table 11 Mass load calculations'!AW$1=Data!$D$1:$D$2000)*("N"&lt;&gt;Data!$N$1:$N$2000),0),5),"ug","ng")),"NA")</f>
        <v>NA</v>
      </c>
      <c r="AX11" s="65" t="str">
        <f t="array" ref="AX11">IFERROR(IF(INDEX(Data!$A$1:$N$2000,MATCH(1,('Table 11 Mass load calculations'!$K11=Data!$A$1:$A$2000)*('Table 11 Mass load calculations'!AX$1=Data!$D$1:$D$2000)*("N"&lt;&gt;Data!$N$1:$N$2000),0),8)="Y",CONVERT(INDEX(Data!$A$1:$N$2000,MATCH(1,('Table 11 Mass load calculations'!$K11=Data!$A$1:$A$2000)*('Table 11 Mass load calculations'!AX$1=Data!$D$1:$D$2000)*("N"&lt;&gt;Data!$N$1:$N$2000),0),5),"ug","ng"),"&lt;"&amp;CONVERT(INDEX(Data!$A$1:$N$2000,MATCH(1,('Table 11 Mass load calculations'!$K11=Data!$A$1:$A$2000)*('Table 11 Mass load calculations'!AX$1=Data!$D$1:$D$2000)*("N"&lt;&gt;Data!$N$1:$N$2000),0),5),"ug","ng")),"NA")</f>
        <v>NA</v>
      </c>
      <c r="AY11" s="65" t="str">
        <f t="array" ref="AY11">IFERROR(IF(INDEX(Data!$A$1:$N$2000,MATCH(1,('Table 11 Mass load calculations'!$K11=Data!$A$1:$A$2000)*('Table 11 Mass load calculations'!AY$1=Data!$D$1:$D$2000)*("N"&lt;&gt;Data!$N$1:$N$2000),0),8)="Y",CONVERT(INDEX(Data!$A$1:$N$2000,MATCH(1,('Table 11 Mass load calculations'!$K11=Data!$A$1:$A$2000)*('Table 11 Mass load calculations'!AY$1=Data!$D$1:$D$2000)*("N"&lt;&gt;Data!$N$1:$N$2000),0),5),"ug","ng"),"&lt;"&amp;CONVERT(INDEX(Data!$A$1:$N$2000,MATCH(1,('Table 11 Mass load calculations'!$K11=Data!$A$1:$A$2000)*('Table 11 Mass load calculations'!AY$1=Data!$D$1:$D$2000)*("N"&lt;&gt;Data!$N$1:$N$2000),0),5),"ug","ng")),"NA")</f>
        <v>NA</v>
      </c>
      <c r="AZ11" s="65" t="str">
        <f t="array" ref="AZ11">IFERROR(IF(INDEX(Data!$A$1:$N$2000,MATCH(1,('Table 11 Mass load calculations'!$K11=Data!$A$1:$A$2000)*('Table 11 Mass load calculations'!AZ$1=Data!$D$1:$D$2000)*("N"&lt;&gt;Data!$N$1:$N$2000),0),8)="Y",CONVERT(INDEX(Data!$A$1:$N$2000,MATCH(1,('Table 11 Mass load calculations'!$K11=Data!$A$1:$A$2000)*('Table 11 Mass load calculations'!AZ$1=Data!$D$1:$D$2000)*("N"&lt;&gt;Data!$N$1:$N$2000),0),5),"ug","ng"),"&lt;"&amp;CONVERT(INDEX(Data!$A$1:$N$2000,MATCH(1,('Table 11 Mass load calculations'!$K11=Data!$A$1:$A$2000)*('Table 11 Mass load calculations'!AZ$1=Data!$D$1:$D$2000)*("N"&lt;&gt;Data!$N$1:$N$2000),0),5),"ug","ng")),"NA")</f>
        <v>NA</v>
      </c>
      <c r="BA11" s="65" t="str">
        <f t="array" ref="BA11">IFERROR(IF(INDEX(Data!$A$1:$N$2000,MATCH(1,('Table 11 Mass load calculations'!$K11=Data!$A$1:$A$2000)*('Table 11 Mass load calculations'!BA$1=Data!$D$1:$D$2000)*("N"&lt;&gt;Data!$N$1:$N$2000),0),8)="Y",CONVERT(INDEX(Data!$A$1:$N$2000,MATCH(1,('Table 11 Mass load calculations'!$K11=Data!$A$1:$A$2000)*('Table 11 Mass load calculations'!BA$1=Data!$D$1:$D$2000)*("N"&lt;&gt;Data!$N$1:$N$2000),0),5),"ug","ng"),"&lt;"&amp;CONVERT(INDEX(Data!$A$1:$N$2000,MATCH(1,('Table 11 Mass load calculations'!$K11=Data!$A$1:$A$2000)*('Table 11 Mass load calculations'!BA$1=Data!$D$1:$D$2000)*("N"&lt;&gt;Data!$N$1:$N$2000),0),5),"ug","ng")),"NA")</f>
        <v>NA</v>
      </c>
      <c r="BB11" s="65" t="str">
        <f t="array" ref="BB11">IFERROR(IF(INDEX(Data!$A$1:$N$2000,MATCH(1,('Table 11 Mass load calculations'!$K11=Data!$A$1:$A$2000)*('Table 11 Mass load calculations'!BB$1=Data!$D$1:$D$2000)*("N"&lt;&gt;Data!$N$1:$N$2000),0),8)="Y",CONVERT(INDEX(Data!$A$1:$N$2000,MATCH(1,('Table 11 Mass load calculations'!$K11=Data!$A$1:$A$2000)*('Table 11 Mass load calculations'!BB$1=Data!$D$1:$D$2000)*("N"&lt;&gt;Data!$N$1:$N$2000),0),5),"ug","ng"),"&lt;"&amp;CONVERT(INDEX(Data!$A$1:$N$2000,MATCH(1,('Table 11 Mass load calculations'!$K11=Data!$A$1:$A$2000)*('Table 11 Mass load calculations'!BB$1=Data!$D$1:$D$2000)*("N"&lt;&gt;Data!$N$1:$N$2000),0),5),"ug","ng")),"NA")</f>
        <v>NA</v>
      </c>
      <c r="BC11" s="65" t="str">
        <f t="array" ref="BC11">IFERROR(IF(INDEX(Data!$A$1:$N$2000,MATCH(1,('Table 11 Mass load calculations'!$K11=Data!$A$1:$A$2000)*('Table 11 Mass load calculations'!BC$1=Data!$D$1:$D$2000)*("N"&lt;&gt;Data!$N$1:$N$2000),0),8)="Y",CONVERT(INDEX(Data!$A$1:$N$2000,MATCH(1,('Table 11 Mass load calculations'!$K11=Data!$A$1:$A$2000)*('Table 11 Mass load calculations'!BC$1=Data!$D$1:$D$2000)*("N"&lt;&gt;Data!$N$1:$N$2000),0),5),"ug","ng"),"&lt;"&amp;CONVERT(INDEX(Data!$A$1:$N$2000,MATCH(1,('Table 11 Mass load calculations'!$K11=Data!$A$1:$A$2000)*('Table 11 Mass load calculations'!BC$1=Data!$D$1:$D$2000)*("N"&lt;&gt;Data!$N$1:$N$2000),0),5),"ug","ng")),"NA")</f>
        <v>NA</v>
      </c>
      <c r="BD11" s="67" t="str">
        <f t="array" ref="BD11">IFERROR(IF(INDEX(Data!$A$1:$N$2000,MATCH(1,('Table 11 Mass load calculations'!$K11=Data!$A$1:$A$2000)*('Table 11 Mass load calculations'!BD$1=Data!$D$1:$D$2000)*("N"&lt;&gt;Data!$N$1:$N$2000),0),8)="Y",CONVERT(INDEX(Data!$A$1:$N$2000,MATCH(1,('Table 11 Mass load calculations'!$K11=Data!$A$1:$A$2000)*('Table 11 Mass load calculations'!BD$1=Data!$D$1:$D$2000)*("N"&lt;&gt;Data!$N$1:$N$2000),0),5),"ug","ng"),"&lt;"&amp;CONVERT(INDEX(Data!$A$1:$N$2000,MATCH(1,('Table 11 Mass load calculations'!$K11=Data!$A$1:$A$2000)*('Table 11 Mass load calculations'!BD$1=Data!$D$1:$D$2000)*("N"&lt;&gt;Data!$N$1:$N$2000),0),5),"ug","ng")),"NA")</f>
        <v>NA</v>
      </c>
      <c r="BE11" s="68">
        <f t="shared" si="2"/>
        <v>1</v>
      </c>
      <c r="BF11" s="72">
        <f t="shared" si="3"/>
        <v>0</v>
      </c>
      <c r="BG11" s="70">
        <f t="shared" ref="BG11:BZ11" si="34">Q27*$BE11+AK27*$BF11</f>
        <v>12</v>
      </c>
      <c r="BH11" s="71">
        <f t="shared" si="34"/>
        <v>51</v>
      </c>
      <c r="BI11" s="71">
        <f t="shared" si="34"/>
        <v>19</v>
      </c>
      <c r="BJ11" s="71">
        <f t="shared" si="34"/>
        <v>5.1000000000000005</v>
      </c>
      <c r="BK11" s="65">
        <f t="shared" si="34"/>
        <v>0</v>
      </c>
      <c r="BL11" s="71">
        <f t="shared" si="34"/>
        <v>5.5</v>
      </c>
      <c r="BM11" s="71">
        <f t="shared" si="34"/>
        <v>25</v>
      </c>
      <c r="BN11" s="65">
        <f t="shared" si="34"/>
        <v>0</v>
      </c>
      <c r="BO11" s="65">
        <f t="shared" si="34"/>
        <v>0</v>
      </c>
      <c r="BP11" s="65">
        <f t="shared" si="34"/>
        <v>0</v>
      </c>
      <c r="BQ11" s="71">
        <f t="shared" si="34"/>
        <v>0</v>
      </c>
      <c r="BR11" s="71">
        <f t="shared" si="34"/>
        <v>17</v>
      </c>
      <c r="BS11" s="65">
        <f t="shared" si="34"/>
        <v>0</v>
      </c>
      <c r="BT11" s="65">
        <f t="shared" si="34"/>
        <v>0</v>
      </c>
      <c r="BU11" s="65">
        <f t="shared" si="34"/>
        <v>0</v>
      </c>
      <c r="BV11" s="65">
        <f t="shared" si="34"/>
        <v>0</v>
      </c>
      <c r="BW11" s="65">
        <f t="shared" si="34"/>
        <v>0</v>
      </c>
      <c r="BX11" s="65">
        <f t="shared" si="34"/>
        <v>0</v>
      </c>
      <c r="BY11" s="65">
        <f t="shared" si="34"/>
        <v>0</v>
      </c>
      <c r="BZ11" s="67">
        <f t="shared" si="34"/>
        <v>0</v>
      </c>
      <c r="CA11" s="37">
        <f t="shared" si="25"/>
        <v>0.33484750382157508</v>
      </c>
      <c r="CB11" s="38">
        <f t="shared" si="5"/>
        <v>1.4231018912416942</v>
      </c>
      <c r="CC11" s="38">
        <f t="shared" si="6"/>
        <v>0.5301752143841606</v>
      </c>
      <c r="CD11" s="38">
        <f t="shared" si="7"/>
        <v>0.14231018912416943</v>
      </c>
      <c r="CE11" s="28">
        <f t="shared" si="8"/>
        <v>0</v>
      </c>
      <c r="CF11" s="38">
        <f t="shared" si="9"/>
        <v>0.15347177258488859</v>
      </c>
      <c r="CG11" s="38">
        <f t="shared" si="10"/>
        <v>0.69759896629494811</v>
      </c>
      <c r="CH11" s="28">
        <f t="shared" si="11"/>
        <v>0</v>
      </c>
      <c r="CI11" s="28">
        <f t="shared" si="12"/>
        <v>0</v>
      </c>
      <c r="CJ11" s="28">
        <f t="shared" si="13"/>
        <v>0</v>
      </c>
      <c r="CK11" s="38">
        <f t="shared" si="14"/>
        <v>0</v>
      </c>
      <c r="CL11" s="38">
        <f t="shared" si="15"/>
        <v>0.47436729708056469</v>
      </c>
      <c r="CM11" s="28">
        <f t="shared" si="16"/>
        <v>0</v>
      </c>
      <c r="CN11" s="28">
        <f t="shared" si="17"/>
        <v>0</v>
      </c>
      <c r="CO11" s="28">
        <f t="shared" si="18"/>
        <v>0</v>
      </c>
      <c r="CP11" s="28">
        <f t="shared" si="19"/>
        <v>0</v>
      </c>
      <c r="CQ11" s="38">
        <f t="shared" si="20"/>
        <v>0</v>
      </c>
      <c r="CR11" s="28">
        <f t="shared" si="21"/>
        <v>0</v>
      </c>
      <c r="CS11" s="28">
        <f t="shared" si="22"/>
        <v>0</v>
      </c>
      <c r="CT11" s="28">
        <f t="shared" si="23"/>
        <v>0</v>
      </c>
      <c r="CU11" s="39">
        <f t="shared" si="28"/>
        <v>3.2815055374514359</v>
      </c>
      <c r="CV11" s="40">
        <f t="shared" si="26"/>
        <v>3.7558728345320005</v>
      </c>
      <c r="CZ11" s="4"/>
      <c r="DA11" s="4"/>
    </row>
    <row r="12" spans="2:105">
      <c r="B12" s="48" t="s">
        <v>87</v>
      </c>
      <c r="C12" s="29">
        <v>43943.5625</v>
      </c>
      <c r="D12" s="29">
        <v>43947.03402777778</v>
      </c>
      <c r="E12" s="24">
        <f t="shared" si="30"/>
        <v>83.316666666709352</v>
      </c>
      <c r="F12" s="26" t="s">
        <v>88</v>
      </c>
      <c r="G12" s="26" t="s">
        <v>71</v>
      </c>
      <c r="H12" s="29">
        <v>43943.576027777781</v>
      </c>
      <c r="I12" s="29">
        <v>43947.03402777778</v>
      </c>
      <c r="J12" s="35">
        <f t="shared" si="0"/>
        <v>83.316666666709352</v>
      </c>
      <c r="K12" s="26" t="s">
        <v>75</v>
      </c>
      <c r="L12" s="26" t="s">
        <v>75</v>
      </c>
      <c r="M12" s="26" t="s">
        <v>75</v>
      </c>
      <c r="N12" s="26" t="s">
        <v>75</v>
      </c>
      <c r="O12" s="44">
        <f t="shared" si="1"/>
        <v>0</v>
      </c>
      <c r="P12" s="27">
        <f>CONVERT(IFERROR(SUMIFS('USGS Data'!$F$2:$F$7000,'USGS Data'!$D$2:$D$7000,"&gt;="&amp;$C12,'USGS Data'!$D$2:$D$7000,"&lt;="&amp;$D12),"-"),"L","m^3")</f>
        <v>28652712.709461302</v>
      </c>
      <c r="Q12" s="64">
        <f t="array" ref="Q12">IF(INDEX(Data!$A$1:$N$2000,MATCH(1,('Table 11 Mass load calculations'!$F12=Data!$A$1:$A$2000)*('Table 11 Mass load calculations'!Q$1=Data!$D$1:$D$2000)*("N"&lt;&gt;Data!$N$1:$N$2000),0),8)="Y",CONVERT(INDEX(Data!$A$1:$N$2000,MATCH(1,('Table 11 Mass load calculations'!$F12=Data!$A$1:$A$2000)*('Table 11 Mass load calculations'!Q$1=Data!$D$1:$D$2000)*("N"&lt;&gt;Data!$N$1:$N$2000),0),5),"ug","ng"),"&lt;"&amp;CONVERT(INDEX(Data!$A$1:$N$2000,MATCH(1,('Table 11 Mass load calculations'!$F12=Data!$A$1:$A$2000)*('Table 11 Mass load calculations'!Q$1=Data!$D$1:$D$2000)*("N"&lt;&gt;Data!$N$1:$N$2000),0),5),"ug","ng"))</f>
        <v>11</v>
      </c>
      <c r="R12" s="65">
        <f t="array" ref="R12">IF(INDEX(Data!$A$1:$N$2000,MATCH(1,('Table 11 Mass load calculations'!$F12=Data!$A$1:$A$2000)*('Table 11 Mass load calculations'!R$1=Data!$D$1:$D$2000)*("N"&lt;&gt;Data!$N$1:$N$2000),0),8)="Y",CONVERT(INDEX(Data!$A$1:$N$2000,MATCH(1,('Table 11 Mass load calculations'!$F12=Data!$A$1:$A$2000)*('Table 11 Mass load calculations'!R$1=Data!$D$1:$D$2000)*("N"&lt;&gt;Data!$N$1:$N$2000),0),5),"ug","ng"),"&lt;"&amp;CONVERT(INDEX(Data!$A$1:$N$2000,MATCH(1,('Table 11 Mass load calculations'!$F12=Data!$A$1:$A$2000)*('Table 11 Mass load calculations'!R$1=Data!$D$1:$D$2000)*("N"&lt;&gt;Data!$N$1:$N$2000),0),5),"ug","ng"))</f>
        <v>53</v>
      </c>
      <c r="S12" s="65">
        <f t="array" ref="S12">IF(INDEX(Data!$A$1:$N$2000,MATCH(1,('Table 11 Mass load calculations'!$F12=Data!$A$1:$A$2000)*('Table 11 Mass load calculations'!S$1=Data!$D$1:$D$2000)*("N"&lt;&gt;Data!$N$1:$N$2000),0),8)="Y",CONVERT(INDEX(Data!$A$1:$N$2000,MATCH(1,('Table 11 Mass load calculations'!$F12=Data!$A$1:$A$2000)*('Table 11 Mass load calculations'!S$1=Data!$D$1:$D$2000)*("N"&lt;&gt;Data!$N$1:$N$2000),0),5),"ug","ng"),"&lt;"&amp;CONVERT(INDEX(Data!$A$1:$N$2000,MATCH(1,('Table 11 Mass load calculations'!$F12=Data!$A$1:$A$2000)*('Table 11 Mass load calculations'!S$1=Data!$D$1:$D$2000)*("N"&lt;&gt;Data!$N$1:$N$2000),0),5),"ug","ng"))</f>
        <v>19</v>
      </c>
      <c r="T12" s="65">
        <f t="array" ref="T12">IF(INDEX(Data!$A$1:$N$2000,MATCH(1,('Table 11 Mass load calculations'!$F12=Data!$A$1:$A$2000)*('Table 11 Mass load calculations'!T$1=Data!$D$1:$D$2000)*("N"&lt;&gt;Data!$N$1:$N$2000),0),8)="Y",CONVERT(INDEX(Data!$A$1:$N$2000,MATCH(1,('Table 11 Mass load calculations'!$F12=Data!$A$1:$A$2000)*('Table 11 Mass load calculations'!T$1=Data!$D$1:$D$2000)*("N"&lt;&gt;Data!$N$1:$N$2000),0),5),"ug","ng"),"&lt;"&amp;CONVERT(INDEX(Data!$A$1:$N$2000,MATCH(1,('Table 11 Mass load calculations'!$F12=Data!$A$1:$A$2000)*('Table 11 Mass load calculations'!T$1=Data!$D$1:$D$2000)*("N"&lt;&gt;Data!$N$1:$N$2000),0),5),"ug","ng"))</f>
        <v>4.8</v>
      </c>
      <c r="U12" s="65" t="str">
        <f t="array" ref="U12">IF(INDEX(Data!$A$1:$N$2000,MATCH(1,('Table 11 Mass load calculations'!$F12=Data!$A$1:$A$2000)*('Table 11 Mass load calculations'!U$1=Data!$D$1:$D$2000)*("N"&lt;&gt;Data!$N$1:$N$2000),0),8)="Y",CONVERT(INDEX(Data!$A$1:$N$2000,MATCH(1,('Table 11 Mass load calculations'!$F12=Data!$A$1:$A$2000)*('Table 11 Mass load calculations'!U$1=Data!$D$1:$D$2000)*("N"&lt;&gt;Data!$N$1:$N$2000),0),5),"ug","ng"),"&lt;"&amp;CONVERT(INDEX(Data!$A$1:$N$2000,MATCH(1,('Table 11 Mass load calculations'!$F12=Data!$A$1:$A$2000)*('Table 11 Mass load calculations'!U$1=Data!$D$1:$D$2000)*("N"&lt;&gt;Data!$N$1:$N$2000),0),5),"ug","ng"))</f>
        <v>&lt;2</v>
      </c>
      <c r="V12" s="65" t="str">
        <f t="array" ref="V12">IF(INDEX(Data!$A$1:$N$2000,MATCH(1,('Table 11 Mass load calculations'!$F12=Data!$A$1:$A$2000)*('Table 11 Mass load calculations'!V$1=Data!$D$1:$D$2000)*("N"&lt;&gt;Data!$N$1:$N$2000),0),8)="Y",CONVERT(INDEX(Data!$A$1:$N$2000,MATCH(1,('Table 11 Mass load calculations'!$F12=Data!$A$1:$A$2000)*('Table 11 Mass load calculations'!V$1=Data!$D$1:$D$2000)*("N"&lt;&gt;Data!$N$1:$N$2000),0),5),"ug","ng"),"&lt;"&amp;CONVERT(INDEX(Data!$A$1:$N$2000,MATCH(1,('Table 11 Mass load calculations'!$F12=Data!$A$1:$A$2000)*('Table 11 Mass load calculations'!V$1=Data!$D$1:$D$2000)*("N"&lt;&gt;Data!$N$1:$N$2000),0),5),"ug","ng"))</f>
        <v>&lt;2</v>
      </c>
      <c r="W12" s="65">
        <f t="array" ref="W12">IF(INDEX(Data!$A$1:$N$2000,MATCH(1,('Table 11 Mass load calculations'!$F12=Data!$A$1:$A$2000)*('Table 11 Mass load calculations'!W$1=Data!$D$1:$D$2000)*("N"&lt;&gt;Data!$N$1:$N$2000),0),8)="Y",CONVERT(INDEX(Data!$A$1:$N$2000,MATCH(1,('Table 11 Mass load calculations'!$F12=Data!$A$1:$A$2000)*('Table 11 Mass load calculations'!W$1=Data!$D$1:$D$2000)*("N"&lt;&gt;Data!$N$1:$N$2000),0),5),"ug","ng"),"&lt;"&amp;CONVERT(INDEX(Data!$A$1:$N$2000,MATCH(1,('Table 11 Mass load calculations'!$F12=Data!$A$1:$A$2000)*('Table 11 Mass load calculations'!W$1=Data!$D$1:$D$2000)*("N"&lt;&gt;Data!$N$1:$N$2000),0),5),"ug","ng"))</f>
        <v>21</v>
      </c>
      <c r="X12" s="65" t="str">
        <f t="array" ref="X12">IF(INDEX(Data!$A$1:$N$2000,MATCH(1,('Table 11 Mass load calculations'!$F12=Data!$A$1:$A$2000)*('Table 11 Mass load calculations'!X$1=Data!$D$1:$D$2000)*("N"&lt;&gt;Data!$N$1:$N$2000),0),8)="Y",CONVERT(INDEX(Data!$A$1:$N$2000,MATCH(1,('Table 11 Mass load calculations'!$F12=Data!$A$1:$A$2000)*('Table 11 Mass load calculations'!X$1=Data!$D$1:$D$2000)*("N"&lt;&gt;Data!$N$1:$N$2000),0),5),"ug","ng"),"&lt;"&amp;CONVERT(INDEX(Data!$A$1:$N$2000,MATCH(1,('Table 11 Mass load calculations'!$F12=Data!$A$1:$A$2000)*('Table 11 Mass load calculations'!X$1=Data!$D$1:$D$2000)*("N"&lt;&gt;Data!$N$1:$N$2000),0),5),"ug","ng"))</f>
        <v>&lt;20</v>
      </c>
      <c r="Y12" s="65" t="str">
        <f t="array" ref="Y12">IF(INDEX(Data!$A$1:$N$2000,MATCH(1,('Table 11 Mass load calculations'!$F12=Data!$A$1:$A$2000)*('Table 11 Mass load calculations'!Y$1=Data!$D$1:$D$2000)*("N"&lt;&gt;Data!$N$1:$N$2000),0),8)="Y",CONVERT(INDEX(Data!$A$1:$N$2000,MATCH(1,('Table 11 Mass load calculations'!$F12=Data!$A$1:$A$2000)*('Table 11 Mass load calculations'!Y$1=Data!$D$1:$D$2000)*("N"&lt;&gt;Data!$N$1:$N$2000),0),5),"ug","ng"),"&lt;"&amp;CONVERT(INDEX(Data!$A$1:$N$2000,MATCH(1,('Table 11 Mass load calculations'!$F12=Data!$A$1:$A$2000)*('Table 11 Mass load calculations'!Y$1=Data!$D$1:$D$2000)*("N"&lt;&gt;Data!$N$1:$N$2000),0),5),"ug","ng"))</f>
        <v>&lt;2</v>
      </c>
      <c r="Z12" s="65" t="str">
        <f t="array" ref="Z12">IF(INDEX(Data!$A$1:$N$2000,MATCH(1,('Table 11 Mass load calculations'!$F12=Data!$A$1:$A$2000)*('Table 11 Mass load calculations'!Z$1=Data!$D$1:$D$2000)*("N"&lt;&gt;Data!$N$1:$N$2000),0),8)="Y",CONVERT(INDEX(Data!$A$1:$N$2000,MATCH(1,('Table 11 Mass load calculations'!$F12=Data!$A$1:$A$2000)*('Table 11 Mass load calculations'!Z$1=Data!$D$1:$D$2000)*("N"&lt;&gt;Data!$N$1:$N$2000),0),5),"ug","ng"),"&lt;"&amp;CONVERT(INDEX(Data!$A$1:$N$2000,MATCH(1,('Table 11 Mass load calculations'!$F12=Data!$A$1:$A$2000)*('Table 11 Mass load calculations'!Z$1=Data!$D$1:$D$2000)*("N"&lt;&gt;Data!$N$1:$N$2000),0),5),"ug","ng"))</f>
        <v>&lt;2</v>
      </c>
      <c r="AA12" s="65">
        <f t="array" ref="AA12">IF(INDEX(Data!$A$1:$N$2000,MATCH(1,('Table 11 Mass load calculations'!$F12=Data!$A$1:$A$2000)*('Table 11 Mass load calculations'!AA$1=Data!$D$1:$D$2000)*("N"&lt;&gt;Data!$N$1:$N$2000),0),8)="Y",CONVERT(INDEX(Data!$A$1:$N$2000,MATCH(1,('Table 11 Mass load calculations'!$F12=Data!$A$1:$A$2000)*('Table 11 Mass load calculations'!AA$1=Data!$D$1:$D$2000)*("N"&lt;&gt;Data!$N$1:$N$2000),0),5),"ug","ng"),"&lt;"&amp;CONVERT(INDEX(Data!$A$1:$N$2000,MATCH(1,('Table 11 Mass load calculations'!$F12=Data!$A$1:$A$2000)*('Table 11 Mass load calculations'!AA$1=Data!$D$1:$D$2000)*("N"&lt;&gt;Data!$N$1:$N$2000),0),5),"ug","ng"))</f>
        <v>7.5</v>
      </c>
      <c r="AB12" s="65">
        <f t="array" ref="AB12">IF(INDEX(Data!$A$1:$N$2000,MATCH(1,('Table 11 Mass load calculations'!$F12=Data!$A$1:$A$2000)*('Table 11 Mass load calculations'!AB$1=Data!$D$1:$D$2000)*("N"&lt;&gt;Data!$N$1:$N$2000),0),8)="Y",CONVERT(INDEX(Data!$A$1:$N$2000,MATCH(1,('Table 11 Mass load calculations'!$F12=Data!$A$1:$A$2000)*('Table 11 Mass load calculations'!AB$1=Data!$D$1:$D$2000)*("N"&lt;&gt;Data!$N$1:$N$2000),0),5),"ug","ng"),"&lt;"&amp;CONVERT(INDEX(Data!$A$1:$N$2000,MATCH(1,('Table 11 Mass load calculations'!$F12=Data!$A$1:$A$2000)*('Table 11 Mass load calculations'!AB$1=Data!$D$1:$D$2000)*("N"&lt;&gt;Data!$N$1:$N$2000),0),5),"ug","ng"))</f>
        <v>23</v>
      </c>
      <c r="AC12" s="65" t="str">
        <f t="array" ref="AC12">IF(INDEX(Data!$A$1:$N$2000,MATCH(1,('Table 11 Mass load calculations'!$F12=Data!$A$1:$A$2000)*('Table 11 Mass load calculations'!AC$1=Data!$D$1:$D$2000)*("N"&lt;&gt;Data!$N$1:$N$2000),0),8)="Y",CONVERT(INDEX(Data!$A$1:$N$2000,MATCH(1,('Table 11 Mass load calculations'!$F12=Data!$A$1:$A$2000)*('Table 11 Mass load calculations'!AC$1=Data!$D$1:$D$2000)*("N"&lt;&gt;Data!$N$1:$N$2000),0),5),"ug","ng"),"&lt;"&amp;CONVERT(INDEX(Data!$A$1:$N$2000,MATCH(1,('Table 11 Mass load calculations'!$F12=Data!$A$1:$A$2000)*('Table 11 Mass load calculations'!AC$1=Data!$D$1:$D$2000)*("N"&lt;&gt;Data!$N$1:$N$2000),0),5),"ug","ng"))</f>
        <v>&lt;2</v>
      </c>
      <c r="AD12" s="65">
        <f t="array" ref="AD12">IF(INDEX(Data!$A$1:$N$2000,MATCH(1,('Table 11 Mass load calculations'!$F12=Data!$A$1:$A$2000)*('Table 11 Mass load calculations'!AD$1=Data!$D$1:$D$2000)*("N"&lt;&gt;Data!$N$1:$N$2000),0),8)="Y",CONVERT(INDEX(Data!$A$1:$N$2000,MATCH(1,('Table 11 Mass load calculations'!$F12=Data!$A$1:$A$2000)*('Table 11 Mass load calculations'!AD$1=Data!$D$1:$D$2000)*("N"&lt;&gt;Data!$N$1:$N$2000),0),5),"ug","ng"),"&lt;"&amp;CONVERT(INDEX(Data!$A$1:$N$2000,MATCH(1,('Table 11 Mass load calculations'!$F12=Data!$A$1:$A$2000)*('Table 11 Mass load calculations'!AD$1=Data!$D$1:$D$2000)*("N"&lt;&gt;Data!$N$1:$N$2000),0),5),"ug","ng"))</f>
        <v>2.8</v>
      </c>
      <c r="AE12" s="65" t="str">
        <f t="array" ref="AE12">IF(INDEX(Data!$A$1:$N$2000,MATCH(1,('Table 11 Mass load calculations'!$F12=Data!$A$1:$A$2000)*('Table 11 Mass load calculations'!AE$1=Data!$D$1:$D$2000)*("N"&lt;&gt;Data!$N$1:$N$2000),0),8)="Y",CONVERT(INDEX(Data!$A$1:$N$2000,MATCH(1,('Table 11 Mass load calculations'!$F12=Data!$A$1:$A$2000)*('Table 11 Mass load calculations'!AE$1=Data!$D$1:$D$2000)*("N"&lt;&gt;Data!$N$1:$N$2000),0),5),"ug","ng"),"&lt;"&amp;CONVERT(INDEX(Data!$A$1:$N$2000,MATCH(1,('Table 11 Mass load calculations'!$F12=Data!$A$1:$A$2000)*('Table 11 Mass load calculations'!AE$1=Data!$D$1:$D$2000)*("N"&lt;&gt;Data!$N$1:$N$2000),0),5),"ug","ng"))</f>
        <v>&lt;2</v>
      </c>
      <c r="AF12" s="65" t="str">
        <f t="array" ref="AF12">IF(INDEX(Data!$A$1:$N$2000,MATCH(1,('Table 11 Mass load calculations'!$F12=Data!$A$1:$A$2000)*('Table 11 Mass load calculations'!AF$1=Data!$D$1:$D$2000)*("N"&lt;&gt;Data!$N$1:$N$2000),0),8)="Y",CONVERT(INDEX(Data!$A$1:$N$2000,MATCH(1,('Table 11 Mass load calculations'!$F12=Data!$A$1:$A$2000)*('Table 11 Mass load calculations'!AF$1=Data!$D$1:$D$2000)*("N"&lt;&gt;Data!$N$1:$N$2000),0),5),"ug","ng"),"&lt;"&amp;CONVERT(INDEX(Data!$A$1:$N$2000,MATCH(1,('Table 11 Mass load calculations'!$F12=Data!$A$1:$A$2000)*('Table 11 Mass load calculations'!AF$1=Data!$D$1:$D$2000)*("N"&lt;&gt;Data!$N$1:$N$2000),0),5),"ug","ng"))</f>
        <v>&lt;2</v>
      </c>
      <c r="AG12" s="65" t="str">
        <f t="array" ref="AG12">IF(INDEX(Data!$A$1:$N$2000,MATCH(1,('Table 11 Mass load calculations'!$F12=Data!$A$1:$A$2000)*('Table 11 Mass load calculations'!AG$1=Data!$D$1:$D$2000)*("N"&lt;&gt;Data!$N$1:$N$2000),0),8)="Y",CONVERT(INDEX(Data!$A$1:$N$2000,MATCH(1,('Table 11 Mass load calculations'!$F12=Data!$A$1:$A$2000)*('Table 11 Mass load calculations'!AG$1=Data!$D$1:$D$2000)*("N"&lt;&gt;Data!$N$1:$N$2000),0),5),"ug","ng"),"&lt;"&amp;CONVERT(INDEX(Data!$A$1:$N$2000,MATCH(1,('Table 11 Mass load calculations'!$F12=Data!$A$1:$A$2000)*('Table 11 Mass load calculations'!AG$1=Data!$D$1:$D$2000)*("N"&lt;&gt;Data!$N$1:$N$2000),0),5),"ug","ng"))</f>
        <v>&lt;2</v>
      </c>
      <c r="AH12" s="65" t="str">
        <f t="array" ref="AH12">IF(INDEX(Data!$A$1:$N$2000,MATCH(1,('Table 11 Mass load calculations'!$F12=Data!$A$1:$A$2000)*('Table 11 Mass load calculations'!AH$1=Data!$D$1:$D$2000)*("N"&lt;&gt;Data!$N$1:$N$2000),0),8)="Y",CONVERT(INDEX(Data!$A$1:$N$2000,MATCH(1,('Table 11 Mass load calculations'!$F12=Data!$A$1:$A$2000)*('Table 11 Mass load calculations'!AH$1=Data!$D$1:$D$2000)*("N"&lt;&gt;Data!$N$1:$N$2000),0),5),"ug","ng"),"&lt;"&amp;CONVERT(INDEX(Data!$A$1:$N$2000,MATCH(1,('Table 11 Mass load calculations'!$F12=Data!$A$1:$A$2000)*('Table 11 Mass load calculations'!AH$1=Data!$D$1:$D$2000)*("N"&lt;&gt;Data!$N$1:$N$2000),0),5),"ug","ng"))</f>
        <v>&lt;2</v>
      </c>
      <c r="AI12" s="65" t="str">
        <f t="array" ref="AI12">IF(INDEX(Data!$A$1:$N$2000,MATCH(1,('Table 11 Mass load calculations'!$F12=Data!$A$1:$A$2000)*('Table 11 Mass load calculations'!AI$1=Data!$D$1:$D$2000)*("N"&lt;&gt;Data!$N$1:$N$2000),0),8)="Y",CONVERT(INDEX(Data!$A$1:$N$2000,MATCH(1,('Table 11 Mass load calculations'!$F12=Data!$A$1:$A$2000)*('Table 11 Mass load calculations'!AI$1=Data!$D$1:$D$2000)*("N"&lt;&gt;Data!$N$1:$N$2000),0),5),"ug","ng"),"&lt;"&amp;CONVERT(INDEX(Data!$A$1:$N$2000,MATCH(1,('Table 11 Mass load calculations'!$F12=Data!$A$1:$A$2000)*('Table 11 Mass load calculations'!AI$1=Data!$D$1:$D$2000)*("N"&lt;&gt;Data!$N$1:$N$2000),0),5),"ug","ng"))</f>
        <v>&lt;2</v>
      </c>
      <c r="AJ12" s="66" t="str">
        <f t="array" ref="AJ12">IF(INDEX(Data!$A$1:$N$2000,MATCH(1,('Table 11 Mass load calculations'!$F12=Data!$A$1:$A$2000)*('Table 11 Mass load calculations'!AJ$1=Data!$D$1:$D$2000)*("N"&lt;&gt;Data!$N$1:$N$2000),0),8)="Y",CONVERT(INDEX(Data!$A$1:$N$2000,MATCH(1,('Table 11 Mass load calculations'!$F12=Data!$A$1:$A$2000)*('Table 11 Mass load calculations'!AJ$1=Data!$D$1:$D$2000)*("N"&lt;&gt;Data!$N$1:$N$2000),0),5),"ug","ng"),"&lt;"&amp;CONVERT(INDEX(Data!$A$1:$N$2000,MATCH(1,('Table 11 Mass load calculations'!$F12=Data!$A$1:$A$2000)*('Table 11 Mass load calculations'!AJ$1=Data!$D$1:$D$2000)*("N"&lt;&gt;Data!$N$1:$N$2000),0),5),"ug","ng"))</f>
        <v>&lt;2</v>
      </c>
      <c r="AK12" s="64" t="str">
        <f t="array" ref="AK12">IFERROR(IF(INDEX(Data!$A$1:$N$2000,MATCH(1,('Table 11 Mass load calculations'!$K12=Data!$A$1:$A$2000)*('Table 11 Mass load calculations'!AK$1=Data!$D$1:$D$2000)*("N"&lt;&gt;Data!$N$1:$N$2000),0),8)="Y",CONVERT(INDEX(Data!$A$1:$N$2000,MATCH(1,('Table 11 Mass load calculations'!$K12=Data!$A$1:$A$2000)*('Table 11 Mass load calculations'!AK$1=Data!$D$1:$D$2000)*("N"&lt;&gt;Data!$N$1:$N$2000),0),5),"ug","ng"),"&lt;"&amp;CONVERT(INDEX(Data!$A$1:$N$2000,MATCH(1,('Table 11 Mass load calculations'!$K12=Data!$A$1:$A$2000)*('Table 11 Mass load calculations'!AK$1=Data!$D$1:$D$2000)*("N"&lt;&gt;Data!$N$1:$N$2000),0),5),"ug","ng")),"NA")</f>
        <v>NA</v>
      </c>
      <c r="AL12" s="65" t="str">
        <f t="array" ref="AL12">IFERROR(IF(INDEX(Data!$A$1:$N$2000,MATCH(1,('Table 11 Mass load calculations'!$K12=Data!$A$1:$A$2000)*('Table 11 Mass load calculations'!AL$1=Data!$D$1:$D$2000)*("N"&lt;&gt;Data!$N$1:$N$2000),0),8)="Y",CONVERT(INDEX(Data!$A$1:$N$2000,MATCH(1,('Table 11 Mass load calculations'!$K12=Data!$A$1:$A$2000)*('Table 11 Mass load calculations'!AL$1=Data!$D$1:$D$2000)*("N"&lt;&gt;Data!$N$1:$N$2000),0),5),"ug","ng"),"&lt;"&amp;CONVERT(INDEX(Data!$A$1:$N$2000,MATCH(1,('Table 11 Mass load calculations'!$K12=Data!$A$1:$A$2000)*('Table 11 Mass load calculations'!AL$1=Data!$D$1:$D$2000)*("N"&lt;&gt;Data!$N$1:$N$2000),0),5),"ug","ng")),"NA")</f>
        <v>NA</v>
      </c>
      <c r="AM12" s="65" t="str">
        <f t="array" ref="AM12">IFERROR(IF(INDEX(Data!$A$1:$N$2000,MATCH(1,('Table 11 Mass load calculations'!$K12=Data!$A$1:$A$2000)*('Table 11 Mass load calculations'!AM$1=Data!$D$1:$D$2000)*("N"&lt;&gt;Data!$N$1:$N$2000),0),8)="Y",CONVERT(INDEX(Data!$A$1:$N$2000,MATCH(1,('Table 11 Mass load calculations'!$K12=Data!$A$1:$A$2000)*('Table 11 Mass load calculations'!AM$1=Data!$D$1:$D$2000)*("N"&lt;&gt;Data!$N$1:$N$2000),0),5),"ug","ng"),"&lt;"&amp;CONVERT(INDEX(Data!$A$1:$N$2000,MATCH(1,('Table 11 Mass load calculations'!$K12=Data!$A$1:$A$2000)*('Table 11 Mass load calculations'!AM$1=Data!$D$1:$D$2000)*("N"&lt;&gt;Data!$N$1:$N$2000),0),5),"ug","ng")),"NA")</f>
        <v>NA</v>
      </c>
      <c r="AN12" s="65" t="str">
        <f t="array" ref="AN12">IFERROR(IF(INDEX(Data!$A$1:$N$2000,MATCH(1,('Table 11 Mass load calculations'!$K12=Data!$A$1:$A$2000)*('Table 11 Mass load calculations'!AN$1=Data!$D$1:$D$2000)*("N"&lt;&gt;Data!$N$1:$N$2000),0),8)="Y",CONVERT(INDEX(Data!$A$1:$N$2000,MATCH(1,('Table 11 Mass load calculations'!$K12=Data!$A$1:$A$2000)*('Table 11 Mass load calculations'!AN$1=Data!$D$1:$D$2000)*("N"&lt;&gt;Data!$N$1:$N$2000),0),5),"ug","ng"),"&lt;"&amp;CONVERT(INDEX(Data!$A$1:$N$2000,MATCH(1,('Table 11 Mass load calculations'!$K12=Data!$A$1:$A$2000)*('Table 11 Mass load calculations'!AN$1=Data!$D$1:$D$2000)*("N"&lt;&gt;Data!$N$1:$N$2000),0),5),"ug","ng")),"NA")</f>
        <v>NA</v>
      </c>
      <c r="AO12" s="65" t="str">
        <f t="array" ref="AO12">IFERROR(IF(INDEX(Data!$A$1:$N$2000,MATCH(1,('Table 11 Mass load calculations'!$K12=Data!$A$1:$A$2000)*('Table 11 Mass load calculations'!AO$1=Data!$D$1:$D$2000)*("N"&lt;&gt;Data!$N$1:$N$2000),0),8)="Y",CONVERT(INDEX(Data!$A$1:$N$2000,MATCH(1,('Table 11 Mass load calculations'!$K12=Data!$A$1:$A$2000)*('Table 11 Mass load calculations'!AO$1=Data!$D$1:$D$2000)*("N"&lt;&gt;Data!$N$1:$N$2000),0),5),"ug","ng"),"&lt;"&amp;CONVERT(INDEX(Data!$A$1:$N$2000,MATCH(1,('Table 11 Mass load calculations'!$K12=Data!$A$1:$A$2000)*('Table 11 Mass load calculations'!AO$1=Data!$D$1:$D$2000)*("N"&lt;&gt;Data!$N$1:$N$2000),0),5),"ug","ng")),"NA")</f>
        <v>NA</v>
      </c>
      <c r="AP12" s="65" t="str">
        <f t="array" ref="AP12">IFERROR(IF(INDEX(Data!$A$1:$N$2000,MATCH(1,('Table 11 Mass load calculations'!$K12=Data!$A$1:$A$2000)*('Table 11 Mass load calculations'!AP$1=Data!$D$1:$D$2000)*("N"&lt;&gt;Data!$N$1:$N$2000),0),8)="Y",CONVERT(INDEX(Data!$A$1:$N$2000,MATCH(1,('Table 11 Mass load calculations'!$K12=Data!$A$1:$A$2000)*('Table 11 Mass load calculations'!AP$1=Data!$D$1:$D$2000)*("N"&lt;&gt;Data!$N$1:$N$2000),0),5),"ug","ng"),"&lt;"&amp;CONVERT(INDEX(Data!$A$1:$N$2000,MATCH(1,('Table 11 Mass load calculations'!$K12=Data!$A$1:$A$2000)*('Table 11 Mass load calculations'!AP$1=Data!$D$1:$D$2000)*("N"&lt;&gt;Data!$N$1:$N$2000),0),5),"ug","ng")),"NA")</f>
        <v>NA</v>
      </c>
      <c r="AQ12" s="65" t="str">
        <f t="array" ref="AQ12">IFERROR(IF(INDEX(Data!$A$1:$N$2000,MATCH(1,('Table 11 Mass load calculations'!$K12=Data!$A$1:$A$2000)*('Table 11 Mass load calculations'!AQ$1=Data!$D$1:$D$2000)*("N"&lt;&gt;Data!$N$1:$N$2000),0),8)="Y",CONVERT(INDEX(Data!$A$1:$N$2000,MATCH(1,('Table 11 Mass load calculations'!$K12=Data!$A$1:$A$2000)*('Table 11 Mass load calculations'!AQ$1=Data!$D$1:$D$2000)*("N"&lt;&gt;Data!$N$1:$N$2000),0),5),"ug","ng"),"&lt;"&amp;CONVERT(INDEX(Data!$A$1:$N$2000,MATCH(1,('Table 11 Mass load calculations'!$K12=Data!$A$1:$A$2000)*('Table 11 Mass load calculations'!AQ$1=Data!$D$1:$D$2000)*("N"&lt;&gt;Data!$N$1:$N$2000),0),5),"ug","ng")),"NA")</f>
        <v>NA</v>
      </c>
      <c r="AR12" s="65" t="str">
        <f t="array" ref="AR12">IFERROR(IF(INDEX(Data!$A$1:$N$2000,MATCH(1,('Table 11 Mass load calculations'!$K12=Data!$A$1:$A$2000)*('Table 11 Mass load calculations'!AR$1=Data!$D$1:$D$2000)*("N"&lt;&gt;Data!$N$1:$N$2000),0),8)="Y",CONVERT(INDEX(Data!$A$1:$N$2000,MATCH(1,('Table 11 Mass load calculations'!$K12=Data!$A$1:$A$2000)*('Table 11 Mass load calculations'!AR$1=Data!$D$1:$D$2000)*("N"&lt;&gt;Data!$N$1:$N$2000),0),5),"ug","ng"),"&lt;"&amp;CONVERT(INDEX(Data!$A$1:$N$2000,MATCH(1,('Table 11 Mass load calculations'!$K12=Data!$A$1:$A$2000)*('Table 11 Mass load calculations'!AR$1=Data!$D$1:$D$2000)*("N"&lt;&gt;Data!$N$1:$N$2000),0),5),"ug","ng")),"NA")</f>
        <v>NA</v>
      </c>
      <c r="AS12" s="65" t="str">
        <f t="array" ref="AS12">IFERROR(IF(INDEX(Data!$A$1:$N$2000,MATCH(1,('Table 11 Mass load calculations'!$K12=Data!$A$1:$A$2000)*('Table 11 Mass load calculations'!AS$1=Data!$D$1:$D$2000)*("N"&lt;&gt;Data!$N$1:$N$2000),0),8)="Y",CONVERT(INDEX(Data!$A$1:$N$2000,MATCH(1,('Table 11 Mass load calculations'!$K12=Data!$A$1:$A$2000)*('Table 11 Mass load calculations'!AS$1=Data!$D$1:$D$2000)*("N"&lt;&gt;Data!$N$1:$N$2000),0),5),"ug","ng"),"&lt;"&amp;CONVERT(INDEX(Data!$A$1:$N$2000,MATCH(1,('Table 11 Mass load calculations'!$K12=Data!$A$1:$A$2000)*('Table 11 Mass load calculations'!AS$1=Data!$D$1:$D$2000)*("N"&lt;&gt;Data!$N$1:$N$2000),0),5),"ug","ng")),"NA")</f>
        <v>NA</v>
      </c>
      <c r="AT12" s="65" t="str">
        <f t="array" ref="AT12">IFERROR(IF(INDEX(Data!$A$1:$N$2000,MATCH(1,('Table 11 Mass load calculations'!$K12=Data!$A$1:$A$2000)*('Table 11 Mass load calculations'!AT$1=Data!$D$1:$D$2000)*("N"&lt;&gt;Data!$N$1:$N$2000),0),8)="Y",CONVERT(INDEX(Data!$A$1:$N$2000,MATCH(1,('Table 11 Mass load calculations'!$K12=Data!$A$1:$A$2000)*('Table 11 Mass load calculations'!AT$1=Data!$D$1:$D$2000)*("N"&lt;&gt;Data!$N$1:$N$2000),0),5),"ug","ng"),"&lt;"&amp;CONVERT(INDEX(Data!$A$1:$N$2000,MATCH(1,('Table 11 Mass load calculations'!$K12=Data!$A$1:$A$2000)*('Table 11 Mass load calculations'!AT$1=Data!$D$1:$D$2000)*("N"&lt;&gt;Data!$N$1:$N$2000),0),5),"ug","ng")),"NA")</f>
        <v>NA</v>
      </c>
      <c r="AU12" s="65" t="str">
        <f t="array" ref="AU12">IFERROR(IF(INDEX(Data!$A$1:$N$2000,MATCH(1,('Table 11 Mass load calculations'!$K12=Data!$A$1:$A$2000)*('Table 11 Mass load calculations'!AU$1=Data!$D$1:$D$2000)*("N"&lt;&gt;Data!$N$1:$N$2000),0),8)="Y",CONVERT(INDEX(Data!$A$1:$N$2000,MATCH(1,('Table 11 Mass load calculations'!$K12=Data!$A$1:$A$2000)*('Table 11 Mass load calculations'!AU$1=Data!$D$1:$D$2000)*("N"&lt;&gt;Data!$N$1:$N$2000),0),5),"ug","ng"),"&lt;"&amp;CONVERT(INDEX(Data!$A$1:$N$2000,MATCH(1,('Table 11 Mass load calculations'!$K12=Data!$A$1:$A$2000)*('Table 11 Mass load calculations'!AU$1=Data!$D$1:$D$2000)*("N"&lt;&gt;Data!$N$1:$N$2000),0),5),"ug","ng")),"NA")</f>
        <v>NA</v>
      </c>
      <c r="AV12" s="65" t="str">
        <f t="array" ref="AV12">IFERROR(IF(INDEX(Data!$A$1:$N$2000,MATCH(1,('Table 11 Mass load calculations'!$K12=Data!$A$1:$A$2000)*('Table 11 Mass load calculations'!AV$1=Data!$D$1:$D$2000)*("N"&lt;&gt;Data!$N$1:$N$2000),0),8)="Y",CONVERT(INDEX(Data!$A$1:$N$2000,MATCH(1,('Table 11 Mass load calculations'!$K12=Data!$A$1:$A$2000)*('Table 11 Mass load calculations'!AV$1=Data!$D$1:$D$2000)*("N"&lt;&gt;Data!$N$1:$N$2000),0),5),"ug","ng"),"&lt;"&amp;CONVERT(INDEX(Data!$A$1:$N$2000,MATCH(1,('Table 11 Mass load calculations'!$K12=Data!$A$1:$A$2000)*('Table 11 Mass load calculations'!AV$1=Data!$D$1:$D$2000)*("N"&lt;&gt;Data!$N$1:$N$2000),0),5),"ug","ng")),"NA")</f>
        <v>NA</v>
      </c>
      <c r="AW12" s="65" t="str">
        <f t="array" ref="AW12">IFERROR(IF(INDEX(Data!$A$1:$N$2000,MATCH(1,('Table 11 Mass load calculations'!$K12=Data!$A$1:$A$2000)*('Table 11 Mass load calculations'!AW$1=Data!$D$1:$D$2000)*("N"&lt;&gt;Data!$N$1:$N$2000),0),8)="Y",CONVERT(INDEX(Data!$A$1:$N$2000,MATCH(1,('Table 11 Mass load calculations'!$K12=Data!$A$1:$A$2000)*('Table 11 Mass load calculations'!AW$1=Data!$D$1:$D$2000)*("N"&lt;&gt;Data!$N$1:$N$2000),0),5),"ug","ng"),"&lt;"&amp;CONVERT(INDEX(Data!$A$1:$N$2000,MATCH(1,('Table 11 Mass load calculations'!$K12=Data!$A$1:$A$2000)*('Table 11 Mass load calculations'!AW$1=Data!$D$1:$D$2000)*("N"&lt;&gt;Data!$N$1:$N$2000),0),5),"ug","ng")),"NA")</f>
        <v>NA</v>
      </c>
      <c r="AX12" s="65" t="str">
        <f t="array" ref="AX12">IFERROR(IF(INDEX(Data!$A$1:$N$2000,MATCH(1,('Table 11 Mass load calculations'!$K12=Data!$A$1:$A$2000)*('Table 11 Mass load calculations'!AX$1=Data!$D$1:$D$2000)*("N"&lt;&gt;Data!$N$1:$N$2000),0),8)="Y",CONVERT(INDEX(Data!$A$1:$N$2000,MATCH(1,('Table 11 Mass load calculations'!$K12=Data!$A$1:$A$2000)*('Table 11 Mass load calculations'!AX$1=Data!$D$1:$D$2000)*("N"&lt;&gt;Data!$N$1:$N$2000),0),5),"ug","ng"),"&lt;"&amp;CONVERT(INDEX(Data!$A$1:$N$2000,MATCH(1,('Table 11 Mass load calculations'!$K12=Data!$A$1:$A$2000)*('Table 11 Mass load calculations'!AX$1=Data!$D$1:$D$2000)*("N"&lt;&gt;Data!$N$1:$N$2000),0),5),"ug","ng")),"NA")</f>
        <v>NA</v>
      </c>
      <c r="AY12" s="65" t="str">
        <f t="array" ref="AY12">IFERROR(IF(INDEX(Data!$A$1:$N$2000,MATCH(1,('Table 11 Mass load calculations'!$K12=Data!$A$1:$A$2000)*('Table 11 Mass load calculations'!AY$1=Data!$D$1:$D$2000)*("N"&lt;&gt;Data!$N$1:$N$2000),0),8)="Y",CONVERT(INDEX(Data!$A$1:$N$2000,MATCH(1,('Table 11 Mass load calculations'!$K12=Data!$A$1:$A$2000)*('Table 11 Mass load calculations'!AY$1=Data!$D$1:$D$2000)*("N"&lt;&gt;Data!$N$1:$N$2000),0),5),"ug","ng"),"&lt;"&amp;CONVERT(INDEX(Data!$A$1:$N$2000,MATCH(1,('Table 11 Mass load calculations'!$K12=Data!$A$1:$A$2000)*('Table 11 Mass load calculations'!AY$1=Data!$D$1:$D$2000)*("N"&lt;&gt;Data!$N$1:$N$2000),0),5),"ug","ng")),"NA")</f>
        <v>NA</v>
      </c>
      <c r="AZ12" s="65" t="str">
        <f t="array" ref="AZ12">IFERROR(IF(INDEX(Data!$A$1:$N$2000,MATCH(1,('Table 11 Mass load calculations'!$K12=Data!$A$1:$A$2000)*('Table 11 Mass load calculations'!AZ$1=Data!$D$1:$D$2000)*("N"&lt;&gt;Data!$N$1:$N$2000),0),8)="Y",CONVERT(INDEX(Data!$A$1:$N$2000,MATCH(1,('Table 11 Mass load calculations'!$K12=Data!$A$1:$A$2000)*('Table 11 Mass load calculations'!AZ$1=Data!$D$1:$D$2000)*("N"&lt;&gt;Data!$N$1:$N$2000),0),5),"ug","ng"),"&lt;"&amp;CONVERT(INDEX(Data!$A$1:$N$2000,MATCH(1,('Table 11 Mass load calculations'!$K12=Data!$A$1:$A$2000)*('Table 11 Mass load calculations'!AZ$1=Data!$D$1:$D$2000)*("N"&lt;&gt;Data!$N$1:$N$2000),0),5),"ug","ng")),"NA")</f>
        <v>NA</v>
      </c>
      <c r="BA12" s="65" t="str">
        <f t="array" ref="BA12">IFERROR(IF(INDEX(Data!$A$1:$N$2000,MATCH(1,('Table 11 Mass load calculations'!$K12=Data!$A$1:$A$2000)*('Table 11 Mass load calculations'!BA$1=Data!$D$1:$D$2000)*("N"&lt;&gt;Data!$N$1:$N$2000),0),8)="Y",CONVERT(INDEX(Data!$A$1:$N$2000,MATCH(1,('Table 11 Mass load calculations'!$K12=Data!$A$1:$A$2000)*('Table 11 Mass load calculations'!BA$1=Data!$D$1:$D$2000)*("N"&lt;&gt;Data!$N$1:$N$2000),0),5),"ug","ng"),"&lt;"&amp;CONVERT(INDEX(Data!$A$1:$N$2000,MATCH(1,('Table 11 Mass load calculations'!$K12=Data!$A$1:$A$2000)*('Table 11 Mass load calculations'!BA$1=Data!$D$1:$D$2000)*("N"&lt;&gt;Data!$N$1:$N$2000),0),5),"ug","ng")),"NA")</f>
        <v>NA</v>
      </c>
      <c r="BB12" s="65" t="str">
        <f t="array" ref="BB12">IFERROR(IF(INDEX(Data!$A$1:$N$2000,MATCH(1,('Table 11 Mass load calculations'!$K12=Data!$A$1:$A$2000)*('Table 11 Mass load calculations'!BB$1=Data!$D$1:$D$2000)*("N"&lt;&gt;Data!$N$1:$N$2000),0),8)="Y",CONVERT(INDEX(Data!$A$1:$N$2000,MATCH(1,('Table 11 Mass load calculations'!$K12=Data!$A$1:$A$2000)*('Table 11 Mass load calculations'!BB$1=Data!$D$1:$D$2000)*("N"&lt;&gt;Data!$N$1:$N$2000),0),5),"ug","ng"),"&lt;"&amp;CONVERT(INDEX(Data!$A$1:$N$2000,MATCH(1,('Table 11 Mass load calculations'!$K12=Data!$A$1:$A$2000)*('Table 11 Mass load calculations'!BB$1=Data!$D$1:$D$2000)*("N"&lt;&gt;Data!$N$1:$N$2000),0),5),"ug","ng")),"NA")</f>
        <v>NA</v>
      </c>
      <c r="BC12" s="65" t="str">
        <f t="array" ref="BC12">IFERROR(IF(INDEX(Data!$A$1:$N$2000,MATCH(1,('Table 11 Mass load calculations'!$K12=Data!$A$1:$A$2000)*('Table 11 Mass load calculations'!BC$1=Data!$D$1:$D$2000)*("N"&lt;&gt;Data!$N$1:$N$2000),0),8)="Y",CONVERT(INDEX(Data!$A$1:$N$2000,MATCH(1,('Table 11 Mass load calculations'!$K12=Data!$A$1:$A$2000)*('Table 11 Mass load calculations'!BC$1=Data!$D$1:$D$2000)*("N"&lt;&gt;Data!$N$1:$N$2000),0),5),"ug","ng"),"&lt;"&amp;CONVERT(INDEX(Data!$A$1:$N$2000,MATCH(1,('Table 11 Mass load calculations'!$K12=Data!$A$1:$A$2000)*('Table 11 Mass load calculations'!BC$1=Data!$D$1:$D$2000)*("N"&lt;&gt;Data!$N$1:$N$2000),0),5),"ug","ng")),"NA")</f>
        <v>NA</v>
      </c>
      <c r="BD12" s="67" t="str">
        <f t="array" ref="BD12">IFERROR(IF(INDEX(Data!$A$1:$N$2000,MATCH(1,('Table 11 Mass load calculations'!$K12=Data!$A$1:$A$2000)*('Table 11 Mass load calculations'!BD$1=Data!$D$1:$D$2000)*("N"&lt;&gt;Data!$N$1:$N$2000),0),8)="Y",CONVERT(INDEX(Data!$A$1:$N$2000,MATCH(1,('Table 11 Mass load calculations'!$K12=Data!$A$1:$A$2000)*('Table 11 Mass load calculations'!BD$1=Data!$D$1:$D$2000)*("N"&lt;&gt;Data!$N$1:$N$2000),0),5),"ug","ng"),"&lt;"&amp;CONVERT(INDEX(Data!$A$1:$N$2000,MATCH(1,('Table 11 Mass load calculations'!$K12=Data!$A$1:$A$2000)*('Table 11 Mass load calculations'!BD$1=Data!$D$1:$D$2000)*("N"&lt;&gt;Data!$N$1:$N$2000),0),5),"ug","ng")),"NA")</f>
        <v>NA</v>
      </c>
      <c r="BE12" s="68">
        <f t="shared" si="2"/>
        <v>1</v>
      </c>
      <c r="BF12" s="72">
        <f t="shared" si="3"/>
        <v>0</v>
      </c>
      <c r="BG12" s="70">
        <f t="shared" ref="BG12:BZ12" si="35">Q28*$BE12+AK28*$BF12</f>
        <v>11</v>
      </c>
      <c r="BH12" s="71">
        <f t="shared" si="35"/>
        <v>53</v>
      </c>
      <c r="BI12" s="71">
        <f t="shared" si="35"/>
        <v>19</v>
      </c>
      <c r="BJ12" s="71">
        <f t="shared" si="35"/>
        <v>4.8</v>
      </c>
      <c r="BK12" s="65">
        <f t="shared" si="35"/>
        <v>0</v>
      </c>
      <c r="BL12" s="65">
        <f t="shared" si="35"/>
        <v>0</v>
      </c>
      <c r="BM12" s="71">
        <f t="shared" si="35"/>
        <v>21</v>
      </c>
      <c r="BN12" s="65">
        <f t="shared" si="35"/>
        <v>0</v>
      </c>
      <c r="BO12" s="65">
        <f t="shared" si="35"/>
        <v>0</v>
      </c>
      <c r="BP12" s="65">
        <f t="shared" si="35"/>
        <v>0</v>
      </c>
      <c r="BQ12" s="71">
        <f t="shared" si="35"/>
        <v>7.5</v>
      </c>
      <c r="BR12" s="71">
        <f t="shared" si="35"/>
        <v>23</v>
      </c>
      <c r="BS12" s="65">
        <f t="shared" si="35"/>
        <v>0</v>
      </c>
      <c r="BT12" s="71">
        <f t="shared" si="35"/>
        <v>2.8</v>
      </c>
      <c r="BU12" s="65">
        <f t="shared" si="35"/>
        <v>0</v>
      </c>
      <c r="BV12" s="65">
        <f t="shared" si="35"/>
        <v>0</v>
      </c>
      <c r="BW12" s="65">
        <f t="shared" si="35"/>
        <v>0</v>
      </c>
      <c r="BX12" s="65">
        <f t="shared" si="35"/>
        <v>0</v>
      </c>
      <c r="BY12" s="65">
        <f t="shared" si="35"/>
        <v>0</v>
      </c>
      <c r="BZ12" s="67">
        <f t="shared" si="35"/>
        <v>0</v>
      </c>
      <c r="CA12" s="37">
        <f t="shared" si="25"/>
        <v>0.31517983980407427</v>
      </c>
      <c r="CB12" s="38">
        <f t="shared" si="5"/>
        <v>1.518593773601449</v>
      </c>
      <c r="CC12" s="38">
        <f t="shared" si="6"/>
        <v>0.54440154147976472</v>
      </c>
      <c r="CD12" s="38">
        <f t="shared" si="7"/>
        <v>0.13753302100541423</v>
      </c>
      <c r="CE12" s="28">
        <f t="shared" si="8"/>
        <v>0</v>
      </c>
      <c r="CF12" s="38">
        <f t="shared" si="9"/>
        <v>0</v>
      </c>
      <c r="CG12" s="38">
        <f t="shared" si="10"/>
        <v>0.60170696689868719</v>
      </c>
      <c r="CH12" s="28">
        <f t="shared" si="11"/>
        <v>0</v>
      </c>
      <c r="CI12" s="28">
        <f t="shared" si="12"/>
        <v>0</v>
      </c>
      <c r="CJ12" s="28">
        <f t="shared" si="13"/>
        <v>0</v>
      </c>
      <c r="CK12" s="38">
        <f t="shared" si="14"/>
        <v>0.21489534532095975</v>
      </c>
      <c r="CL12" s="38">
        <f t="shared" si="15"/>
        <v>0.65901239231760989</v>
      </c>
      <c r="CM12" s="28">
        <f t="shared" si="16"/>
        <v>0</v>
      </c>
      <c r="CN12" s="38">
        <f t="shared" si="17"/>
        <v>8.0227595586491632E-2</v>
      </c>
      <c r="CO12" s="28">
        <f t="shared" si="18"/>
        <v>0</v>
      </c>
      <c r="CP12" s="28">
        <f t="shared" si="19"/>
        <v>0</v>
      </c>
      <c r="CQ12" s="38">
        <f t="shared" si="20"/>
        <v>0</v>
      </c>
      <c r="CR12" s="28">
        <f t="shared" si="21"/>
        <v>0</v>
      </c>
      <c r="CS12" s="28">
        <f t="shared" si="22"/>
        <v>0</v>
      </c>
      <c r="CT12" s="28">
        <f t="shared" si="23"/>
        <v>0</v>
      </c>
      <c r="CU12" s="39">
        <f t="shared" si="28"/>
        <v>3.197642738375881</v>
      </c>
      <c r="CV12" s="40">
        <f t="shared" si="26"/>
        <v>4.0715504760144512</v>
      </c>
      <c r="CZ12" s="4"/>
      <c r="DA12" s="4"/>
    </row>
    <row r="13" spans="2:105">
      <c r="B13" s="48" t="s">
        <v>89</v>
      </c>
      <c r="C13" s="29">
        <v>43947.034361111109</v>
      </c>
      <c r="D13" s="29">
        <v>43950.492361111108</v>
      </c>
      <c r="E13" s="24">
        <f t="shared" si="30"/>
        <v>82.991999999969266</v>
      </c>
      <c r="F13" s="26" t="s">
        <v>90</v>
      </c>
      <c r="G13" s="26" t="s">
        <v>71</v>
      </c>
      <c r="H13" s="29">
        <v>43947.034361111109</v>
      </c>
      <c r="I13" s="29">
        <v>43950.492361111108</v>
      </c>
      <c r="J13" s="35">
        <f t="shared" si="0"/>
        <v>82.991999999969266</v>
      </c>
      <c r="K13" s="26" t="s">
        <v>75</v>
      </c>
      <c r="L13" s="26" t="s">
        <v>75</v>
      </c>
      <c r="M13" s="26" t="s">
        <v>75</v>
      </c>
      <c r="N13" s="26" t="s">
        <v>75</v>
      </c>
      <c r="O13" s="44">
        <f t="shared" si="1"/>
        <v>0</v>
      </c>
      <c r="P13" s="27">
        <f>CONVERT(IFERROR(SUMIFS('USGS Data'!$F$2:$F$7000,'USGS Data'!$D$2:$D$7000,"&gt;="&amp;$C13,'USGS Data'!$D$2:$D$7000,"&lt;="&amp;$D13),"-"),"L","m^3")</f>
        <v>22888733.635070439</v>
      </c>
      <c r="Q13" s="64">
        <f t="array" ref="Q13">IF(INDEX(Data!$A$1:$N$2000,MATCH(1,('Table 11 Mass load calculations'!$F13=Data!$A$1:$A$2000)*('Table 11 Mass load calculations'!Q$1=Data!$D$1:$D$2000)*("N"&lt;&gt;Data!$N$1:$N$2000),0),8)="Y",CONVERT(INDEX(Data!$A$1:$N$2000,MATCH(1,('Table 11 Mass load calculations'!$F13=Data!$A$1:$A$2000)*('Table 11 Mass load calculations'!Q$1=Data!$D$1:$D$2000)*("N"&lt;&gt;Data!$N$1:$N$2000),0),5),"ug","ng"),"&lt;"&amp;CONVERT(INDEX(Data!$A$1:$N$2000,MATCH(1,('Table 11 Mass load calculations'!$F13=Data!$A$1:$A$2000)*('Table 11 Mass load calculations'!Q$1=Data!$D$1:$D$2000)*("N"&lt;&gt;Data!$N$1:$N$2000),0),5),"ug","ng"))</f>
        <v>13</v>
      </c>
      <c r="R13" s="65">
        <f t="array" ref="R13">IF(INDEX(Data!$A$1:$N$2000,MATCH(1,('Table 11 Mass load calculations'!$F13=Data!$A$1:$A$2000)*('Table 11 Mass load calculations'!R$1=Data!$D$1:$D$2000)*("N"&lt;&gt;Data!$N$1:$N$2000),0),8)="Y",CONVERT(INDEX(Data!$A$1:$N$2000,MATCH(1,('Table 11 Mass load calculations'!$F13=Data!$A$1:$A$2000)*('Table 11 Mass load calculations'!R$1=Data!$D$1:$D$2000)*("N"&lt;&gt;Data!$N$1:$N$2000),0),5),"ug","ng"),"&lt;"&amp;CONVERT(INDEX(Data!$A$1:$N$2000,MATCH(1,('Table 11 Mass load calculations'!$F13=Data!$A$1:$A$2000)*('Table 11 Mass load calculations'!R$1=Data!$D$1:$D$2000)*("N"&lt;&gt;Data!$N$1:$N$2000),0),5),"ug","ng"))</f>
        <v>59</v>
      </c>
      <c r="S13" s="65">
        <f t="array" ref="S13">IF(INDEX(Data!$A$1:$N$2000,MATCH(1,('Table 11 Mass load calculations'!$F13=Data!$A$1:$A$2000)*('Table 11 Mass load calculations'!S$1=Data!$D$1:$D$2000)*("N"&lt;&gt;Data!$N$1:$N$2000),0),8)="Y",CONVERT(INDEX(Data!$A$1:$N$2000,MATCH(1,('Table 11 Mass load calculations'!$F13=Data!$A$1:$A$2000)*('Table 11 Mass load calculations'!S$1=Data!$D$1:$D$2000)*("N"&lt;&gt;Data!$N$1:$N$2000),0),5),"ug","ng"),"&lt;"&amp;CONVERT(INDEX(Data!$A$1:$N$2000,MATCH(1,('Table 11 Mass load calculations'!$F13=Data!$A$1:$A$2000)*('Table 11 Mass load calculations'!S$1=Data!$D$1:$D$2000)*("N"&lt;&gt;Data!$N$1:$N$2000),0),5),"ug","ng"))</f>
        <v>24</v>
      </c>
      <c r="T13" s="65">
        <f t="array" ref="T13">IF(INDEX(Data!$A$1:$N$2000,MATCH(1,('Table 11 Mass load calculations'!$F13=Data!$A$1:$A$2000)*('Table 11 Mass load calculations'!T$1=Data!$D$1:$D$2000)*("N"&lt;&gt;Data!$N$1:$N$2000),0),8)="Y",CONVERT(INDEX(Data!$A$1:$N$2000,MATCH(1,('Table 11 Mass load calculations'!$F13=Data!$A$1:$A$2000)*('Table 11 Mass load calculations'!T$1=Data!$D$1:$D$2000)*("N"&lt;&gt;Data!$N$1:$N$2000),0),5),"ug","ng"),"&lt;"&amp;CONVERT(INDEX(Data!$A$1:$N$2000,MATCH(1,('Table 11 Mass load calculations'!$F13=Data!$A$1:$A$2000)*('Table 11 Mass load calculations'!T$1=Data!$D$1:$D$2000)*("N"&lt;&gt;Data!$N$1:$N$2000),0),5),"ug","ng"))</f>
        <v>5.8</v>
      </c>
      <c r="U13" s="65" t="str">
        <f t="array" ref="U13">IF(INDEX(Data!$A$1:$N$2000,MATCH(1,('Table 11 Mass load calculations'!$F13=Data!$A$1:$A$2000)*('Table 11 Mass load calculations'!U$1=Data!$D$1:$D$2000)*("N"&lt;&gt;Data!$N$1:$N$2000),0),8)="Y",CONVERT(INDEX(Data!$A$1:$N$2000,MATCH(1,('Table 11 Mass load calculations'!$F13=Data!$A$1:$A$2000)*('Table 11 Mass load calculations'!U$1=Data!$D$1:$D$2000)*("N"&lt;&gt;Data!$N$1:$N$2000),0),5),"ug","ng"),"&lt;"&amp;CONVERT(INDEX(Data!$A$1:$N$2000,MATCH(1,('Table 11 Mass load calculations'!$F13=Data!$A$1:$A$2000)*('Table 11 Mass load calculations'!U$1=Data!$D$1:$D$2000)*("N"&lt;&gt;Data!$N$1:$N$2000),0),5),"ug","ng"))</f>
        <v>&lt;2</v>
      </c>
      <c r="V13" s="65" t="str">
        <f t="array" ref="V13">IF(INDEX(Data!$A$1:$N$2000,MATCH(1,('Table 11 Mass load calculations'!$F13=Data!$A$1:$A$2000)*('Table 11 Mass load calculations'!V$1=Data!$D$1:$D$2000)*("N"&lt;&gt;Data!$N$1:$N$2000),0),8)="Y",CONVERT(INDEX(Data!$A$1:$N$2000,MATCH(1,('Table 11 Mass load calculations'!$F13=Data!$A$1:$A$2000)*('Table 11 Mass load calculations'!V$1=Data!$D$1:$D$2000)*("N"&lt;&gt;Data!$N$1:$N$2000),0),5),"ug","ng"),"&lt;"&amp;CONVERT(INDEX(Data!$A$1:$N$2000,MATCH(1,('Table 11 Mass load calculations'!$F13=Data!$A$1:$A$2000)*('Table 11 Mass load calculations'!V$1=Data!$D$1:$D$2000)*("N"&lt;&gt;Data!$N$1:$N$2000),0),5),"ug","ng"))</f>
        <v>&lt;2</v>
      </c>
      <c r="W13" s="65">
        <f t="array" ref="W13">IF(INDEX(Data!$A$1:$N$2000,MATCH(1,('Table 11 Mass load calculations'!$F13=Data!$A$1:$A$2000)*('Table 11 Mass load calculations'!W$1=Data!$D$1:$D$2000)*("N"&lt;&gt;Data!$N$1:$N$2000),0),8)="Y",CONVERT(INDEX(Data!$A$1:$N$2000,MATCH(1,('Table 11 Mass load calculations'!$F13=Data!$A$1:$A$2000)*('Table 11 Mass load calculations'!W$1=Data!$D$1:$D$2000)*("N"&lt;&gt;Data!$N$1:$N$2000),0),5),"ug","ng"),"&lt;"&amp;CONVERT(INDEX(Data!$A$1:$N$2000,MATCH(1,('Table 11 Mass load calculations'!$F13=Data!$A$1:$A$2000)*('Table 11 Mass load calculations'!W$1=Data!$D$1:$D$2000)*("N"&lt;&gt;Data!$N$1:$N$2000),0),5),"ug","ng"))</f>
        <v>23</v>
      </c>
      <c r="X13" s="65" t="str">
        <f t="array" ref="X13">IF(INDEX(Data!$A$1:$N$2000,MATCH(1,('Table 11 Mass load calculations'!$F13=Data!$A$1:$A$2000)*('Table 11 Mass load calculations'!X$1=Data!$D$1:$D$2000)*("N"&lt;&gt;Data!$N$1:$N$2000),0),8)="Y",CONVERT(INDEX(Data!$A$1:$N$2000,MATCH(1,('Table 11 Mass load calculations'!$F13=Data!$A$1:$A$2000)*('Table 11 Mass load calculations'!X$1=Data!$D$1:$D$2000)*("N"&lt;&gt;Data!$N$1:$N$2000),0),5),"ug","ng"),"&lt;"&amp;CONVERT(INDEX(Data!$A$1:$N$2000,MATCH(1,('Table 11 Mass load calculations'!$F13=Data!$A$1:$A$2000)*('Table 11 Mass load calculations'!X$1=Data!$D$1:$D$2000)*("N"&lt;&gt;Data!$N$1:$N$2000),0),5),"ug","ng"))</f>
        <v>&lt;20</v>
      </c>
      <c r="Y13" s="65" t="str">
        <f t="array" ref="Y13">IF(INDEX(Data!$A$1:$N$2000,MATCH(1,('Table 11 Mass load calculations'!$F13=Data!$A$1:$A$2000)*('Table 11 Mass load calculations'!Y$1=Data!$D$1:$D$2000)*("N"&lt;&gt;Data!$N$1:$N$2000),0),8)="Y",CONVERT(INDEX(Data!$A$1:$N$2000,MATCH(1,('Table 11 Mass load calculations'!$F13=Data!$A$1:$A$2000)*('Table 11 Mass load calculations'!Y$1=Data!$D$1:$D$2000)*("N"&lt;&gt;Data!$N$1:$N$2000),0),5),"ug","ng"),"&lt;"&amp;CONVERT(INDEX(Data!$A$1:$N$2000,MATCH(1,('Table 11 Mass load calculations'!$F13=Data!$A$1:$A$2000)*('Table 11 Mass load calculations'!Y$1=Data!$D$1:$D$2000)*("N"&lt;&gt;Data!$N$1:$N$2000),0),5),"ug","ng"))</f>
        <v>&lt;2</v>
      </c>
      <c r="Z13" s="65" t="str">
        <f t="array" ref="Z13">IF(INDEX(Data!$A$1:$N$2000,MATCH(1,('Table 11 Mass load calculations'!$F13=Data!$A$1:$A$2000)*('Table 11 Mass load calculations'!Z$1=Data!$D$1:$D$2000)*("N"&lt;&gt;Data!$N$1:$N$2000),0),8)="Y",CONVERT(INDEX(Data!$A$1:$N$2000,MATCH(1,('Table 11 Mass load calculations'!$F13=Data!$A$1:$A$2000)*('Table 11 Mass load calculations'!Z$1=Data!$D$1:$D$2000)*("N"&lt;&gt;Data!$N$1:$N$2000),0),5),"ug","ng"),"&lt;"&amp;CONVERT(INDEX(Data!$A$1:$N$2000,MATCH(1,('Table 11 Mass load calculations'!$F13=Data!$A$1:$A$2000)*('Table 11 Mass load calculations'!Z$1=Data!$D$1:$D$2000)*("N"&lt;&gt;Data!$N$1:$N$2000),0),5),"ug","ng"))</f>
        <v>&lt;2</v>
      </c>
      <c r="AA13" s="65">
        <f t="array" ref="AA13">IF(INDEX(Data!$A$1:$N$2000,MATCH(1,('Table 11 Mass load calculations'!$F13=Data!$A$1:$A$2000)*('Table 11 Mass load calculations'!AA$1=Data!$D$1:$D$2000)*("N"&lt;&gt;Data!$N$1:$N$2000),0),8)="Y",CONVERT(INDEX(Data!$A$1:$N$2000,MATCH(1,('Table 11 Mass load calculations'!$F13=Data!$A$1:$A$2000)*('Table 11 Mass load calculations'!AA$1=Data!$D$1:$D$2000)*("N"&lt;&gt;Data!$N$1:$N$2000),0),5),"ug","ng"),"&lt;"&amp;CONVERT(INDEX(Data!$A$1:$N$2000,MATCH(1,('Table 11 Mass load calculations'!$F13=Data!$A$1:$A$2000)*('Table 11 Mass load calculations'!AA$1=Data!$D$1:$D$2000)*("N"&lt;&gt;Data!$N$1:$N$2000),0),5),"ug","ng"))</f>
        <v>13</v>
      </c>
      <c r="AB13" s="65">
        <f t="array" ref="AB13">IF(INDEX(Data!$A$1:$N$2000,MATCH(1,('Table 11 Mass load calculations'!$F13=Data!$A$1:$A$2000)*('Table 11 Mass load calculations'!AB$1=Data!$D$1:$D$2000)*("N"&lt;&gt;Data!$N$1:$N$2000),0),8)="Y",CONVERT(INDEX(Data!$A$1:$N$2000,MATCH(1,('Table 11 Mass load calculations'!$F13=Data!$A$1:$A$2000)*('Table 11 Mass load calculations'!AB$1=Data!$D$1:$D$2000)*("N"&lt;&gt;Data!$N$1:$N$2000),0),5),"ug","ng"),"&lt;"&amp;CONVERT(INDEX(Data!$A$1:$N$2000,MATCH(1,('Table 11 Mass load calculations'!$F13=Data!$A$1:$A$2000)*('Table 11 Mass load calculations'!AB$1=Data!$D$1:$D$2000)*("N"&lt;&gt;Data!$N$1:$N$2000),0),5),"ug","ng"))</f>
        <v>27</v>
      </c>
      <c r="AC13" s="65" t="str">
        <f t="array" ref="AC13">IF(INDEX(Data!$A$1:$N$2000,MATCH(1,('Table 11 Mass load calculations'!$F13=Data!$A$1:$A$2000)*('Table 11 Mass load calculations'!AC$1=Data!$D$1:$D$2000)*("N"&lt;&gt;Data!$N$1:$N$2000),0),8)="Y",CONVERT(INDEX(Data!$A$1:$N$2000,MATCH(1,('Table 11 Mass load calculations'!$F13=Data!$A$1:$A$2000)*('Table 11 Mass load calculations'!AC$1=Data!$D$1:$D$2000)*("N"&lt;&gt;Data!$N$1:$N$2000),0),5),"ug","ng"),"&lt;"&amp;CONVERT(INDEX(Data!$A$1:$N$2000,MATCH(1,('Table 11 Mass load calculations'!$F13=Data!$A$1:$A$2000)*('Table 11 Mass load calculations'!AC$1=Data!$D$1:$D$2000)*("N"&lt;&gt;Data!$N$1:$N$2000),0),5),"ug","ng"))</f>
        <v>&lt;2</v>
      </c>
      <c r="AD13" s="65">
        <f t="array" ref="AD13">IF(INDEX(Data!$A$1:$N$2000,MATCH(1,('Table 11 Mass load calculations'!$F13=Data!$A$1:$A$2000)*('Table 11 Mass load calculations'!AD$1=Data!$D$1:$D$2000)*("N"&lt;&gt;Data!$N$1:$N$2000),0),8)="Y",CONVERT(INDEX(Data!$A$1:$N$2000,MATCH(1,('Table 11 Mass load calculations'!$F13=Data!$A$1:$A$2000)*('Table 11 Mass load calculations'!AD$1=Data!$D$1:$D$2000)*("N"&lt;&gt;Data!$N$1:$N$2000),0),5),"ug","ng"),"&lt;"&amp;CONVERT(INDEX(Data!$A$1:$N$2000,MATCH(1,('Table 11 Mass load calculations'!$F13=Data!$A$1:$A$2000)*('Table 11 Mass load calculations'!AD$1=Data!$D$1:$D$2000)*("N"&lt;&gt;Data!$N$1:$N$2000),0),5),"ug","ng"))</f>
        <v>3.9</v>
      </c>
      <c r="AE13" s="65" t="str">
        <f t="array" ref="AE13">IF(INDEX(Data!$A$1:$N$2000,MATCH(1,('Table 11 Mass load calculations'!$F13=Data!$A$1:$A$2000)*('Table 11 Mass load calculations'!AE$1=Data!$D$1:$D$2000)*("N"&lt;&gt;Data!$N$1:$N$2000),0),8)="Y",CONVERT(INDEX(Data!$A$1:$N$2000,MATCH(1,('Table 11 Mass load calculations'!$F13=Data!$A$1:$A$2000)*('Table 11 Mass load calculations'!AE$1=Data!$D$1:$D$2000)*("N"&lt;&gt;Data!$N$1:$N$2000),0),5),"ug","ng"),"&lt;"&amp;CONVERT(INDEX(Data!$A$1:$N$2000,MATCH(1,('Table 11 Mass load calculations'!$F13=Data!$A$1:$A$2000)*('Table 11 Mass load calculations'!AE$1=Data!$D$1:$D$2000)*("N"&lt;&gt;Data!$N$1:$N$2000),0),5),"ug","ng"))</f>
        <v>&lt;2</v>
      </c>
      <c r="AF13" s="65" t="str">
        <f t="array" ref="AF13">IF(INDEX(Data!$A$1:$N$2000,MATCH(1,('Table 11 Mass load calculations'!$F13=Data!$A$1:$A$2000)*('Table 11 Mass load calculations'!AF$1=Data!$D$1:$D$2000)*("N"&lt;&gt;Data!$N$1:$N$2000),0),8)="Y",CONVERT(INDEX(Data!$A$1:$N$2000,MATCH(1,('Table 11 Mass load calculations'!$F13=Data!$A$1:$A$2000)*('Table 11 Mass load calculations'!AF$1=Data!$D$1:$D$2000)*("N"&lt;&gt;Data!$N$1:$N$2000),0),5),"ug","ng"),"&lt;"&amp;CONVERT(INDEX(Data!$A$1:$N$2000,MATCH(1,('Table 11 Mass load calculations'!$F13=Data!$A$1:$A$2000)*('Table 11 Mass load calculations'!AF$1=Data!$D$1:$D$2000)*("N"&lt;&gt;Data!$N$1:$N$2000),0),5),"ug","ng"))</f>
        <v>&lt;2</v>
      </c>
      <c r="AG13" s="65">
        <f t="array" ref="AG13">IF(INDEX(Data!$A$1:$N$2000,MATCH(1,('Table 11 Mass load calculations'!$F13=Data!$A$1:$A$2000)*('Table 11 Mass load calculations'!AG$1=Data!$D$1:$D$2000)*("N"&lt;&gt;Data!$N$1:$N$2000),0),8)="Y",CONVERT(INDEX(Data!$A$1:$N$2000,MATCH(1,('Table 11 Mass load calculations'!$F13=Data!$A$1:$A$2000)*('Table 11 Mass load calculations'!AG$1=Data!$D$1:$D$2000)*("N"&lt;&gt;Data!$N$1:$N$2000),0),5),"ug","ng"),"&lt;"&amp;CONVERT(INDEX(Data!$A$1:$N$2000,MATCH(1,('Table 11 Mass load calculations'!$F13=Data!$A$1:$A$2000)*('Table 11 Mass load calculations'!AG$1=Data!$D$1:$D$2000)*("N"&lt;&gt;Data!$N$1:$N$2000),0),5),"ug","ng"))</f>
        <v>2.4</v>
      </c>
      <c r="AH13" s="65" t="str">
        <f t="array" ref="AH13">IF(INDEX(Data!$A$1:$N$2000,MATCH(1,('Table 11 Mass load calculations'!$F13=Data!$A$1:$A$2000)*('Table 11 Mass load calculations'!AH$1=Data!$D$1:$D$2000)*("N"&lt;&gt;Data!$N$1:$N$2000),0),8)="Y",CONVERT(INDEX(Data!$A$1:$N$2000,MATCH(1,('Table 11 Mass load calculations'!$F13=Data!$A$1:$A$2000)*('Table 11 Mass load calculations'!AH$1=Data!$D$1:$D$2000)*("N"&lt;&gt;Data!$N$1:$N$2000),0),5),"ug","ng"),"&lt;"&amp;CONVERT(INDEX(Data!$A$1:$N$2000,MATCH(1,('Table 11 Mass load calculations'!$F13=Data!$A$1:$A$2000)*('Table 11 Mass load calculations'!AH$1=Data!$D$1:$D$2000)*("N"&lt;&gt;Data!$N$1:$N$2000),0),5),"ug","ng"))</f>
        <v>&lt;2</v>
      </c>
      <c r="AI13" s="65" t="str">
        <f t="array" ref="AI13">IF(INDEX(Data!$A$1:$N$2000,MATCH(1,('Table 11 Mass load calculations'!$F13=Data!$A$1:$A$2000)*('Table 11 Mass load calculations'!AI$1=Data!$D$1:$D$2000)*("N"&lt;&gt;Data!$N$1:$N$2000),0),8)="Y",CONVERT(INDEX(Data!$A$1:$N$2000,MATCH(1,('Table 11 Mass load calculations'!$F13=Data!$A$1:$A$2000)*('Table 11 Mass load calculations'!AI$1=Data!$D$1:$D$2000)*("N"&lt;&gt;Data!$N$1:$N$2000),0),5),"ug","ng"),"&lt;"&amp;CONVERT(INDEX(Data!$A$1:$N$2000,MATCH(1,('Table 11 Mass load calculations'!$F13=Data!$A$1:$A$2000)*('Table 11 Mass load calculations'!AI$1=Data!$D$1:$D$2000)*("N"&lt;&gt;Data!$N$1:$N$2000),0),5),"ug","ng"))</f>
        <v>&lt;2</v>
      </c>
      <c r="AJ13" s="66" t="str">
        <f t="array" ref="AJ13">IF(INDEX(Data!$A$1:$N$2000,MATCH(1,('Table 11 Mass load calculations'!$F13=Data!$A$1:$A$2000)*('Table 11 Mass load calculations'!AJ$1=Data!$D$1:$D$2000)*("N"&lt;&gt;Data!$N$1:$N$2000),0),8)="Y",CONVERT(INDEX(Data!$A$1:$N$2000,MATCH(1,('Table 11 Mass load calculations'!$F13=Data!$A$1:$A$2000)*('Table 11 Mass load calculations'!AJ$1=Data!$D$1:$D$2000)*("N"&lt;&gt;Data!$N$1:$N$2000),0),5),"ug","ng"),"&lt;"&amp;CONVERT(INDEX(Data!$A$1:$N$2000,MATCH(1,('Table 11 Mass load calculations'!$F13=Data!$A$1:$A$2000)*('Table 11 Mass load calculations'!AJ$1=Data!$D$1:$D$2000)*("N"&lt;&gt;Data!$N$1:$N$2000),0),5),"ug","ng"))</f>
        <v>&lt;2</v>
      </c>
      <c r="AK13" s="64" t="str">
        <f t="array" ref="AK13">IFERROR(IF(INDEX(Data!$A$1:$N$2000,MATCH(1,('Table 11 Mass load calculations'!$K13=Data!$A$1:$A$2000)*('Table 11 Mass load calculations'!AK$1=Data!$D$1:$D$2000)*("N"&lt;&gt;Data!$N$1:$N$2000),0),8)="Y",CONVERT(INDEX(Data!$A$1:$N$2000,MATCH(1,('Table 11 Mass load calculations'!$K13=Data!$A$1:$A$2000)*('Table 11 Mass load calculations'!AK$1=Data!$D$1:$D$2000)*("N"&lt;&gt;Data!$N$1:$N$2000),0),5),"ug","ng"),"&lt;"&amp;CONVERT(INDEX(Data!$A$1:$N$2000,MATCH(1,('Table 11 Mass load calculations'!$K13=Data!$A$1:$A$2000)*('Table 11 Mass load calculations'!AK$1=Data!$D$1:$D$2000)*("N"&lt;&gt;Data!$N$1:$N$2000),0),5),"ug","ng")),"NA")</f>
        <v>NA</v>
      </c>
      <c r="AL13" s="65" t="str">
        <f t="array" ref="AL13">IFERROR(IF(INDEX(Data!$A$1:$N$2000,MATCH(1,('Table 11 Mass load calculations'!$K13=Data!$A$1:$A$2000)*('Table 11 Mass load calculations'!AL$1=Data!$D$1:$D$2000)*("N"&lt;&gt;Data!$N$1:$N$2000),0),8)="Y",CONVERT(INDEX(Data!$A$1:$N$2000,MATCH(1,('Table 11 Mass load calculations'!$K13=Data!$A$1:$A$2000)*('Table 11 Mass load calculations'!AL$1=Data!$D$1:$D$2000)*("N"&lt;&gt;Data!$N$1:$N$2000),0),5),"ug","ng"),"&lt;"&amp;CONVERT(INDEX(Data!$A$1:$N$2000,MATCH(1,('Table 11 Mass load calculations'!$K13=Data!$A$1:$A$2000)*('Table 11 Mass load calculations'!AL$1=Data!$D$1:$D$2000)*("N"&lt;&gt;Data!$N$1:$N$2000),0),5),"ug","ng")),"NA")</f>
        <v>NA</v>
      </c>
      <c r="AM13" s="65" t="str">
        <f t="array" ref="AM13">IFERROR(IF(INDEX(Data!$A$1:$N$2000,MATCH(1,('Table 11 Mass load calculations'!$K13=Data!$A$1:$A$2000)*('Table 11 Mass load calculations'!AM$1=Data!$D$1:$D$2000)*("N"&lt;&gt;Data!$N$1:$N$2000),0),8)="Y",CONVERT(INDEX(Data!$A$1:$N$2000,MATCH(1,('Table 11 Mass load calculations'!$K13=Data!$A$1:$A$2000)*('Table 11 Mass load calculations'!AM$1=Data!$D$1:$D$2000)*("N"&lt;&gt;Data!$N$1:$N$2000),0),5),"ug","ng"),"&lt;"&amp;CONVERT(INDEX(Data!$A$1:$N$2000,MATCH(1,('Table 11 Mass load calculations'!$K13=Data!$A$1:$A$2000)*('Table 11 Mass load calculations'!AM$1=Data!$D$1:$D$2000)*("N"&lt;&gt;Data!$N$1:$N$2000),0),5),"ug","ng")),"NA")</f>
        <v>NA</v>
      </c>
      <c r="AN13" s="65" t="str">
        <f t="array" ref="AN13">IFERROR(IF(INDEX(Data!$A$1:$N$2000,MATCH(1,('Table 11 Mass load calculations'!$K13=Data!$A$1:$A$2000)*('Table 11 Mass load calculations'!AN$1=Data!$D$1:$D$2000)*("N"&lt;&gt;Data!$N$1:$N$2000),0),8)="Y",CONVERT(INDEX(Data!$A$1:$N$2000,MATCH(1,('Table 11 Mass load calculations'!$K13=Data!$A$1:$A$2000)*('Table 11 Mass load calculations'!AN$1=Data!$D$1:$D$2000)*("N"&lt;&gt;Data!$N$1:$N$2000),0),5),"ug","ng"),"&lt;"&amp;CONVERT(INDEX(Data!$A$1:$N$2000,MATCH(1,('Table 11 Mass load calculations'!$K13=Data!$A$1:$A$2000)*('Table 11 Mass load calculations'!AN$1=Data!$D$1:$D$2000)*("N"&lt;&gt;Data!$N$1:$N$2000),0),5),"ug","ng")),"NA")</f>
        <v>NA</v>
      </c>
      <c r="AO13" s="65" t="str">
        <f t="array" ref="AO13">IFERROR(IF(INDEX(Data!$A$1:$N$2000,MATCH(1,('Table 11 Mass load calculations'!$K13=Data!$A$1:$A$2000)*('Table 11 Mass load calculations'!AO$1=Data!$D$1:$D$2000)*("N"&lt;&gt;Data!$N$1:$N$2000),0),8)="Y",CONVERT(INDEX(Data!$A$1:$N$2000,MATCH(1,('Table 11 Mass load calculations'!$K13=Data!$A$1:$A$2000)*('Table 11 Mass load calculations'!AO$1=Data!$D$1:$D$2000)*("N"&lt;&gt;Data!$N$1:$N$2000),0),5),"ug","ng"),"&lt;"&amp;CONVERT(INDEX(Data!$A$1:$N$2000,MATCH(1,('Table 11 Mass load calculations'!$K13=Data!$A$1:$A$2000)*('Table 11 Mass load calculations'!AO$1=Data!$D$1:$D$2000)*("N"&lt;&gt;Data!$N$1:$N$2000),0),5),"ug","ng")),"NA")</f>
        <v>NA</v>
      </c>
      <c r="AP13" s="65" t="str">
        <f t="array" ref="AP13">IFERROR(IF(INDEX(Data!$A$1:$N$2000,MATCH(1,('Table 11 Mass load calculations'!$K13=Data!$A$1:$A$2000)*('Table 11 Mass load calculations'!AP$1=Data!$D$1:$D$2000)*("N"&lt;&gt;Data!$N$1:$N$2000),0),8)="Y",CONVERT(INDEX(Data!$A$1:$N$2000,MATCH(1,('Table 11 Mass load calculations'!$K13=Data!$A$1:$A$2000)*('Table 11 Mass load calculations'!AP$1=Data!$D$1:$D$2000)*("N"&lt;&gt;Data!$N$1:$N$2000),0),5),"ug","ng"),"&lt;"&amp;CONVERT(INDEX(Data!$A$1:$N$2000,MATCH(1,('Table 11 Mass load calculations'!$K13=Data!$A$1:$A$2000)*('Table 11 Mass load calculations'!AP$1=Data!$D$1:$D$2000)*("N"&lt;&gt;Data!$N$1:$N$2000),0),5),"ug","ng")),"NA")</f>
        <v>NA</v>
      </c>
      <c r="AQ13" s="65" t="str">
        <f t="array" ref="AQ13">IFERROR(IF(INDEX(Data!$A$1:$N$2000,MATCH(1,('Table 11 Mass load calculations'!$K13=Data!$A$1:$A$2000)*('Table 11 Mass load calculations'!AQ$1=Data!$D$1:$D$2000)*("N"&lt;&gt;Data!$N$1:$N$2000),0),8)="Y",CONVERT(INDEX(Data!$A$1:$N$2000,MATCH(1,('Table 11 Mass load calculations'!$K13=Data!$A$1:$A$2000)*('Table 11 Mass load calculations'!AQ$1=Data!$D$1:$D$2000)*("N"&lt;&gt;Data!$N$1:$N$2000),0),5),"ug","ng"),"&lt;"&amp;CONVERT(INDEX(Data!$A$1:$N$2000,MATCH(1,('Table 11 Mass load calculations'!$K13=Data!$A$1:$A$2000)*('Table 11 Mass load calculations'!AQ$1=Data!$D$1:$D$2000)*("N"&lt;&gt;Data!$N$1:$N$2000),0),5),"ug","ng")),"NA")</f>
        <v>NA</v>
      </c>
      <c r="AR13" s="65" t="str">
        <f t="array" ref="AR13">IFERROR(IF(INDEX(Data!$A$1:$N$2000,MATCH(1,('Table 11 Mass load calculations'!$K13=Data!$A$1:$A$2000)*('Table 11 Mass load calculations'!AR$1=Data!$D$1:$D$2000)*("N"&lt;&gt;Data!$N$1:$N$2000),0),8)="Y",CONVERT(INDEX(Data!$A$1:$N$2000,MATCH(1,('Table 11 Mass load calculations'!$K13=Data!$A$1:$A$2000)*('Table 11 Mass load calculations'!AR$1=Data!$D$1:$D$2000)*("N"&lt;&gt;Data!$N$1:$N$2000),0),5),"ug","ng"),"&lt;"&amp;CONVERT(INDEX(Data!$A$1:$N$2000,MATCH(1,('Table 11 Mass load calculations'!$K13=Data!$A$1:$A$2000)*('Table 11 Mass load calculations'!AR$1=Data!$D$1:$D$2000)*("N"&lt;&gt;Data!$N$1:$N$2000),0),5),"ug","ng")),"NA")</f>
        <v>NA</v>
      </c>
      <c r="AS13" s="65" t="str">
        <f t="array" ref="AS13">IFERROR(IF(INDEX(Data!$A$1:$N$2000,MATCH(1,('Table 11 Mass load calculations'!$K13=Data!$A$1:$A$2000)*('Table 11 Mass load calculations'!AS$1=Data!$D$1:$D$2000)*("N"&lt;&gt;Data!$N$1:$N$2000),0),8)="Y",CONVERT(INDEX(Data!$A$1:$N$2000,MATCH(1,('Table 11 Mass load calculations'!$K13=Data!$A$1:$A$2000)*('Table 11 Mass load calculations'!AS$1=Data!$D$1:$D$2000)*("N"&lt;&gt;Data!$N$1:$N$2000),0),5),"ug","ng"),"&lt;"&amp;CONVERT(INDEX(Data!$A$1:$N$2000,MATCH(1,('Table 11 Mass load calculations'!$K13=Data!$A$1:$A$2000)*('Table 11 Mass load calculations'!AS$1=Data!$D$1:$D$2000)*("N"&lt;&gt;Data!$N$1:$N$2000),0),5),"ug","ng")),"NA")</f>
        <v>NA</v>
      </c>
      <c r="AT13" s="65" t="str">
        <f t="array" ref="AT13">IFERROR(IF(INDEX(Data!$A$1:$N$2000,MATCH(1,('Table 11 Mass load calculations'!$K13=Data!$A$1:$A$2000)*('Table 11 Mass load calculations'!AT$1=Data!$D$1:$D$2000)*("N"&lt;&gt;Data!$N$1:$N$2000),0),8)="Y",CONVERT(INDEX(Data!$A$1:$N$2000,MATCH(1,('Table 11 Mass load calculations'!$K13=Data!$A$1:$A$2000)*('Table 11 Mass load calculations'!AT$1=Data!$D$1:$D$2000)*("N"&lt;&gt;Data!$N$1:$N$2000),0),5),"ug","ng"),"&lt;"&amp;CONVERT(INDEX(Data!$A$1:$N$2000,MATCH(1,('Table 11 Mass load calculations'!$K13=Data!$A$1:$A$2000)*('Table 11 Mass load calculations'!AT$1=Data!$D$1:$D$2000)*("N"&lt;&gt;Data!$N$1:$N$2000),0),5),"ug","ng")),"NA")</f>
        <v>NA</v>
      </c>
      <c r="AU13" s="65" t="str">
        <f t="array" ref="AU13">IFERROR(IF(INDEX(Data!$A$1:$N$2000,MATCH(1,('Table 11 Mass load calculations'!$K13=Data!$A$1:$A$2000)*('Table 11 Mass load calculations'!AU$1=Data!$D$1:$D$2000)*("N"&lt;&gt;Data!$N$1:$N$2000),0),8)="Y",CONVERT(INDEX(Data!$A$1:$N$2000,MATCH(1,('Table 11 Mass load calculations'!$K13=Data!$A$1:$A$2000)*('Table 11 Mass load calculations'!AU$1=Data!$D$1:$D$2000)*("N"&lt;&gt;Data!$N$1:$N$2000),0),5),"ug","ng"),"&lt;"&amp;CONVERT(INDEX(Data!$A$1:$N$2000,MATCH(1,('Table 11 Mass load calculations'!$K13=Data!$A$1:$A$2000)*('Table 11 Mass load calculations'!AU$1=Data!$D$1:$D$2000)*("N"&lt;&gt;Data!$N$1:$N$2000),0),5),"ug","ng")),"NA")</f>
        <v>NA</v>
      </c>
      <c r="AV13" s="65" t="str">
        <f t="array" ref="AV13">IFERROR(IF(INDEX(Data!$A$1:$N$2000,MATCH(1,('Table 11 Mass load calculations'!$K13=Data!$A$1:$A$2000)*('Table 11 Mass load calculations'!AV$1=Data!$D$1:$D$2000)*("N"&lt;&gt;Data!$N$1:$N$2000),0),8)="Y",CONVERT(INDEX(Data!$A$1:$N$2000,MATCH(1,('Table 11 Mass load calculations'!$K13=Data!$A$1:$A$2000)*('Table 11 Mass load calculations'!AV$1=Data!$D$1:$D$2000)*("N"&lt;&gt;Data!$N$1:$N$2000),0),5),"ug","ng"),"&lt;"&amp;CONVERT(INDEX(Data!$A$1:$N$2000,MATCH(1,('Table 11 Mass load calculations'!$K13=Data!$A$1:$A$2000)*('Table 11 Mass load calculations'!AV$1=Data!$D$1:$D$2000)*("N"&lt;&gt;Data!$N$1:$N$2000),0),5),"ug","ng")),"NA")</f>
        <v>NA</v>
      </c>
      <c r="AW13" s="65" t="str">
        <f t="array" ref="AW13">IFERROR(IF(INDEX(Data!$A$1:$N$2000,MATCH(1,('Table 11 Mass load calculations'!$K13=Data!$A$1:$A$2000)*('Table 11 Mass load calculations'!AW$1=Data!$D$1:$D$2000)*("N"&lt;&gt;Data!$N$1:$N$2000),0),8)="Y",CONVERT(INDEX(Data!$A$1:$N$2000,MATCH(1,('Table 11 Mass load calculations'!$K13=Data!$A$1:$A$2000)*('Table 11 Mass load calculations'!AW$1=Data!$D$1:$D$2000)*("N"&lt;&gt;Data!$N$1:$N$2000),0),5),"ug","ng"),"&lt;"&amp;CONVERT(INDEX(Data!$A$1:$N$2000,MATCH(1,('Table 11 Mass load calculations'!$K13=Data!$A$1:$A$2000)*('Table 11 Mass load calculations'!AW$1=Data!$D$1:$D$2000)*("N"&lt;&gt;Data!$N$1:$N$2000),0),5),"ug","ng")),"NA")</f>
        <v>NA</v>
      </c>
      <c r="AX13" s="65" t="str">
        <f t="array" ref="AX13">IFERROR(IF(INDEX(Data!$A$1:$N$2000,MATCH(1,('Table 11 Mass load calculations'!$K13=Data!$A$1:$A$2000)*('Table 11 Mass load calculations'!AX$1=Data!$D$1:$D$2000)*("N"&lt;&gt;Data!$N$1:$N$2000),0),8)="Y",CONVERT(INDEX(Data!$A$1:$N$2000,MATCH(1,('Table 11 Mass load calculations'!$K13=Data!$A$1:$A$2000)*('Table 11 Mass load calculations'!AX$1=Data!$D$1:$D$2000)*("N"&lt;&gt;Data!$N$1:$N$2000),0),5),"ug","ng"),"&lt;"&amp;CONVERT(INDEX(Data!$A$1:$N$2000,MATCH(1,('Table 11 Mass load calculations'!$K13=Data!$A$1:$A$2000)*('Table 11 Mass load calculations'!AX$1=Data!$D$1:$D$2000)*("N"&lt;&gt;Data!$N$1:$N$2000),0),5),"ug","ng")),"NA")</f>
        <v>NA</v>
      </c>
      <c r="AY13" s="65" t="str">
        <f t="array" ref="AY13">IFERROR(IF(INDEX(Data!$A$1:$N$2000,MATCH(1,('Table 11 Mass load calculations'!$K13=Data!$A$1:$A$2000)*('Table 11 Mass load calculations'!AY$1=Data!$D$1:$D$2000)*("N"&lt;&gt;Data!$N$1:$N$2000),0),8)="Y",CONVERT(INDEX(Data!$A$1:$N$2000,MATCH(1,('Table 11 Mass load calculations'!$K13=Data!$A$1:$A$2000)*('Table 11 Mass load calculations'!AY$1=Data!$D$1:$D$2000)*("N"&lt;&gt;Data!$N$1:$N$2000),0),5),"ug","ng"),"&lt;"&amp;CONVERT(INDEX(Data!$A$1:$N$2000,MATCH(1,('Table 11 Mass load calculations'!$K13=Data!$A$1:$A$2000)*('Table 11 Mass load calculations'!AY$1=Data!$D$1:$D$2000)*("N"&lt;&gt;Data!$N$1:$N$2000),0),5),"ug","ng")),"NA")</f>
        <v>NA</v>
      </c>
      <c r="AZ13" s="65" t="str">
        <f t="array" ref="AZ13">IFERROR(IF(INDEX(Data!$A$1:$N$2000,MATCH(1,('Table 11 Mass load calculations'!$K13=Data!$A$1:$A$2000)*('Table 11 Mass load calculations'!AZ$1=Data!$D$1:$D$2000)*("N"&lt;&gt;Data!$N$1:$N$2000),0),8)="Y",CONVERT(INDEX(Data!$A$1:$N$2000,MATCH(1,('Table 11 Mass load calculations'!$K13=Data!$A$1:$A$2000)*('Table 11 Mass load calculations'!AZ$1=Data!$D$1:$D$2000)*("N"&lt;&gt;Data!$N$1:$N$2000),0),5),"ug","ng"),"&lt;"&amp;CONVERT(INDEX(Data!$A$1:$N$2000,MATCH(1,('Table 11 Mass load calculations'!$K13=Data!$A$1:$A$2000)*('Table 11 Mass load calculations'!AZ$1=Data!$D$1:$D$2000)*("N"&lt;&gt;Data!$N$1:$N$2000),0),5),"ug","ng")),"NA")</f>
        <v>NA</v>
      </c>
      <c r="BA13" s="65" t="str">
        <f t="array" ref="BA13">IFERROR(IF(INDEX(Data!$A$1:$N$2000,MATCH(1,('Table 11 Mass load calculations'!$K13=Data!$A$1:$A$2000)*('Table 11 Mass load calculations'!BA$1=Data!$D$1:$D$2000)*("N"&lt;&gt;Data!$N$1:$N$2000),0),8)="Y",CONVERT(INDEX(Data!$A$1:$N$2000,MATCH(1,('Table 11 Mass load calculations'!$K13=Data!$A$1:$A$2000)*('Table 11 Mass load calculations'!BA$1=Data!$D$1:$D$2000)*("N"&lt;&gt;Data!$N$1:$N$2000),0),5),"ug","ng"),"&lt;"&amp;CONVERT(INDEX(Data!$A$1:$N$2000,MATCH(1,('Table 11 Mass load calculations'!$K13=Data!$A$1:$A$2000)*('Table 11 Mass load calculations'!BA$1=Data!$D$1:$D$2000)*("N"&lt;&gt;Data!$N$1:$N$2000),0),5),"ug","ng")),"NA")</f>
        <v>NA</v>
      </c>
      <c r="BB13" s="65" t="str">
        <f t="array" ref="BB13">IFERROR(IF(INDEX(Data!$A$1:$N$2000,MATCH(1,('Table 11 Mass load calculations'!$K13=Data!$A$1:$A$2000)*('Table 11 Mass load calculations'!BB$1=Data!$D$1:$D$2000)*("N"&lt;&gt;Data!$N$1:$N$2000),0),8)="Y",CONVERT(INDEX(Data!$A$1:$N$2000,MATCH(1,('Table 11 Mass load calculations'!$K13=Data!$A$1:$A$2000)*('Table 11 Mass load calculations'!BB$1=Data!$D$1:$D$2000)*("N"&lt;&gt;Data!$N$1:$N$2000),0),5),"ug","ng"),"&lt;"&amp;CONVERT(INDEX(Data!$A$1:$N$2000,MATCH(1,('Table 11 Mass load calculations'!$K13=Data!$A$1:$A$2000)*('Table 11 Mass load calculations'!BB$1=Data!$D$1:$D$2000)*("N"&lt;&gt;Data!$N$1:$N$2000),0),5),"ug","ng")),"NA")</f>
        <v>NA</v>
      </c>
      <c r="BC13" s="65" t="str">
        <f t="array" ref="BC13">IFERROR(IF(INDEX(Data!$A$1:$N$2000,MATCH(1,('Table 11 Mass load calculations'!$K13=Data!$A$1:$A$2000)*('Table 11 Mass load calculations'!BC$1=Data!$D$1:$D$2000)*("N"&lt;&gt;Data!$N$1:$N$2000),0),8)="Y",CONVERT(INDEX(Data!$A$1:$N$2000,MATCH(1,('Table 11 Mass load calculations'!$K13=Data!$A$1:$A$2000)*('Table 11 Mass load calculations'!BC$1=Data!$D$1:$D$2000)*("N"&lt;&gt;Data!$N$1:$N$2000),0),5),"ug","ng"),"&lt;"&amp;CONVERT(INDEX(Data!$A$1:$N$2000,MATCH(1,('Table 11 Mass load calculations'!$K13=Data!$A$1:$A$2000)*('Table 11 Mass load calculations'!BC$1=Data!$D$1:$D$2000)*("N"&lt;&gt;Data!$N$1:$N$2000),0),5),"ug","ng")),"NA")</f>
        <v>NA</v>
      </c>
      <c r="BD13" s="67" t="str">
        <f t="array" ref="BD13">IFERROR(IF(INDEX(Data!$A$1:$N$2000,MATCH(1,('Table 11 Mass load calculations'!$K13=Data!$A$1:$A$2000)*('Table 11 Mass load calculations'!BD$1=Data!$D$1:$D$2000)*("N"&lt;&gt;Data!$N$1:$N$2000),0),8)="Y",CONVERT(INDEX(Data!$A$1:$N$2000,MATCH(1,('Table 11 Mass load calculations'!$K13=Data!$A$1:$A$2000)*('Table 11 Mass load calculations'!BD$1=Data!$D$1:$D$2000)*("N"&lt;&gt;Data!$N$1:$N$2000),0),5),"ug","ng"),"&lt;"&amp;CONVERT(INDEX(Data!$A$1:$N$2000,MATCH(1,('Table 11 Mass load calculations'!$K13=Data!$A$1:$A$2000)*('Table 11 Mass load calculations'!BD$1=Data!$D$1:$D$2000)*("N"&lt;&gt;Data!$N$1:$N$2000),0),5),"ug","ng")),"NA")</f>
        <v>NA</v>
      </c>
      <c r="BE13" s="68">
        <f t="shared" si="2"/>
        <v>1</v>
      </c>
      <c r="BF13" s="72">
        <f t="shared" si="3"/>
        <v>0</v>
      </c>
      <c r="BG13" s="70">
        <f t="shared" ref="BG13:BP17" si="36">Q29*$BE13+AK29*$BF13</f>
        <v>13</v>
      </c>
      <c r="BH13" s="71">
        <f t="shared" si="36"/>
        <v>59</v>
      </c>
      <c r="BI13" s="71">
        <f t="shared" si="36"/>
        <v>24</v>
      </c>
      <c r="BJ13" s="71">
        <f t="shared" si="36"/>
        <v>5.8</v>
      </c>
      <c r="BK13" s="65">
        <f t="shared" si="36"/>
        <v>0</v>
      </c>
      <c r="BL13" s="65">
        <f t="shared" si="36"/>
        <v>0</v>
      </c>
      <c r="BM13" s="71">
        <f t="shared" si="36"/>
        <v>23</v>
      </c>
      <c r="BN13" s="65">
        <f t="shared" si="36"/>
        <v>0</v>
      </c>
      <c r="BO13" s="65">
        <f t="shared" si="36"/>
        <v>0</v>
      </c>
      <c r="BP13" s="65">
        <f t="shared" si="36"/>
        <v>0</v>
      </c>
      <c r="BQ13" s="71">
        <f t="shared" ref="BQ13:BZ17" si="37">AA29*$BE13+AU29*$BF13</f>
        <v>13</v>
      </c>
      <c r="BR13" s="71">
        <f t="shared" si="37"/>
        <v>27</v>
      </c>
      <c r="BS13" s="65">
        <f t="shared" si="37"/>
        <v>0</v>
      </c>
      <c r="BT13" s="71">
        <f t="shared" si="37"/>
        <v>3.9</v>
      </c>
      <c r="BU13" s="65">
        <f t="shared" si="37"/>
        <v>0</v>
      </c>
      <c r="BV13" s="65">
        <f t="shared" si="37"/>
        <v>0</v>
      </c>
      <c r="BW13" s="71">
        <f t="shared" si="37"/>
        <v>2.4</v>
      </c>
      <c r="BX13" s="65">
        <f t="shared" si="37"/>
        <v>0</v>
      </c>
      <c r="BY13" s="65">
        <f t="shared" si="37"/>
        <v>0</v>
      </c>
      <c r="BZ13" s="67">
        <f t="shared" si="37"/>
        <v>0</v>
      </c>
      <c r="CA13" s="37">
        <f t="shared" si="25"/>
        <v>0.29755353725591571</v>
      </c>
      <c r="CB13" s="38">
        <f t="shared" si="5"/>
        <v>1.3504352844691558</v>
      </c>
      <c r="CC13" s="38">
        <f t="shared" si="6"/>
        <v>0.54932960724169055</v>
      </c>
      <c r="CD13" s="38">
        <f t="shared" si="7"/>
        <v>0.13275465508340853</v>
      </c>
      <c r="CE13" s="28">
        <f t="shared" si="8"/>
        <v>0</v>
      </c>
      <c r="CF13" s="38">
        <f t="shared" si="9"/>
        <v>0</v>
      </c>
      <c r="CG13" s="38">
        <f t="shared" si="10"/>
        <v>0.52644087360662006</v>
      </c>
      <c r="CH13" s="28">
        <f t="shared" si="11"/>
        <v>0</v>
      </c>
      <c r="CI13" s="28">
        <f t="shared" si="12"/>
        <v>0</v>
      </c>
      <c r="CJ13" s="28">
        <f t="shared" si="13"/>
        <v>0</v>
      </c>
      <c r="CK13" s="38">
        <f t="shared" si="14"/>
        <v>0.29755353725591571</v>
      </c>
      <c r="CL13" s="38">
        <f t="shared" si="15"/>
        <v>0.6179958081469018</v>
      </c>
      <c r="CM13" s="28">
        <f t="shared" si="16"/>
        <v>0</v>
      </c>
      <c r="CN13" s="38">
        <f t="shared" si="17"/>
        <v>8.92660611767747E-2</v>
      </c>
      <c r="CO13" s="28">
        <f t="shared" si="18"/>
        <v>0</v>
      </c>
      <c r="CP13" s="28">
        <f t="shared" si="19"/>
        <v>0</v>
      </c>
      <c r="CQ13" s="38">
        <f t="shared" si="20"/>
        <v>5.4932960724169054E-2</v>
      </c>
      <c r="CR13" s="28">
        <f t="shared" si="21"/>
        <v>0</v>
      </c>
      <c r="CS13" s="28">
        <f t="shared" si="22"/>
        <v>0</v>
      </c>
      <c r="CT13" s="28">
        <f t="shared" si="23"/>
        <v>0</v>
      </c>
      <c r="CU13" s="39">
        <f t="shared" si="28"/>
        <v>2.9457800188335654</v>
      </c>
      <c r="CV13" s="40">
        <f t="shared" si="26"/>
        <v>3.9162623249605524</v>
      </c>
      <c r="CZ13" s="4"/>
      <c r="DA13" s="4"/>
    </row>
    <row r="14" spans="2:105">
      <c r="B14" s="48" t="s">
        <v>91</v>
      </c>
      <c r="C14" s="29">
        <v>43950.492361111108</v>
      </c>
      <c r="D14" s="29">
        <v>43951.409027777772</v>
      </c>
      <c r="E14" s="24">
        <f t="shared" si="30"/>
        <v>21.999999999941792</v>
      </c>
      <c r="F14" s="26" t="s">
        <v>90</v>
      </c>
      <c r="G14" s="26" t="s">
        <v>71</v>
      </c>
      <c r="H14" s="29">
        <v>43947.034361111109</v>
      </c>
      <c r="I14" s="29">
        <v>43950.492361111108</v>
      </c>
      <c r="J14" s="35">
        <f t="shared" si="0"/>
        <v>82.991999999969266</v>
      </c>
      <c r="K14" s="26" t="s">
        <v>92</v>
      </c>
      <c r="L14" s="26" t="s">
        <v>71</v>
      </c>
      <c r="M14" s="29">
        <v>43951.409027777772</v>
      </c>
      <c r="N14" s="29">
        <v>43953.992361111108</v>
      </c>
      <c r="O14" s="44">
        <f t="shared" si="1"/>
        <v>62.000000000058208</v>
      </c>
      <c r="P14" s="27">
        <f>CONVERT(IFERROR(SUMIFS('USGS Data'!$F$2:$F$7000,'USGS Data'!$D$2:$D$7000,"&gt;="&amp;$C14,'USGS Data'!$D$2:$D$7000,"&lt;="&amp;$D14),"-"),"L","m^3")</f>
        <v>7256899.8603470614</v>
      </c>
      <c r="Q14" s="64">
        <f t="array" ref="Q14">IF(INDEX(Data!$A$1:$N$2000,MATCH(1,('Table 11 Mass load calculations'!$F14=Data!$A$1:$A$2000)*('Table 11 Mass load calculations'!Q$1=Data!$D$1:$D$2000)*("N"&lt;&gt;Data!$N$1:$N$2000),0),8)="Y",CONVERT(INDEX(Data!$A$1:$N$2000,MATCH(1,('Table 11 Mass load calculations'!$F14=Data!$A$1:$A$2000)*('Table 11 Mass load calculations'!Q$1=Data!$D$1:$D$2000)*("N"&lt;&gt;Data!$N$1:$N$2000),0),5),"ug","ng"),"&lt;"&amp;CONVERT(INDEX(Data!$A$1:$N$2000,MATCH(1,('Table 11 Mass load calculations'!$F14=Data!$A$1:$A$2000)*('Table 11 Mass load calculations'!Q$1=Data!$D$1:$D$2000)*("N"&lt;&gt;Data!$N$1:$N$2000),0),5),"ug","ng"))</f>
        <v>13</v>
      </c>
      <c r="R14" s="65">
        <f t="array" ref="R14">IF(INDEX(Data!$A$1:$N$2000,MATCH(1,('Table 11 Mass load calculations'!$F14=Data!$A$1:$A$2000)*('Table 11 Mass load calculations'!R$1=Data!$D$1:$D$2000)*("N"&lt;&gt;Data!$N$1:$N$2000),0),8)="Y",CONVERT(INDEX(Data!$A$1:$N$2000,MATCH(1,('Table 11 Mass load calculations'!$F14=Data!$A$1:$A$2000)*('Table 11 Mass load calculations'!R$1=Data!$D$1:$D$2000)*("N"&lt;&gt;Data!$N$1:$N$2000),0),5),"ug","ng"),"&lt;"&amp;CONVERT(INDEX(Data!$A$1:$N$2000,MATCH(1,('Table 11 Mass load calculations'!$F14=Data!$A$1:$A$2000)*('Table 11 Mass load calculations'!R$1=Data!$D$1:$D$2000)*("N"&lt;&gt;Data!$N$1:$N$2000),0),5),"ug","ng"))</f>
        <v>59</v>
      </c>
      <c r="S14" s="65">
        <f t="array" ref="S14">IF(INDEX(Data!$A$1:$N$2000,MATCH(1,('Table 11 Mass load calculations'!$F14=Data!$A$1:$A$2000)*('Table 11 Mass load calculations'!S$1=Data!$D$1:$D$2000)*("N"&lt;&gt;Data!$N$1:$N$2000),0),8)="Y",CONVERT(INDEX(Data!$A$1:$N$2000,MATCH(1,('Table 11 Mass load calculations'!$F14=Data!$A$1:$A$2000)*('Table 11 Mass load calculations'!S$1=Data!$D$1:$D$2000)*("N"&lt;&gt;Data!$N$1:$N$2000),0),5),"ug","ng"),"&lt;"&amp;CONVERT(INDEX(Data!$A$1:$N$2000,MATCH(1,('Table 11 Mass load calculations'!$F14=Data!$A$1:$A$2000)*('Table 11 Mass load calculations'!S$1=Data!$D$1:$D$2000)*("N"&lt;&gt;Data!$N$1:$N$2000),0),5),"ug","ng"))</f>
        <v>24</v>
      </c>
      <c r="T14" s="65">
        <f t="array" ref="T14">IF(INDEX(Data!$A$1:$N$2000,MATCH(1,('Table 11 Mass load calculations'!$F14=Data!$A$1:$A$2000)*('Table 11 Mass load calculations'!T$1=Data!$D$1:$D$2000)*("N"&lt;&gt;Data!$N$1:$N$2000),0),8)="Y",CONVERT(INDEX(Data!$A$1:$N$2000,MATCH(1,('Table 11 Mass load calculations'!$F14=Data!$A$1:$A$2000)*('Table 11 Mass load calculations'!T$1=Data!$D$1:$D$2000)*("N"&lt;&gt;Data!$N$1:$N$2000),0),5),"ug","ng"),"&lt;"&amp;CONVERT(INDEX(Data!$A$1:$N$2000,MATCH(1,('Table 11 Mass load calculations'!$F14=Data!$A$1:$A$2000)*('Table 11 Mass load calculations'!T$1=Data!$D$1:$D$2000)*("N"&lt;&gt;Data!$N$1:$N$2000),0),5),"ug","ng"))</f>
        <v>5.8</v>
      </c>
      <c r="U14" s="65" t="str">
        <f t="array" ref="U14">IF(INDEX(Data!$A$1:$N$2000,MATCH(1,('Table 11 Mass load calculations'!$F14=Data!$A$1:$A$2000)*('Table 11 Mass load calculations'!U$1=Data!$D$1:$D$2000)*("N"&lt;&gt;Data!$N$1:$N$2000),0),8)="Y",CONVERT(INDEX(Data!$A$1:$N$2000,MATCH(1,('Table 11 Mass load calculations'!$F14=Data!$A$1:$A$2000)*('Table 11 Mass load calculations'!U$1=Data!$D$1:$D$2000)*("N"&lt;&gt;Data!$N$1:$N$2000),0),5),"ug","ng"),"&lt;"&amp;CONVERT(INDEX(Data!$A$1:$N$2000,MATCH(1,('Table 11 Mass load calculations'!$F14=Data!$A$1:$A$2000)*('Table 11 Mass load calculations'!U$1=Data!$D$1:$D$2000)*("N"&lt;&gt;Data!$N$1:$N$2000),0),5),"ug","ng"))</f>
        <v>&lt;2</v>
      </c>
      <c r="V14" s="65" t="str">
        <f t="array" ref="V14">IF(INDEX(Data!$A$1:$N$2000,MATCH(1,('Table 11 Mass load calculations'!$F14=Data!$A$1:$A$2000)*('Table 11 Mass load calculations'!V$1=Data!$D$1:$D$2000)*("N"&lt;&gt;Data!$N$1:$N$2000),0),8)="Y",CONVERT(INDEX(Data!$A$1:$N$2000,MATCH(1,('Table 11 Mass load calculations'!$F14=Data!$A$1:$A$2000)*('Table 11 Mass load calculations'!V$1=Data!$D$1:$D$2000)*("N"&lt;&gt;Data!$N$1:$N$2000),0),5),"ug","ng"),"&lt;"&amp;CONVERT(INDEX(Data!$A$1:$N$2000,MATCH(1,('Table 11 Mass load calculations'!$F14=Data!$A$1:$A$2000)*('Table 11 Mass load calculations'!V$1=Data!$D$1:$D$2000)*("N"&lt;&gt;Data!$N$1:$N$2000),0),5),"ug","ng"))</f>
        <v>&lt;2</v>
      </c>
      <c r="W14" s="65">
        <f t="array" ref="W14">IF(INDEX(Data!$A$1:$N$2000,MATCH(1,('Table 11 Mass load calculations'!$F14=Data!$A$1:$A$2000)*('Table 11 Mass load calculations'!W$1=Data!$D$1:$D$2000)*("N"&lt;&gt;Data!$N$1:$N$2000),0),8)="Y",CONVERT(INDEX(Data!$A$1:$N$2000,MATCH(1,('Table 11 Mass load calculations'!$F14=Data!$A$1:$A$2000)*('Table 11 Mass load calculations'!W$1=Data!$D$1:$D$2000)*("N"&lt;&gt;Data!$N$1:$N$2000),0),5),"ug","ng"),"&lt;"&amp;CONVERT(INDEX(Data!$A$1:$N$2000,MATCH(1,('Table 11 Mass load calculations'!$F14=Data!$A$1:$A$2000)*('Table 11 Mass load calculations'!W$1=Data!$D$1:$D$2000)*("N"&lt;&gt;Data!$N$1:$N$2000),0),5),"ug","ng"))</f>
        <v>23</v>
      </c>
      <c r="X14" s="65" t="str">
        <f t="array" ref="X14">IF(INDEX(Data!$A$1:$N$2000,MATCH(1,('Table 11 Mass load calculations'!$F14=Data!$A$1:$A$2000)*('Table 11 Mass load calculations'!X$1=Data!$D$1:$D$2000)*("N"&lt;&gt;Data!$N$1:$N$2000),0),8)="Y",CONVERT(INDEX(Data!$A$1:$N$2000,MATCH(1,('Table 11 Mass load calculations'!$F14=Data!$A$1:$A$2000)*('Table 11 Mass load calculations'!X$1=Data!$D$1:$D$2000)*("N"&lt;&gt;Data!$N$1:$N$2000),0),5),"ug","ng"),"&lt;"&amp;CONVERT(INDEX(Data!$A$1:$N$2000,MATCH(1,('Table 11 Mass load calculations'!$F14=Data!$A$1:$A$2000)*('Table 11 Mass load calculations'!X$1=Data!$D$1:$D$2000)*("N"&lt;&gt;Data!$N$1:$N$2000),0),5),"ug","ng"))</f>
        <v>&lt;20</v>
      </c>
      <c r="Y14" s="65" t="str">
        <f t="array" ref="Y14">IF(INDEX(Data!$A$1:$N$2000,MATCH(1,('Table 11 Mass load calculations'!$F14=Data!$A$1:$A$2000)*('Table 11 Mass load calculations'!Y$1=Data!$D$1:$D$2000)*("N"&lt;&gt;Data!$N$1:$N$2000),0),8)="Y",CONVERT(INDEX(Data!$A$1:$N$2000,MATCH(1,('Table 11 Mass load calculations'!$F14=Data!$A$1:$A$2000)*('Table 11 Mass load calculations'!Y$1=Data!$D$1:$D$2000)*("N"&lt;&gt;Data!$N$1:$N$2000),0),5),"ug","ng"),"&lt;"&amp;CONVERT(INDEX(Data!$A$1:$N$2000,MATCH(1,('Table 11 Mass load calculations'!$F14=Data!$A$1:$A$2000)*('Table 11 Mass load calculations'!Y$1=Data!$D$1:$D$2000)*("N"&lt;&gt;Data!$N$1:$N$2000),0),5),"ug","ng"))</f>
        <v>&lt;2</v>
      </c>
      <c r="Z14" s="65" t="str">
        <f t="array" ref="Z14">IF(INDEX(Data!$A$1:$N$2000,MATCH(1,('Table 11 Mass load calculations'!$F14=Data!$A$1:$A$2000)*('Table 11 Mass load calculations'!Z$1=Data!$D$1:$D$2000)*("N"&lt;&gt;Data!$N$1:$N$2000),0),8)="Y",CONVERT(INDEX(Data!$A$1:$N$2000,MATCH(1,('Table 11 Mass load calculations'!$F14=Data!$A$1:$A$2000)*('Table 11 Mass load calculations'!Z$1=Data!$D$1:$D$2000)*("N"&lt;&gt;Data!$N$1:$N$2000),0),5),"ug","ng"),"&lt;"&amp;CONVERT(INDEX(Data!$A$1:$N$2000,MATCH(1,('Table 11 Mass load calculations'!$F14=Data!$A$1:$A$2000)*('Table 11 Mass load calculations'!Z$1=Data!$D$1:$D$2000)*("N"&lt;&gt;Data!$N$1:$N$2000),0),5),"ug","ng"))</f>
        <v>&lt;2</v>
      </c>
      <c r="AA14" s="65">
        <f t="array" ref="AA14">IF(INDEX(Data!$A$1:$N$2000,MATCH(1,('Table 11 Mass load calculations'!$F14=Data!$A$1:$A$2000)*('Table 11 Mass load calculations'!AA$1=Data!$D$1:$D$2000)*("N"&lt;&gt;Data!$N$1:$N$2000),0),8)="Y",CONVERT(INDEX(Data!$A$1:$N$2000,MATCH(1,('Table 11 Mass load calculations'!$F14=Data!$A$1:$A$2000)*('Table 11 Mass load calculations'!AA$1=Data!$D$1:$D$2000)*("N"&lt;&gt;Data!$N$1:$N$2000),0),5),"ug","ng"),"&lt;"&amp;CONVERT(INDEX(Data!$A$1:$N$2000,MATCH(1,('Table 11 Mass load calculations'!$F14=Data!$A$1:$A$2000)*('Table 11 Mass load calculations'!AA$1=Data!$D$1:$D$2000)*("N"&lt;&gt;Data!$N$1:$N$2000),0),5),"ug","ng"))</f>
        <v>13</v>
      </c>
      <c r="AB14" s="65">
        <f t="array" ref="AB14">IF(INDEX(Data!$A$1:$N$2000,MATCH(1,('Table 11 Mass load calculations'!$F14=Data!$A$1:$A$2000)*('Table 11 Mass load calculations'!AB$1=Data!$D$1:$D$2000)*("N"&lt;&gt;Data!$N$1:$N$2000),0),8)="Y",CONVERT(INDEX(Data!$A$1:$N$2000,MATCH(1,('Table 11 Mass load calculations'!$F14=Data!$A$1:$A$2000)*('Table 11 Mass load calculations'!AB$1=Data!$D$1:$D$2000)*("N"&lt;&gt;Data!$N$1:$N$2000),0),5),"ug","ng"),"&lt;"&amp;CONVERT(INDEX(Data!$A$1:$N$2000,MATCH(1,('Table 11 Mass load calculations'!$F14=Data!$A$1:$A$2000)*('Table 11 Mass load calculations'!AB$1=Data!$D$1:$D$2000)*("N"&lt;&gt;Data!$N$1:$N$2000),0),5),"ug","ng"))</f>
        <v>27</v>
      </c>
      <c r="AC14" s="65" t="str">
        <f t="array" ref="AC14">IF(INDEX(Data!$A$1:$N$2000,MATCH(1,('Table 11 Mass load calculations'!$F14=Data!$A$1:$A$2000)*('Table 11 Mass load calculations'!AC$1=Data!$D$1:$D$2000)*("N"&lt;&gt;Data!$N$1:$N$2000),0),8)="Y",CONVERT(INDEX(Data!$A$1:$N$2000,MATCH(1,('Table 11 Mass load calculations'!$F14=Data!$A$1:$A$2000)*('Table 11 Mass load calculations'!AC$1=Data!$D$1:$D$2000)*("N"&lt;&gt;Data!$N$1:$N$2000),0),5),"ug","ng"),"&lt;"&amp;CONVERT(INDEX(Data!$A$1:$N$2000,MATCH(1,('Table 11 Mass load calculations'!$F14=Data!$A$1:$A$2000)*('Table 11 Mass load calculations'!AC$1=Data!$D$1:$D$2000)*("N"&lt;&gt;Data!$N$1:$N$2000),0),5),"ug","ng"))</f>
        <v>&lt;2</v>
      </c>
      <c r="AD14" s="65">
        <f t="array" ref="AD14">IF(INDEX(Data!$A$1:$N$2000,MATCH(1,('Table 11 Mass load calculations'!$F14=Data!$A$1:$A$2000)*('Table 11 Mass load calculations'!AD$1=Data!$D$1:$D$2000)*("N"&lt;&gt;Data!$N$1:$N$2000),0),8)="Y",CONVERT(INDEX(Data!$A$1:$N$2000,MATCH(1,('Table 11 Mass load calculations'!$F14=Data!$A$1:$A$2000)*('Table 11 Mass load calculations'!AD$1=Data!$D$1:$D$2000)*("N"&lt;&gt;Data!$N$1:$N$2000),0),5),"ug","ng"),"&lt;"&amp;CONVERT(INDEX(Data!$A$1:$N$2000,MATCH(1,('Table 11 Mass load calculations'!$F14=Data!$A$1:$A$2000)*('Table 11 Mass load calculations'!AD$1=Data!$D$1:$D$2000)*("N"&lt;&gt;Data!$N$1:$N$2000),0),5),"ug","ng"))</f>
        <v>3.9</v>
      </c>
      <c r="AE14" s="65" t="str">
        <f t="array" ref="AE14">IF(INDEX(Data!$A$1:$N$2000,MATCH(1,('Table 11 Mass load calculations'!$F14=Data!$A$1:$A$2000)*('Table 11 Mass load calculations'!AE$1=Data!$D$1:$D$2000)*("N"&lt;&gt;Data!$N$1:$N$2000),0),8)="Y",CONVERT(INDEX(Data!$A$1:$N$2000,MATCH(1,('Table 11 Mass load calculations'!$F14=Data!$A$1:$A$2000)*('Table 11 Mass load calculations'!AE$1=Data!$D$1:$D$2000)*("N"&lt;&gt;Data!$N$1:$N$2000),0),5),"ug","ng"),"&lt;"&amp;CONVERT(INDEX(Data!$A$1:$N$2000,MATCH(1,('Table 11 Mass load calculations'!$F14=Data!$A$1:$A$2000)*('Table 11 Mass load calculations'!AE$1=Data!$D$1:$D$2000)*("N"&lt;&gt;Data!$N$1:$N$2000),0),5),"ug","ng"))</f>
        <v>&lt;2</v>
      </c>
      <c r="AF14" s="65" t="str">
        <f t="array" ref="AF14">IF(INDEX(Data!$A$1:$N$2000,MATCH(1,('Table 11 Mass load calculations'!$F14=Data!$A$1:$A$2000)*('Table 11 Mass load calculations'!AF$1=Data!$D$1:$D$2000)*("N"&lt;&gt;Data!$N$1:$N$2000),0),8)="Y",CONVERT(INDEX(Data!$A$1:$N$2000,MATCH(1,('Table 11 Mass load calculations'!$F14=Data!$A$1:$A$2000)*('Table 11 Mass load calculations'!AF$1=Data!$D$1:$D$2000)*("N"&lt;&gt;Data!$N$1:$N$2000),0),5),"ug","ng"),"&lt;"&amp;CONVERT(INDEX(Data!$A$1:$N$2000,MATCH(1,('Table 11 Mass load calculations'!$F14=Data!$A$1:$A$2000)*('Table 11 Mass load calculations'!AF$1=Data!$D$1:$D$2000)*("N"&lt;&gt;Data!$N$1:$N$2000),0),5),"ug","ng"))</f>
        <v>&lt;2</v>
      </c>
      <c r="AG14" s="65">
        <f t="array" ref="AG14">IF(INDEX(Data!$A$1:$N$2000,MATCH(1,('Table 11 Mass load calculations'!$F14=Data!$A$1:$A$2000)*('Table 11 Mass load calculations'!AG$1=Data!$D$1:$D$2000)*("N"&lt;&gt;Data!$N$1:$N$2000),0),8)="Y",CONVERT(INDEX(Data!$A$1:$N$2000,MATCH(1,('Table 11 Mass load calculations'!$F14=Data!$A$1:$A$2000)*('Table 11 Mass load calculations'!AG$1=Data!$D$1:$D$2000)*("N"&lt;&gt;Data!$N$1:$N$2000),0),5),"ug","ng"),"&lt;"&amp;CONVERT(INDEX(Data!$A$1:$N$2000,MATCH(1,('Table 11 Mass load calculations'!$F14=Data!$A$1:$A$2000)*('Table 11 Mass load calculations'!AG$1=Data!$D$1:$D$2000)*("N"&lt;&gt;Data!$N$1:$N$2000),0),5),"ug","ng"))</f>
        <v>2.4</v>
      </c>
      <c r="AH14" s="65" t="str">
        <f t="array" ref="AH14">IF(INDEX(Data!$A$1:$N$2000,MATCH(1,('Table 11 Mass load calculations'!$F14=Data!$A$1:$A$2000)*('Table 11 Mass load calculations'!AH$1=Data!$D$1:$D$2000)*("N"&lt;&gt;Data!$N$1:$N$2000),0),8)="Y",CONVERT(INDEX(Data!$A$1:$N$2000,MATCH(1,('Table 11 Mass load calculations'!$F14=Data!$A$1:$A$2000)*('Table 11 Mass load calculations'!AH$1=Data!$D$1:$D$2000)*("N"&lt;&gt;Data!$N$1:$N$2000),0),5),"ug","ng"),"&lt;"&amp;CONVERT(INDEX(Data!$A$1:$N$2000,MATCH(1,('Table 11 Mass load calculations'!$F14=Data!$A$1:$A$2000)*('Table 11 Mass load calculations'!AH$1=Data!$D$1:$D$2000)*("N"&lt;&gt;Data!$N$1:$N$2000),0),5),"ug","ng"))</f>
        <v>&lt;2</v>
      </c>
      <c r="AI14" s="65" t="str">
        <f t="array" ref="AI14">IF(INDEX(Data!$A$1:$N$2000,MATCH(1,('Table 11 Mass load calculations'!$F14=Data!$A$1:$A$2000)*('Table 11 Mass load calculations'!AI$1=Data!$D$1:$D$2000)*("N"&lt;&gt;Data!$N$1:$N$2000),0),8)="Y",CONVERT(INDEX(Data!$A$1:$N$2000,MATCH(1,('Table 11 Mass load calculations'!$F14=Data!$A$1:$A$2000)*('Table 11 Mass load calculations'!AI$1=Data!$D$1:$D$2000)*("N"&lt;&gt;Data!$N$1:$N$2000),0),5),"ug","ng"),"&lt;"&amp;CONVERT(INDEX(Data!$A$1:$N$2000,MATCH(1,('Table 11 Mass load calculations'!$F14=Data!$A$1:$A$2000)*('Table 11 Mass load calculations'!AI$1=Data!$D$1:$D$2000)*("N"&lt;&gt;Data!$N$1:$N$2000),0),5),"ug","ng"))</f>
        <v>&lt;2</v>
      </c>
      <c r="AJ14" s="66" t="str">
        <f t="array" ref="AJ14">IF(INDEX(Data!$A$1:$N$2000,MATCH(1,('Table 11 Mass load calculations'!$F14=Data!$A$1:$A$2000)*('Table 11 Mass load calculations'!AJ$1=Data!$D$1:$D$2000)*("N"&lt;&gt;Data!$N$1:$N$2000),0),8)="Y",CONVERT(INDEX(Data!$A$1:$N$2000,MATCH(1,('Table 11 Mass load calculations'!$F14=Data!$A$1:$A$2000)*('Table 11 Mass load calculations'!AJ$1=Data!$D$1:$D$2000)*("N"&lt;&gt;Data!$N$1:$N$2000),0),5),"ug","ng"),"&lt;"&amp;CONVERT(INDEX(Data!$A$1:$N$2000,MATCH(1,('Table 11 Mass load calculations'!$F14=Data!$A$1:$A$2000)*('Table 11 Mass load calculations'!AJ$1=Data!$D$1:$D$2000)*("N"&lt;&gt;Data!$N$1:$N$2000),0),5),"ug","ng"))</f>
        <v>&lt;2</v>
      </c>
      <c r="AK14" s="64">
        <f t="array" ref="AK14">IFERROR(IF(INDEX(Data!$A$1:$N$2000,MATCH(1,('Table 11 Mass load calculations'!$K14=Data!$A$1:$A$2000)*('Table 11 Mass load calculations'!AK$1=Data!$D$1:$D$2000)*("N"&lt;&gt;Data!$N$1:$N$2000),0),8)="Y",CONVERT(INDEX(Data!$A$1:$N$2000,MATCH(1,('Table 11 Mass load calculations'!$K14=Data!$A$1:$A$2000)*('Table 11 Mass load calculations'!AK$1=Data!$D$1:$D$2000)*("N"&lt;&gt;Data!$N$1:$N$2000),0),5),"ug","ng"),"&lt;"&amp;CONVERT(INDEX(Data!$A$1:$N$2000,MATCH(1,('Table 11 Mass load calculations'!$K14=Data!$A$1:$A$2000)*('Table 11 Mass load calculations'!AK$1=Data!$D$1:$D$2000)*("N"&lt;&gt;Data!$N$1:$N$2000),0),5),"ug","ng")),"NA")</f>
        <v>12</v>
      </c>
      <c r="AL14" s="65">
        <f t="array" ref="AL14">IFERROR(IF(INDEX(Data!$A$1:$N$2000,MATCH(1,('Table 11 Mass load calculations'!$K14=Data!$A$1:$A$2000)*('Table 11 Mass load calculations'!AL$1=Data!$D$1:$D$2000)*("N"&lt;&gt;Data!$N$1:$N$2000),0),8)="Y",CONVERT(INDEX(Data!$A$1:$N$2000,MATCH(1,('Table 11 Mass load calculations'!$K14=Data!$A$1:$A$2000)*('Table 11 Mass load calculations'!AL$1=Data!$D$1:$D$2000)*("N"&lt;&gt;Data!$N$1:$N$2000),0),5),"ug","ng"),"&lt;"&amp;CONVERT(INDEX(Data!$A$1:$N$2000,MATCH(1,('Table 11 Mass load calculations'!$K14=Data!$A$1:$A$2000)*('Table 11 Mass load calculations'!AL$1=Data!$D$1:$D$2000)*("N"&lt;&gt;Data!$N$1:$N$2000),0),5),"ug","ng")),"NA")</f>
        <v>27</v>
      </c>
      <c r="AM14" s="65">
        <f t="array" ref="AM14">IFERROR(IF(INDEX(Data!$A$1:$N$2000,MATCH(1,('Table 11 Mass load calculations'!$K14=Data!$A$1:$A$2000)*('Table 11 Mass load calculations'!AM$1=Data!$D$1:$D$2000)*("N"&lt;&gt;Data!$N$1:$N$2000),0),8)="Y",CONVERT(INDEX(Data!$A$1:$N$2000,MATCH(1,('Table 11 Mass load calculations'!$K14=Data!$A$1:$A$2000)*('Table 11 Mass load calculations'!AM$1=Data!$D$1:$D$2000)*("N"&lt;&gt;Data!$N$1:$N$2000),0),5),"ug","ng"),"&lt;"&amp;CONVERT(INDEX(Data!$A$1:$N$2000,MATCH(1,('Table 11 Mass load calculations'!$K14=Data!$A$1:$A$2000)*('Table 11 Mass load calculations'!AM$1=Data!$D$1:$D$2000)*("N"&lt;&gt;Data!$N$1:$N$2000),0),5),"ug","ng")),"NA")</f>
        <v>16</v>
      </c>
      <c r="AN14" s="65">
        <f t="array" ref="AN14">IFERROR(IF(INDEX(Data!$A$1:$N$2000,MATCH(1,('Table 11 Mass load calculations'!$K14=Data!$A$1:$A$2000)*('Table 11 Mass load calculations'!AN$1=Data!$D$1:$D$2000)*("N"&lt;&gt;Data!$N$1:$N$2000),0),8)="Y",CONVERT(INDEX(Data!$A$1:$N$2000,MATCH(1,('Table 11 Mass load calculations'!$K14=Data!$A$1:$A$2000)*('Table 11 Mass load calculations'!AN$1=Data!$D$1:$D$2000)*("N"&lt;&gt;Data!$N$1:$N$2000),0),5),"ug","ng"),"&lt;"&amp;CONVERT(INDEX(Data!$A$1:$N$2000,MATCH(1,('Table 11 Mass load calculations'!$K14=Data!$A$1:$A$2000)*('Table 11 Mass load calculations'!AN$1=Data!$D$1:$D$2000)*("N"&lt;&gt;Data!$N$1:$N$2000),0),5),"ug","ng")),"NA")</f>
        <v>3.5</v>
      </c>
      <c r="AO14" s="65" t="str">
        <f t="array" ref="AO14">IFERROR(IF(INDEX(Data!$A$1:$N$2000,MATCH(1,('Table 11 Mass load calculations'!$K14=Data!$A$1:$A$2000)*('Table 11 Mass load calculations'!AO$1=Data!$D$1:$D$2000)*("N"&lt;&gt;Data!$N$1:$N$2000),0),8)="Y",CONVERT(INDEX(Data!$A$1:$N$2000,MATCH(1,('Table 11 Mass load calculations'!$K14=Data!$A$1:$A$2000)*('Table 11 Mass load calculations'!AO$1=Data!$D$1:$D$2000)*("N"&lt;&gt;Data!$N$1:$N$2000),0),5),"ug","ng"),"&lt;"&amp;CONVERT(INDEX(Data!$A$1:$N$2000,MATCH(1,('Table 11 Mass load calculations'!$K14=Data!$A$1:$A$2000)*('Table 11 Mass load calculations'!AO$1=Data!$D$1:$D$2000)*("N"&lt;&gt;Data!$N$1:$N$2000),0),5),"ug","ng")),"NA")</f>
        <v>&lt;2</v>
      </c>
      <c r="AP14" s="65" t="str">
        <f t="array" ref="AP14">IFERROR(IF(INDEX(Data!$A$1:$N$2000,MATCH(1,('Table 11 Mass load calculations'!$K14=Data!$A$1:$A$2000)*('Table 11 Mass load calculations'!AP$1=Data!$D$1:$D$2000)*("N"&lt;&gt;Data!$N$1:$N$2000),0),8)="Y",CONVERT(INDEX(Data!$A$1:$N$2000,MATCH(1,('Table 11 Mass load calculations'!$K14=Data!$A$1:$A$2000)*('Table 11 Mass load calculations'!AP$1=Data!$D$1:$D$2000)*("N"&lt;&gt;Data!$N$1:$N$2000),0),5),"ug","ng"),"&lt;"&amp;CONVERT(INDEX(Data!$A$1:$N$2000,MATCH(1,('Table 11 Mass load calculations'!$K14=Data!$A$1:$A$2000)*('Table 11 Mass load calculations'!AP$1=Data!$D$1:$D$2000)*("N"&lt;&gt;Data!$N$1:$N$2000),0),5),"ug","ng")),"NA")</f>
        <v>&lt;2</v>
      </c>
      <c r="AQ14" s="65">
        <f t="array" ref="AQ14">IFERROR(IF(INDEX(Data!$A$1:$N$2000,MATCH(1,('Table 11 Mass load calculations'!$K14=Data!$A$1:$A$2000)*('Table 11 Mass load calculations'!AQ$1=Data!$D$1:$D$2000)*("N"&lt;&gt;Data!$N$1:$N$2000),0),8)="Y",CONVERT(INDEX(Data!$A$1:$N$2000,MATCH(1,('Table 11 Mass load calculations'!$K14=Data!$A$1:$A$2000)*('Table 11 Mass load calculations'!AQ$1=Data!$D$1:$D$2000)*("N"&lt;&gt;Data!$N$1:$N$2000),0),5),"ug","ng"),"&lt;"&amp;CONVERT(INDEX(Data!$A$1:$N$2000,MATCH(1,('Table 11 Mass load calculations'!$K14=Data!$A$1:$A$2000)*('Table 11 Mass load calculations'!AQ$1=Data!$D$1:$D$2000)*("N"&lt;&gt;Data!$N$1:$N$2000),0),5),"ug","ng")),"NA")</f>
        <v>24</v>
      </c>
      <c r="AR14" s="65" t="str">
        <f t="array" ref="AR14">IFERROR(IF(INDEX(Data!$A$1:$N$2000,MATCH(1,('Table 11 Mass load calculations'!$K14=Data!$A$1:$A$2000)*('Table 11 Mass load calculations'!AR$1=Data!$D$1:$D$2000)*("N"&lt;&gt;Data!$N$1:$N$2000),0),8)="Y",CONVERT(INDEX(Data!$A$1:$N$2000,MATCH(1,('Table 11 Mass load calculations'!$K14=Data!$A$1:$A$2000)*('Table 11 Mass load calculations'!AR$1=Data!$D$1:$D$2000)*("N"&lt;&gt;Data!$N$1:$N$2000),0),5),"ug","ng"),"&lt;"&amp;CONVERT(INDEX(Data!$A$1:$N$2000,MATCH(1,('Table 11 Mass load calculations'!$K14=Data!$A$1:$A$2000)*('Table 11 Mass load calculations'!AR$1=Data!$D$1:$D$2000)*("N"&lt;&gt;Data!$N$1:$N$2000),0),5),"ug","ng")),"NA")</f>
        <v>&lt;20</v>
      </c>
      <c r="AS14" s="65" t="str">
        <f t="array" ref="AS14">IFERROR(IF(INDEX(Data!$A$1:$N$2000,MATCH(1,('Table 11 Mass load calculations'!$K14=Data!$A$1:$A$2000)*('Table 11 Mass load calculations'!AS$1=Data!$D$1:$D$2000)*("N"&lt;&gt;Data!$N$1:$N$2000),0),8)="Y",CONVERT(INDEX(Data!$A$1:$N$2000,MATCH(1,('Table 11 Mass load calculations'!$K14=Data!$A$1:$A$2000)*('Table 11 Mass load calculations'!AS$1=Data!$D$1:$D$2000)*("N"&lt;&gt;Data!$N$1:$N$2000),0),5),"ug","ng"),"&lt;"&amp;CONVERT(INDEX(Data!$A$1:$N$2000,MATCH(1,('Table 11 Mass load calculations'!$K14=Data!$A$1:$A$2000)*('Table 11 Mass load calculations'!AS$1=Data!$D$1:$D$2000)*("N"&lt;&gt;Data!$N$1:$N$2000),0),5),"ug","ng")),"NA")</f>
        <v>&lt;2</v>
      </c>
      <c r="AT14" s="65" t="str">
        <f t="array" ref="AT14">IFERROR(IF(INDEX(Data!$A$1:$N$2000,MATCH(1,('Table 11 Mass load calculations'!$K14=Data!$A$1:$A$2000)*('Table 11 Mass load calculations'!AT$1=Data!$D$1:$D$2000)*("N"&lt;&gt;Data!$N$1:$N$2000),0),8)="Y",CONVERT(INDEX(Data!$A$1:$N$2000,MATCH(1,('Table 11 Mass load calculations'!$K14=Data!$A$1:$A$2000)*('Table 11 Mass load calculations'!AT$1=Data!$D$1:$D$2000)*("N"&lt;&gt;Data!$N$1:$N$2000),0),5),"ug","ng"),"&lt;"&amp;CONVERT(INDEX(Data!$A$1:$N$2000,MATCH(1,('Table 11 Mass load calculations'!$K14=Data!$A$1:$A$2000)*('Table 11 Mass load calculations'!AT$1=Data!$D$1:$D$2000)*("N"&lt;&gt;Data!$N$1:$N$2000),0),5),"ug","ng")),"NA")</f>
        <v>&lt;2</v>
      </c>
      <c r="AU14" s="65">
        <f t="array" ref="AU14">IFERROR(IF(INDEX(Data!$A$1:$N$2000,MATCH(1,('Table 11 Mass load calculations'!$K14=Data!$A$1:$A$2000)*('Table 11 Mass load calculations'!AU$1=Data!$D$1:$D$2000)*("N"&lt;&gt;Data!$N$1:$N$2000),0),8)="Y",CONVERT(INDEX(Data!$A$1:$N$2000,MATCH(1,('Table 11 Mass load calculations'!$K14=Data!$A$1:$A$2000)*('Table 11 Mass load calculations'!AU$1=Data!$D$1:$D$2000)*("N"&lt;&gt;Data!$N$1:$N$2000),0),5),"ug","ng"),"&lt;"&amp;CONVERT(INDEX(Data!$A$1:$N$2000,MATCH(1,('Table 11 Mass load calculations'!$K14=Data!$A$1:$A$2000)*('Table 11 Mass load calculations'!AU$1=Data!$D$1:$D$2000)*("N"&lt;&gt;Data!$N$1:$N$2000),0),5),"ug","ng")),"NA")</f>
        <v>20</v>
      </c>
      <c r="AV14" s="65">
        <f t="array" ref="AV14">IFERROR(IF(INDEX(Data!$A$1:$N$2000,MATCH(1,('Table 11 Mass load calculations'!$K14=Data!$A$1:$A$2000)*('Table 11 Mass load calculations'!AV$1=Data!$D$1:$D$2000)*("N"&lt;&gt;Data!$N$1:$N$2000),0),8)="Y",CONVERT(INDEX(Data!$A$1:$N$2000,MATCH(1,('Table 11 Mass load calculations'!$K14=Data!$A$1:$A$2000)*('Table 11 Mass load calculations'!AV$1=Data!$D$1:$D$2000)*("N"&lt;&gt;Data!$N$1:$N$2000),0),5),"ug","ng"),"&lt;"&amp;CONVERT(INDEX(Data!$A$1:$N$2000,MATCH(1,('Table 11 Mass load calculations'!$K14=Data!$A$1:$A$2000)*('Table 11 Mass load calculations'!AV$1=Data!$D$1:$D$2000)*("N"&lt;&gt;Data!$N$1:$N$2000),0),5),"ug","ng")),"NA")</f>
        <v>18</v>
      </c>
      <c r="AW14" s="65" t="str">
        <f t="array" ref="AW14">IFERROR(IF(INDEX(Data!$A$1:$N$2000,MATCH(1,('Table 11 Mass load calculations'!$K14=Data!$A$1:$A$2000)*('Table 11 Mass load calculations'!AW$1=Data!$D$1:$D$2000)*("N"&lt;&gt;Data!$N$1:$N$2000),0),8)="Y",CONVERT(INDEX(Data!$A$1:$N$2000,MATCH(1,('Table 11 Mass load calculations'!$K14=Data!$A$1:$A$2000)*('Table 11 Mass load calculations'!AW$1=Data!$D$1:$D$2000)*("N"&lt;&gt;Data!$N$1:$N$2000),0),5),"ug","ng"),"&lt;"&amp;CONVERT(INDEX(Data!$A$1:$N$2000,MATCH(1,('Table 11 Mass load calculations'!$K14=Data!$A$1:$A$2000)*('Table 11 Mass load calculations'!AW$1=Data!$D$1:$D$2000)*("N"&lt;&gt;Data!$N$1:$N$2000),0),5),"ug","ng")),"NA")</f>
        <v>&lt;2</v>
      </c>
      <c r="AX14" s="65">
        <f t="array" ref="AX14">IFERROR(IF(INDEX(Data!$A$1:$N$2000,MATCH(1,('Table 11 Mass load calculations'!$K14=Data!$A$1:$A$2000)*('Table 11 Mass load calculations'!AX$1=Data!$D$1:$D$2000)*("N"&lt;&gt;Data!$N$1:$N$2000),0),8)="Y",CONVERT(INDEX(Data!$A$1:$N$2000,MATCH(1,('Table 11 Mass load calculations'!$K14=Data!$A$1:$A$2000)*('Table 11 Mass load calculations'!AX$1=Data!$D$1:$D$2000)*("N"&lt;&gt;Data!$N$1:$N$2000),0),5),"ug","ng"),"&lt;"&amp;CONVERT(INDEX(Data!$A$1:$N$2000,MATCH(1,('Table 11 Mass load calculations'!$K14=Data!$A$1:$A$2000)*('Table 11 Mass load calculations'!AX$1=Data!$D$1:$D$2000)*("N"&lt;&gt;Data!$N$1:$N$2000),0),5),"ug","ng")),"NA")</f>
        <v>3.3</v>
      </c>
      <c r="AY14" s="65" t="str">
        <f t="array" ref="AY14">IFERROR(IF(INDEX(Data!$A$1:$N$2000,MATCH(1,('Table 11 Mass load calculations'!$K14=Data!$A$1:$A$2000)*('Table 11 Mass load calculations'!AY$1=Data!$D$1:$D$2000)*("N"&lt;&gt;Data!$N$1:$N$2000),0),8)="Y",CONVERT(INDEX(Data!$A$1:$N$2000,MATCH(1,('Table 11 Mass load calculations'!$K14=Data!$A$1:$A$2000)*('Table 11 Mass load calculations'!AY$1=Data!$D$1:$D$2000)*("N"&lt;&gt;Data!$N$1:$N$2000),0),5),"ug","ng"),"&lt;"&amp;CONVERT(INDEX(Data!$A$1:$N$2000,MATCH(1,('Table 11 Mass load calculations'!$K14=Data!$A$1:$A$2000)*('Table 11 Mass load calculations'!AY$1=Data!$D$1:$D$2000)*("N"&lt;&gt;Data!$N$1:$N$2000),0),5),"ug","ng")),"NA")</f>
        <v>&lt;2</v>
      </c>
      <c r="AZ14" s="65" t="str">
        <f t="array" ref="AZ14">IFERROR(IF(INDEX(Data!$A$1:$N$2000,MATCH(1,('Table 11 Mass load calculations'!$K14=Data!$A$1:$A$2000)*('Table 11 Mass load calculations'!AZ$1=Data!$D$1:$D$2000)*("N"&lt;&gt;Data!$N$1:$N$2000),0),8)="Y",CONVERT(INDEX(Data!$A$1:$N$2000,MATCH(1,('Table 11 Mass load calculations'!$K14=Data!$A$1:$A$2000)*('Table 11 Mass load calculations'!AZ$1=Data!$D$1:$D$2000)*("N"&lt;&gt;Data!$N$1:$N$2000),0),5),"ug","ng"),"&lt;"&amp;CONVERT(INDEX(Data!$A$1:$N$2000,MATCH(1,('Table 11 Mass load calculations'!$K14=Data!$A$1:$A$2000)*('Table 11 Mass load calculations'!AZ$1=Data!$D$1:$D$2000)*("N"&lt;&gt;Data!$N$1:$N$2000),0),5),"ug","ng")),"NA")</f>
        <v>&lt;2</v>
      </c>
      <c r="BA14" s="65">
        <f t="array" ref="BA14">IFERROR(IF(INDEX(Data!$A$1:$N$2000,MATCH(1,('Table 11 Mass load calculations'!$K14=Data!$A$1:$A$2000)*('Table 11 Mass load calculations'!BA$1=Data!$D$1:$D$2000)*("N"&lt;&gt;Data!$N$1:$N$2000),0),8)="Y",CONVERT(INDEX(Data!$A$1:$N$2000,MATCH(1,('Table 11 Mass load calculations'!$K14=Data!$A$1:$A$2000)*('Table 11 Mass load calculations'!BA$1=Data!$D$1:$D$2000)*("N"&lt;&gt;Data!$N$1:$N$2000),0),5),"ug","ng"),"&lt;"&amp;CONVERT(INDEX(Data!$A$1:$N$2000,MATCH(1,('Table 11 Mass load calculations'!$K14=Data!$A$1:$A$2000)*('Table 11 Mass load calculations'!BA$1=Data!$D$1:$D$2000)*("N"&lt;&gt;Data!$N$1:$N$2000),0),5),"ug","ng")),"NA")</f>
        <v>6</v>
      </c>
      <c r="BB14" s="65" t="str">
        <f t="array" ref="BB14">IFERROR(IF(INDEX(Data!$A$1:$N$2000,MATCH(1,('Table 11 Mass load calculations'!$K14=Data!$A$1:$A$2000)*('Table 11 Mass load calculations'!BB$1=Data!$D$1:$D$2000)*("N"&lt;&gt;Data!$N$1:$N$2000),0),8)="Y",CONVERT(INDEX(Data!$A$1:$N$2000,MATCH(1,('Table 11 Mass load calculations'!$K14=Data!$A$1:$A$2000)*('Table 11 Mass load calculations'!BB$1=Data!$D$1:$D$2000)*("N"&lt;&gt;Data!$N$1:$N$2000),0),5),"ug","ng"),"&lt;"&amp;CONVERT(INDEX(Data!$A$1:$N$2000,MATCH(1,('Table 11 Mass load calculations'!$K14=Data!$A$1:$A$2000)*('Table 11 Mass load calculations'!BB$1=Data!$D$1:$D$2000)*("N"&lt;&gt;Data!$N$1:$N$2000),0),5),"ug","ng")),"NA")</f>
        <v>&lt;2</v>
      </c>
      <c r="BC14" s="65" t="str">
        <f t="array" ref="BC14">IFERROR(IF(INDEX(Data!$A$1:$N$2000,MATCH(1,('Table 11 Mass load calculations'!$K14=Data!$A$1:$A$2000)*('Table 11 Mass load calculations'!BC$1=Data!$D$1:$D$2000)*("N"&lt;&gt;Data!$N$1:$N$2000),0),8)="Y",CONVERT(INDEX(Data!$A$1:$N$2000,MATCH(1,('Table 11 Mass load calculations'!$K14=Data!$A$1:$A$2000)*('Table 11 Mass load calculations'!BC$1=Data!$D$1:$D$2000)*("N"&lt;&gt;Data!$N$1:$N$2000),0),5),"ug","ng"),"&lt;"&amp;CONVERT(INDEX(Data!$A$1:$N$2000,MATCH(1,('Table 11 Mass load calculations'!$K14=Data!$A$1:$A$2000)*('Table 11 Mass load calculations'!BC$1=Data!$D$1:$D$2000)*("N"&lt;&gt;Data!$N$1:$N$2000),0),5),"ug","ng")),"NA")</f>
        <v>&lt;2</v>
      </c>
      <c r="BD14" s="67" t="str">
        <f t="array" ref="BD14">IFERROR(IF(INDEX(Data!$A$1:$N$2000,MATCH(1,('Table 11 Mass load calculations'!$K14=Data!$A$1:$A$2000)*('Table 11 Mass load calculations'!BD$1=Data!$D$1:$D$2000)*("N"&lt;&gt;Data!$N$1:$N$2000),0),8)="Y",CONVERT(INDEX(Data!$A$1:$N$2000,MATCH(1,('Table 11 Mass load calculations'!$K14=Data!$A$1:$A$2000)*('Table 11 Mass load calculations'!BD$1=Data!$D$1:$D$2000)*("N"&lt;&gt;Data!$N$1:$N$2000),0),5),"ug","ng"),"&lt;"&amp;CONVERT(INDEX(Data!$A$1:$N$2000,MATCH(1,('Table 11 Mass load calculations'!$K14=Data!$A$1:$A$2000)*('Table 11 Mass load calculations'!BD$1=Data!$D$1:$D$2000)*("N"&lt;&gt;Data!$N$1:$N$2000),0),5),"ug","ng")),"NA")</f>
        <v>&lt;2</v>
      </c>
      <c r="BE14" s="68">
        <f t="shared" si="2"/>
        <v>0.42760979916165343</v>
      </c>
      <c r="BF14" s="72">
        <f t="shared" si="3"/>
        <v>0.57239020083834657</v>
      </c>
      <c r="BG14" s="70">
        <f t="shared" si="36"/>
        <v>12.427609799161655</v>
      </c>
      <c r="BH14" s="71">
        <f t="shared" si="36"/>
        <v>40.68351357317291</v>
      </c>
      <c r="BI14" s="71">
        <f t="shared" si="36"/>
        <v>19.420878393293229</v>
      </c>
      <c r="BJ14" s="71">
        <f t="shared" si="36"/>
        <v>4.4835025380718028</v>
      </c>
      <c r="BK14" s="65">
        <f t="shared" si="36"/>
        <v>0</v>
      </c>
      <c r="BL14" s="65">
        <f t="shared" si="36"/>
        <v>0</v>
      </c>
      <c r="BM14" s="71">
        <f t="shared" si="36"/>
        <v>23.572390200838349</v>
      </c>
      <c r="BN14" s="65">
        <f t="shared" si="36"/>
        <v>0</v>
      </c>
      <c r="BO14" s="65">
        <f t="shared" si="36"/>
        <v>0</v>
      </c>
      <c r="BP14" s="65">
        <f t="shared" si="36"/>
        <v>0</v>
      </c>
      <c r="BQ14" s="71">
        <f t="shared" si="37"/>
        <v>17.006731405868425</v>
      </c>
      <c r="BR14" s="71">
        <f t="shared" si="37"/>
        <v>21.84848819245488</v>
      </c>
      <c r="BS14" s="65">
        <f t="shared" si="37"/>
        <v>0</v>
      </c>
      <c r="BT14" s="71">
        <f t="shared" si="37"/>
        <v>3.5565658794969917</v>
      </c>
      <c r="BU14" s="65">
        <f t="shared" si="37"/>
        <v>0</v>
      </c>
      <c r="BV14" s="65">
        <f t="shared" si="37"/>
        <v>0</v>
      </c>
      <c r="BW14" s="71">
        <f t="shared" si="37"/>
        <v>4.4606047230180472</v>
      </c>
      <c r="BX14" s="65">
        <f t="shared" si="37"/>
        <v>0</v>
      </c>
      <c r="BY14" s="65">
        <f t="shared" si="37"/>
        <v>0</v>
      </c>
      <c r="BZ14" s="67">
        <f t="shared" si="37"/>
        <v>0</v>
      </c>
      <c r="CA14" s="37">
        <f t="shared" si="25"/>
        <v>9.0185919815983978E-2</v>
      </c>
      <c r="CB14" s="38">
        <f t="shared" si="5"/>
        <v>0.29523618396758622</v>
      </c>
      <c r="CC14" s="38">
        <f t="shared" si="6"/>
        <v>0.14093536970010689</v>
      </c>
      <c r="CD14" s="38">
        <f t="shared" si="7"/>
        <v>3.2536328942398961E-2</v>
      </c>
      <c r="CE14" s="28">
        <f t="shared" si="8"/>
        <v>0</v>
      </c>
      <c r="CF14" s="38">
        <f t="shared" si="9"/>
        <v>0</v>
      </c>
      <c r="CG14" s="38">
        <f t="shared" si="10"/>
        <v>0.17106247515651024</v>
      </c>
      <c r="CH14" s="28">
        <f t="shared" si="11"/>
        <v>0</v>
      </c>
      <c r="CI14" s="28">
        <f t="shared" si="12"/>
        <v>0</v>
      </c>
      <c r="CJ14" s="28">
        <f t="shared" si="13"/>
        <v>0</v>
      </c>
      <c r="CK14" s="38">
        <f t="shared" si="14"/>
        <v>0.12341614676420655</v>
      </c>
      <c r="CL14" s="38">
        <f t="shared" si="15"/>
        <v>0.15855229091262024</v>
      </c>
      <c r="CM14" s="28">
        <f t="shared" si="16"/>
        <v>0</v>
      </c>
      <c r="CN14" s="38">
        <f t="shared" si="17"/>
        <v>2.5809642434236842E-2</v>
      </c>
      <c r="CO14" s="28">
        <f t="shared" si="18"/>
        <v>0</v>
      </c>
      <c r="CP14" s="28">
        <f t="shared" si="19"/>
        <v>0</v>
      </c>
      <c r="CQ14" s="38">
        <f t="shared" si="20"/>
        <v>3.2370161791533104E-2</v>
      </c>
      <c r="CR14" s="28">
        <f t="shared" si="21"/>
        <v>0</v>
      </c>
      <c r="CS14" s="28">
        <f t="shared" si="22"/>
        <v>0</v>
      </c>
      <c r="CT14" s="28">
        <f t="shared" si="23"/>
        <v>0</v>
      </c>
      <c r="CU14" s="39">
        <f t="shared" si="28"/>
        <v>0.75576592001682319</v>
      </c>
      <c r="CV14" s="40">
        <f t="shared" si="26"/>
        <v>1.070104519485183</v>
      </c>
      <c r="CZ14" s="4"/>
      <c r="DA14" s="4"/>
    </row>
    <row r="15" spans="2:105">
      <c r="B15" s="48" t="s">
        <v>93</v>
      </c>
      <c r="C15" s="29">
        <v>43951.409027777772</v>
      </c>
      <c r="D15" s="29">
        <v>43954.041666666664</v>
      </c>
      <c r="E15" s="24">
        <f t="shared" si="30"/>
        <v>63.183333333407063</v>
      </c>
      <c r="F15" s="26" t="s">
        <v>92</v>
      </c>
      <c r="G15" s="26" t="s">
        <v>71</v>
      </c>
      <c r="H15" s="29">
        <v>43951.409027777772</v>
      </c>
      <c r="I15" s="29">
        <v>43953.992361111108</v>
      </c>
      <c r="J15" s="35">
        <f t="shared" si="0"/>
        <v>63.183333333407063</v>
      </c>
      <c r="K15" s="26" t="s">
        <v>75</v>
      </c>
      <c r="L15" s="26" t="s">
        <v>75</v>
      </c>
      <c r="M15" s="26" t="s">
        <v>75</v>
      </c>
      <c r="N15" s="26" t="s">
        <v>75</v>
      </c>
      <c r="O15" s="44">
        <f t="shared" si="1"/>
        <v>0</v>
      </c>
      <c r="P15" s="27">
        <f>CONVERT(IFERROR(SUMIFS('USGS Data'!$F$2:$F$7000,'USGS Data'!$D$2:$D$7000,"&gt;="&amp;$C15,'USGS Data'!$D$2:$D$7000,"&lt;="&amp;$D15),"-"),"L","m^3")</f>
        <v>55522228.638433687</v>
      </c>
      <c r="Q15" s="64">
        <f t="array" ref="Q15">IF(INDEX(Data!$A$1:$N$2000,MATCH(1,('Table 11 Mass load calculations'!$F15=Data!$A$1:$A$2000)*('Table 11 Mass load calculations'!Q$1=Data!$D$1:$D$2000)*("N"&lt;&gt;Data!$N$1:$N$2000),0),8)="Y",CONVERT(INDEX(Data!$A$1:$N$2000,MATCH(1,('Table 11 Mass load calculations'!$F15=Data!$A$1:$A$2000)*('Table 11 Mass load calculations'!Q$1=Data!$D$1:$D$2000)*("N"&lt;&gt;Data!$N$1:$N$2000),0),5),"ug","ng"),"&lt;"&amp;CONVERT(INDEX(Data!$A$1:$N$2000,MATCH(1,('Table 11 Mass load calculations'!$F15=Data!$A$1:$A$2000)*('Table 11 Mass load calculations'!Q$1=Data!$D$1:$D$2000)*("N"&lt;&gt;Data!$N$1:$N$2000),0),5),"ug","ng"))</f>
        <v>12</v>
      </c>
      <c r="R15" s="65">
        <f t="array" ref="R15">IF(INDEX(Data!$A$1:$N$2000,MATCH(1,('Table 11 Mass load calculations'!$F15=Data!$A$1:$A$2000)*('Table 11 Mass load calculations'!R$1=Data!$D$1:$D$2000)*("N"&lt;&gt;Data!$N$1:$N$2000),0),8)="Y",CONVERT(INDEX(Data!$A$1:$N$2000,MATCH(1,('Table 11 Mass load calculations'!$F15=Data!$A$1:$A$2000)*('Table 11 Mass load calculations'!R$1=Data!$D$1:$D$2000)*("N"&lt;&gt;Data!$N$1:$N$2000),0),5),"ug","ng"),"&lt;"&amp;CONVERT(INDEX(Data!$A$1:$N$2000,MATCH(1,('Table 11 Mass load calculations'!$F15=Data!$A$1:$A$2000)*('Table 11 Mass load calculations'!R$1=Data!$D$1:$D$2000)*("N"&lt;&gt;Data!$N$1:$N$2000),0),5),"ug","ng"))</f>
        <v>27</v>
      </c>
      <c r="S15" s="65">
        <f t="array" ref="S15">IF(INDEX(Data!$A$1:$N$2000,MATCH(1,('Table 11 Mass load calculations'!$F15=Data!$A$1:$A$2000)*('Table 11 Mass load calculations'!S$1=Data!$D$1:$D$2000)*("N"&lt;&gt;Data!$N$1:$N$2000),0),8)="Y",CONVERT(INDEX(Data!$A$1:$N$2000,MATCH(1,('Table 11 Mass load calculations'!$F15=Data!$A$1:$A$2000)*('Table 11 Mass load calculations'!S$1=Data!$D$1:$D$2000)*("N"&lt;&gt;Data!$N$1:$N$2000),0),5),"ug","ng"),"&lt;"&amp;CONVERT(INDEX(Data!$A$1:$N$2000,MATCH(1,('Table 11 Mass load calculations'!$F15=Data!$A$1:$A$2000)*('Table 11 Mass load calculations'!S$1=Data!$D$1:$D$2000)*("N"&lt;&gt;Data!$N$1:$N$2000),0),5),"ug","ng"))</f>
        <v>16</v>
      </c>
      <c r="T15" s="65">
        <f t="array" ref="T15">IF(INDEX(Data!$A$1:$N$2000,MATCH(1,('Table 11 Mass load calculations'!$F15=Data!$A$1:$A$2000)*('Table 11 Mass load calculations'!T$1=Data!$D$1:$D$2000)*("N"&lt;&gt;Data!$N$1:$N$2000),0),8)="Y",CONVERT(INDEX(Data!$A$1:$N$2000,MATCH(1,('Table 11 Mass load calculations'!$F15=Data!$A$1:$A$2000)*('Table 11 Mass load calculations'!T$1=Data!$D$1:$D$2000)*("N"&lt;&gt;Data!$N$1:$N$2000),0),5),"ug","ng"),"&lt;"&amp;CONVERT(INDEX(Data!$A$1:$N$2000,MATCH(1,('Table 11 Mass load calculations'!$F15=Data!$A$1:$A$2000)*('Table 11 Mass load calculations'!T$1=Data!$D$1:$D$2000)*("N"&lt;&gt;Data!$N$1:$N$2000),0),5),"ug","ng"))</f>
        <v>3.5</v>
      </c>
      <c r="U15" s="65" t="str">
        <f t="array" ref="U15">IF(INDEX(Data!$A$1:$N$2000,MATCH(1,('Table 11 Mass load calculations'!$F15=Data!$A$1:$A$2000)*('Table 11 Mass load calculations'!U$1=Data!$D$1:$D$2000)*("N"&lt;&gt;Data!$N$1:$N$2000),0),8)="Y",CONVERT(INDEX(Data!$A$1:$N$2000,MATCH(1,('Table 11 Mass load calculations'!$F15=Data!$A$1:$A$2000)*('Table 11 Mass load calculations'!U$1=Data!$D$1:$D$2000)*("N"&lt;&gt;Data!$N$1:$N$2000),0),5),"ug","ng"),"&lt;"&amp;CONVERT(INDEX(Data!$A$1:$N$2000,MATCH(1,('Table 11 Mass load calculations'!$F15=Data!$A$1:$A$2000)*('Table 11 Mass load calculations'!U$1=Data!$D$1:$D$2000)*("N"&lt;&gt;Data!$N$1:$N$2000),0),5),"ug","ng"))</f>
        <v>&lt;2</v>
      </c>
      <c r="V15" s="65" t="str">
        <f t="array" ref="V15">IF(INDEX(Data!$A$1:$N$2000,MATCH(1,('Table 11 Mass load calculations'!$F15=Data!$A$1:$A$2000)*('Table 11 Mass load calculations'!V$1=Data!$D$1:$D$2000)*("N"&lt;&gt;Data!$N$1:$N$2000),0),8)="Y",CONVERT(INDEX(Data!$A$1:$N$2000,MATCH(1,('Table 11 Mass load calculations'!$F15=Data!$A$1:$A$2000)*('Table 11 Mass load calculations'!V$1=Data!$D$1:$D$2000)*("N"&lt;&gt;Data!$N$1:$N$2000),0),5),"ug","ng"),"&lt;"&amp;CONVERT(INDEX(Data!$A$1:$N$2000,MATCH(1,('Table 11 Mass load calculations'!$F15=Data!$A$1:$A$2000)*('Table 11 Mass load calculations'!V$1=Data!$D$1:$D$2000)*("N"&lt;&gt;Data!$N$1:$N$2000),0),5),"ug","ng"))</f>
        <v>&lt;2</v>
      </c>
      <c r="W15" s="65">
        <f t="array" ref="W15">IF(INDEX(Data!$A$1:$N$2000,MATCH(1,('Table 11 Mass load calculations'!$F15=Data!$A$1:$A$2000)*('Table 11 Mass load calculations'!W$1=Data!$D$1:$D$2000)*("N"&lt;&gt;Data!$N$1:$N$2000),0),8)="Y",CONVERT(INDEX(Data!$A$1:$N$2000,MATCH(1,('Table 11 Mass load calculations'!$F15=Data!$A$1:$A$2000)*('Table 11 Mass load calculations'!W$1=Data!$D$1:$D$2000)*("N"&lt;&gt;Data!$N$1:$N$2000),0),5),"ug","ng"),"&lt;"&amp;CONVERT(INDEX(Data!$A$1:$N$2000,MATCH(1,('Table 11 Mass load calculations'!$F15=Data!$A$1:$A$2000)*('Table 11 Mass load calculations'!W$1=Data!$D$1:$D$2000)*("N"&lt;&gt;Data!$N$1:$N$2000),0),5),"ug","ng"))</f>
        <v>24</v>
      </c>
      <c r="X15" s="65" t="str">
        <f t="array" ref="X15">IF(INDEX(Data!$A$1:$N$2000,MATCH(1,('Table 11 Mass load calculations'!$F15=Data!$A$1:$A$2000)*('Table 11 Mass load calculations'!X$1=Data!$D$1:$D$2000)*("N"&lt;&gt;Data!$N$1:$N$2000),0),8)="Y",CONVERT(INDEX(Data!$A$1:$N$2000,MATCH(1,('Table 11 Mass load calculations'!$F15=Data!$A$1:$A$2000)*('Table 11 Mass load calculations'!X$1=Data!$D$1:$D$2000)*("N"&lt;&gt;Data!$N$1:$N$2000),0),5),"ug","ng"),"&lt;"&amp;CONVERT(INDEX(Data!$A$1:$N$2000,MATCH(1,('Table 11 Mass load calculations'!$F15=Data!$A$1:$A$2000)*('Table 11 Mass load calculations'!X$1=Data!$D$1:$D$2000)*("N"&lt;&gt;Data!$N$1:$N$2000),0),5),"ug","ng"))</f>
        <v>&lt;20</v>
      </c>
      <c r="Y15" s="65" t="str">
        <f t="array" ref="Y15">IF(INDEX(Data!$A$1:$N$2000,MATCH(1,('Table 11 Mass load calculations'!$F15=Data!$A$1:$A$2000)*('Table 11 Mass load calculations'!Y$1=Data!$D$1:$D$2000)*("N"&lt;&gt;Data!$N$1:$N$2000),0),8)="Y",CONVERT(INDEX(Data!$A$1:$N$2000,MATCH(1,('Table 11 Mass load calculations'!$F15=Data!$A$1:$A$2000)*('Table 11 Mass load calculations'!Y$1=Data!$D$1:$D$2000)*("N"&lt;&gt;Data!$N$1:$N$2000),0),5),"ug","ng"),"&lt;"&amp;CONVERT(INDEX(Data!$A$1:$N$2000,MATCH(1,('Table 11 Mass load calculations'!$F15=Data!$A$1:$A$2000)*('Table 11 Mass load calculations'!Y$1=Data!$D$1:$D$2000)*("N"&lt;&gt;Data!$N$1:$N$2000),0),5),"ug","ng"))</f>
        <v>&lt;2</v>
      </c>
      <c r="Z15" s="65" t="str">
        <f t="array" ref="Z15">IF(INDEX(Data!$A$1:$N$2000,MATCH(1,('Table 11 Mass load calculations'!$F15=Data!$A$1:$A$2000)*('Table 11 Mass load calculations'!Z$1=Data!$D$1:$D$2000)*("N"&lt;&gt;Data!$N$1:$N$2000),0),8)="Y",CONVERT(INDEX(Data!$A$1:$N$2000,MATCH(1,('Table 11 Mass load calculations'!$F15=Data!$A$1:$A$2000)*('Table 11 Mass load calculations'!Z$1=Data!$D$1:$D$2000)*("N"&lt;&gt;Data!$N$1:$N$2000),0),5),"ug","ng"),"&lt;"&amp;CONVERT(INDEX(Data!$A$1:$N$2000,MATCH(1,('Table 11 Mass load calculations'!$F15=Data!$A$1:$A$2000)*('Table 11 Mass load calculations'!Z$1=Data!$D$1:$D$2000)*("N"&lt;&gt;Data!$N$1:$N$2000),0),5),"ug","ng"))</f>
        <v>&lt;2</v>
      </c>
      <c r="AA15" s="65">
        <f t="array" ref="AA15">IF(INDEX(Data!$A$1:$N$2000,MATCH(1,('Table 11 Mass load calculations'!$F15=Data!$A$1:$A$2000)*('Table 11 Mass load calculations'!AA$1=Data!$D$1:$D$2000)*("N"&lt;&gt;Data!$N$1:$N$2000),0),8)="Y",CONVERT(INDEX(Data!$A$1:$N$2000,MATCH(1,('Table 11 Mass load calculations'!$F15=Data!$A$1:$A$2000)*('Table 11 Mass load calculations'!AA$1=Data!$D$1:$D$2000)*("N"&lt;&gt;Data!$N$1:$N$2000),0),5),"ug","ng"),"&lt;"&amp;CONVERT(INDEX(Data!$A$1:$N$2000,MATCH(1,('Table 11 Mass load calculations'!$F15=Data!$A$1:$A$2000)*('Table 11 Mass load calculations'!AA$1=Data!$D$1:$D$2000)*("N"&lt;&gt;Data!$N$1:$N$2000),0),5),"ug","ng"))</f>
        <v>20</v>
      </c>
      <c r="AB15" s="65">
        <f t="array" ref="AB15">IF(INDEX(Data!$A$1:$N$2000,MATCH(1,('Table 11 Mass load calculations'!$F15=Data!$A$1:$A$2000)*('Table 11 Mass load calculations'!AB$1=Data!$D$1:$D$2000)*("N"&lt;&gt;Data!$N$1:$N$2000),0),8)="Y",CONVERT(INDEX(Data!$A$1:$N$2000,MATCH(1,('Table 11 Mass load calculations'!$F15=Data!$A$1:$A$2000)*('Table 11 Mass load calculations'!AB$1=Data!$D$1:$D$2000)*("N"&lt;&gt;Data!$N$1:$N$2000),0),5),"ug","ng"),"&lt;"&amp;CONVERT(INDEX(Data!$A$1:$N$2000,MATCH(1,('Table 11 Mass load calculations'!$F15=Data!$A$1:$A$2000)*('Table 11 Mass load calculations'!AB$1=Data!$D$1:$D$2000)*("N"&lt;&gt;Data!$N$1:$N$2000),0),5),"ug","ng"))</f>
        <v>18</v>
      </c>
      <c r="AC15" s="65" t="str">
        <f t="array" ref="AC15">IF(INDEX(Data!$A$1:$N$2000,MATCH(1,('Table 11 Mass load calculations'!$F15=Data!$A$1:$A$2000)*('Table 11 Mass load calculations'!AC$1=Data!$D$1:$D$2000)*("N"&lt;&gt;Data!$N$1:$N$2000),0),8)="Y",CONVERT(INDEX(Data!$A$1:$N$2000,MATCH(1,('Table 11 Mass load calculations'!$F15=Data!$A$1:$A$2000)*('Table 11 Mass load calculations'!AC$1=Data!$D$1:$D$2000)*("N"&lt;&gt;Data!$N$1:$N$2000),0),5),"ug","ng"),"&lt;"&amp;CONVERT(INDEX(Data!$A$1:$N$2000,MATCH(1,('Table 11 Mass load calculations'!$F15=Data!$A$1:$A$2000)*('Table 11 Mass load calculations'!AC$1=Data!$D$1:$D$2000)*("N"&lt;&gt;Data!$N$1:$N$2000),0),5),"ug","ng"))</f>
        <v>&lt;2</v>
      </c>
      <c r="AD15" s="65">
        <f t="array" ref="AD15">IF(INDEX(Data!$A$1:$N$2000,MATCH(1,('Table 11 Mass load calculations'!$F15=Data!$A$1:$A$2000)*('Table 11 Mass load calculations'!AD$1=Data!$D$1:$D$2000)*("N"&lt;&gt;Data!$N$1:$N$2000),0),8)="Y",CONVERT(INDEX(Data!$A$1:$N$2000,MATCH(1,('Table 11 Mass load calculations'!$F15=Data!$A$1:$A$2000)*('Table 11 Mass load calculations'!AD$1=Data!$D$1:$D$2000)*("N"&lt;&gt;Data!$N$1:$N$2000),0),5),"ug","ng"),"&lt;"&amp;CONVERT(INDEX(Data!$A$1:$N$2000,MATCH(1,('Table 11 Mass load calculations'!$F15=Data!$A$1:$A$2000)*('Table 11 Mass load calculations'!AD$1=Data!$D$1:$D$2000)*("N"&lt;&gt;Data!$N$1:$N$2000),0),5),"ug","ng"))</f>
        <v>3.3</v>
      </c>
      <c r="AE15" s="65" t="str">
        <f t="array" ref="AE15">IF(INDEX(Data!$A$1:$N$2000,MATCH(1,('Table 11 Mass load calculations'!$F15=Data!$A$1:$A$2000)*('Table 11 Mass load calculations'!AE$1=Data!$D$1:$D$2000)*("N"&lt;&gt;Data!$N$1:$N$2000),0),8)="Y",CONVERT(INDEX(Data!$A$1:$N$2000,MATCH(1,('Table 11 Mass load calculations'!$F15=Data!$A$1:$A$2000)*('Table 11 Mass load calculations'!AE$1=Data!$D$1:$D$2000)*("N"&lt;&gt;Data!$N$1:$N$2000),0),5),"ug","ng"),"&lt;"&amp;CONVERT(INDEX(Data!$A$1:$N$2000,MATCH(1,('Table 11 Mass load calculations'!$F15=Data!$A$1:$A$2000)*('Table 11 Mass load calculations'!AE$1=Data!$D$1:$D$2000)*("N"&lt;&gt;Data!$N$1:$N$2000),0),5),"ug","ng"))</f>
        <v>&lt;2</v>
      </c>
      <c r="AF15" s="65" t="str">
        <f t="array" ref="AF15">IF(INDEX(Data!$A$1:$N$2000,MATCH(1,('Table 11 Mass load calculations'!$F15=Data!$A$1:$A$2000)*('Table 11 Mass load calculations'!AF$1=Data!$D$1:$D$2000)*("N"&lt;&gt;Data!$N$1:$N$2000),0),8)="Y",CONVERT(INDEX(Data!$A$1:$N$2000,MATCH(1,('Table 11 Mass load calculations'!$F15=Data!$A$1:$A$2000)*('Table 11 Mass load calculations'!AF$1=Data!$D$1:$D$2000)*("N"&lt;&gt;Data!$N$1:$N$2000),0),5),"ug","ng"),"&lt;"&amp;CONVERT(INDEX(Data!$A$1:$N$2000,MATCH(1,('Table 11 Mass load calculations'!$F15=Data!$A$1:$A$2000)*('Table 11 Mass load calculations'!AF$1=Data!$D$1:$D$2000)*("N"&lt;&gt;Data!$N$1:$N$2000),0),5),"ug","ng"))</f>
        <v>&lt;2</v>
      </c>
      <c r="AG15" s="65">
        <f t="array" ref="AG15">IF(INDEX(Data!$A$1:$N$2000,MATCH(1,('Table 11 Mass load calculations'!$F15=Data!$A$1:$A$2000)*('Table 11 Mass load calculations'!AG$1=Data!$D$1:$D$2000)*("N"&lt;&gt;Data!$N$1:$N$2000),0),8)="Y",CONVERT(INDEX(Data!$A$1:$N$2000,MATCH(1,('Table 11 Mass load calculations'!$F15=Data!$A$1:$A$2000)*('Table 11 Mass load calculations'!AG$1=Data!$D$1:$D$2000)*("N"&lt;&gt;Data!$N$1:$N$2000),0),5),"ug","ng"),"&lt;"&amp;CONVERT(INDEX(Data!$A$1:$N$2000,MATCH(1,('Table 11 Mass load calculations'!$F15=Data!$A$1:$A$2000)*('Table 11 Mass load calculations'!AG$1=Data!$D$1:$D$2000)*("N"&lt;&gt;Data!$N$1:$N$2000),0),5),"ug","ng"))</f>
        <v>6</v>
      </c>
      <c r="AH15" s="65" t="str">
        <f t="array" ref="AH15">IF(INDEX(Data!$A$1:$N$2000,MATCH(1,('Table 11 Mass load calculations'!$F15=Data!$A$1:$A$2000)*('Table 11 Mass load calculations'!AH$1=Data!$D$1:$D$2000)*("N"&lt;&gt;Data!$N$1:$N$2000),0),8)="Y",CONVERT(INDEX(Data!$A$1:$N$2000,MATCH(1,('Table 11 Mass load calculations'!$F15=Data!$A$1:$A$2000)*('Table 11 Mass load calculations'!AH$1=Data!$D$1:$D$2000)*("N"&lt;&gt;Data!$N$1:$N$2000),0),5),"ug","ng"),"&lt;"&amp;CONVERT(INDEX(Data!$A$1:$N$2000,MATCH(1,('Table 11 Mass load calculations'!$F15=Data!$A$1:$A$2000)*('Table 11 Mass load calculations'!AH$1=Data!$D$1:$D$2000)*("N"&lt;&gt;Data!$N$1:$N$2000),0),5),"ug","ng"))</f>
        <v>&lt;2</v>
      </c>
      <c r="AI15" s="65" t="str">
        <f t="array" ref="AI15">IF(INDEX(Data!$A$1:$N$2000,MATCH(1,('Table 11 Mass load calculations'!$F15=Data!$A$1:$A$2000)*('Table 11 Mass load calculations'!AI$1=Data!$D$1:$D$2000)*("N"&lt;&gt;Data!$N$1:$N$2000),0),8)="Y",CONVERT(INDEX(Data!$A$1:$N$2000,MATCH(1,('Table 11 Mass load calculations'!$F15=Data!$A$1:$A$2000)*('Table 11 Mass load calculations'!AI$1=Data!$D$1:$D$2000)*("N"&lt;&gt;Data!$N$1:$N$2000),0),5),"ug","ng"),"&lt;"&amp;CONVERT(INDEX(Data!$A$1:$N$2000,MATCH(1,('Table 11 Mass load calculations'!$F15=Data!$A$1:$A$2000)*('Table 11 Mass load calculations'!AI$1=Data!$D$1:$D$2000)*("N"&lt;&gt;Data!$N$1:$N$2000),0),5),"ug","ng"))</f>
        <v>&lt;2</v>
      </c>
      <c r="AJ15" s="66" t="str">
        <f t="array" ref="AJ15">IF(INDEX(Data!$A$1:$N$2000,MATCH(1,('Table 11 Mass load calculations'!$F15=Data!$A$1:$A$2000)*('Table 11 Mass load calculations'!AJ$1=Data!$D$1:$D$2000)*("N"&lt;&gt;Data!$N$1:$N$2000),0),8)="Y",CONVERT(INDEX(Data!$A$1:$N$2000,MATCH(1,('Table 11 Mass load calculations'!$F15=Data!$A$1:$A$2000)*('Table 11 Mass load calculations'!AJ$1=Data!$D$1:$D$2000)*("N"&lt;&gt;Data!$N$1:$N$2000),0),5),"ug","ng"),"&lt;"&amp;CONVERT(INDEX(Data!$A$1:$N$2000,MATCH(1,('Table 11 Mass load calculations'!$F15=Data!$A$1:$A$2000)*('Table 11 Mass load calculations'!AJ$1=Data!$D$1:$D$2000)*("N"&lt;&gt;Data!$N$1:$N$2000),0),5),"ug","ng"))</f>
        <v>&lt;2</v>
      </c>
      <c r="AK15" s="64" t="str">
        <f t="array" ref="AK15">IFERROR(IF(INDEX(Data!$A$1:$N$2000,MATCH(1,('Table 11 Mass load calculations'!$K15=Data!$A$1:$A$2000)*('Table 11 Mass load calculations'!AK$1=Data!$D$1:$D$2000)*("N"&lt;&gt;Data!$N$1:$N$2000),0),8)="Y",CONVERT(INDEX(Data!$A$1:$N$2000,MATCH(1,('Table 11 Mass load calculations'!$K15=Data!$A$1:$A$2000)*('Table 11 Mass load calculations'!AK$1=Data!$D$1:$D$2000)*("N"&lt;&gt;Data!$N$1:$N$2000),0),5),"ug","ng"),"&lt;"&amp;CONVERT(INDEX(Data!$A$1:$N$2000,MATCH(1,('Table 11 Mass load calculations'!$K15=Data!$A$1:$A$2000)*('Table 11 Mass load calculations'!AK$1=Data!$D$1:$D$2000)*("N"&lt;&gt;Data!$N$1:$N$2000),0),5),"ug","ng")),"NA")</f>
        <v>NA</v>
      </c>
      <c r="AL15" s="65" t="str">
        <f t="array" ref="AL15">IFERROR(IF(INDEX(Data!$A$1:$N$2000,MATCH(1,('Table 11 Mass load calculations'!$K15=Data!$A$1:$A$2000)*('Table 11 Mass load calculations'!AL$1=Data!$D$1:$D$2000)*("N"&lt;&gt;Data!$N$1:$N$2000),0),8)="Y",CONVERT(INDEX(Data!$A$1:$N$2000,MATCH(1,('Table 11 Mass load calculations'!$K15=Data!$A$1:$A$2000)*('Table 11 Mass load calculations'!AL$1=Data!$D$1:$D$2000)*("N"&lt;&gt;Data!$N$1:$N$2000),0),5),"ug","ng"),"&lt;"&amp;CONVERT(INDEX(Data!$A$1:$N$2000,MATCH(1,('Table 11 Mass load calculations'!$K15=Data!$A$1:$A$2000)*('Table 11 Mass load calculations'!AL$1=Data!$D$1:$D$2000)*("N"&lt;&gt;Data!$N$1:$N$2000),0),5),"ug","ng")),"NA")</f>
        <v>NA</v>
      </c>
      <c r="AM15" s="65" t="str">
        <f t="array" ref="AM15">IFERROR(IF(INDEX(Data!$A$1:$N$2000,MATCH(1,('Table 11 Mass load calculations'!$K15=Data!$A$1:$A$2000)*('Table 11 Mass load calculations'!AM$1=Data!$D$1:$D$2000)*("N"&lt;&gt;Data!$N$1:$N$2000),0),8)="Y",CONVERT(INDEX(Data!$A$1:$N$2000,MATCH(1,('Table 11 Mass load calculations'!$K15=Data!$A$1:$A$2000)*('Table 11 Mass load calculations'!AM$1=Data!$D$1:$D$2000)*("N"&lt;&gt;Data!$N$1:$N$2000),0),5),"ug","ng"),"&lt;"&amp;CONVERT(INDEX(Data!$A$1:$N$2000,MATCH(1,('Table 11 Mass load calculations'!$K15=Data!$A$1:$A$2000)*('Table 11 Mass load calculations'!AM$1=Data!$D$1:$D$2000)*("N"&lt;&gt;Data!$N$1:$N$2000),0),5),"ug","ng")),"NA")</f>
        <v>NA</v>
      </c>
      <c r="AN15" s="65" t="str">
        <f t="array" ref="AN15">IFERROR(IF(INDEX(Data!$A$1:$N$2000,MATCH(1,('Table 11 Mass load calculations'!$K15=Data!$A$1:$A$2000)*('Table 11 Mass load calculations'!AN$1=Data!$D$1:$D$2000)*("N"&lt;&gt;Data!$N$1:$N$2000),0),8)="Y",CONVERT(INDEX(Data!$A$1:$N$2000,MATCH(1,('Table 11 Mass load calculations'!$K15=Data!$A$1:$A$2000)*('Table 11 Mass load calculations'!AN$1=Data!$D$1:$D$2000)*("N"&lt;&gt;Data!$N$1:$N$2000),0),5),"ug","ng"),"&lt;"&amp;CONVERT(INDEX(Data!$A$1:$N$2000,MATCH(1,('Table 11 Mass load calculations'!$K15=Data!$A$1:$A$2000)*('Table 11 Mass load calculations'!AN$1=Data!$D$1:$D$2000)*("N"&lt;&gt;Data!$N$1:$N$2000),0),5),"ug","ng")),"NA")</f>
        <v>NA</v>
      </c>
      <c r="AO15" s="65" t="str">
        <f t="array" ref="AO15">IFERROR(IF(INDEX(Data!$A$1:$N$2000,MATCH(1,('Table 11 Mass load calculations'!$K15=Data!$A$1:$A$2000)*('Table 11 Mass load calculations'!AO$1=Data!$D$1:$D$2000)*("N"&lt;&gt;Data!$N$1:$N$2000),0),8)="Y",CONVERT(INDEX(Data!$A$1:$N$2000,MATCH(1,('Table 11 Mass load calculations'!$K15=Data!$A$1:$A$2000)*('Table 11 Mass load calculations'!AO$1=Data!$D$1:$D$2000)*("N"&lt;&gt;Data!$N$1:$N$2000),0),5),"ug","ng"),"&lt;"&amp;CONVERT(INDEX(Data!$A$1:$N$2000,MATCH(1,('Table 11 Mass load calculations'!$K15=Data!$A$1:$A$2000)*('Table 11 Mass load calculations'!AO$1=Data!$D$1:$D$2000)*("N"&lt;&gt;Data!$N$1:$N$2000),0),5),"ug","ng")),"NA")</f>
        <v>NA</v>
      </c>
      <c r="AP15" s="65" t="str">
        <f t="array" ref="AP15">IFERROR(IF(INDEX(Data!$A$1:$N$2000,MATCH(1,('Table 11 Mass load calculations'!$K15=Data!$A$1:$A$2000)*('Table 11 Mass load calculations'!AP$1=Data!$D$1:$D$2000)*("N"&lt;&gt;Data!$N$1:$N$2000),0),8)="Y",CONVERT(INDEX(Data!$A$1:$N$2000,MATCH(1,('Table 11 Mass load calculations'!$K15=Data!$A$1:$A$2000)*('Table 11 Mass load calculations'!AP$1=Data!$D$1:$D$2000)*("N"&lt;&gt;Data!$N$1:$N$2000),0),5),"ug","ng"),"&lt;"&amp;CONVERT(INDEX(Data!$A$1:$N$2000,MATCH(1,('Table 11 Mass load calculations'!$K15=Data!$A$1:$A$2000)*('Table 11 Mass load calculations'!AP$1=Data!$D$1:$D$2000)*("N"&lt;&gt;Data!$N$1:$N$2000),0),5),"ug","ng")),"NA")</f>
        <v>NA</v>
      </c>
      <c r="AQ15" s="65" t="str">
        <f t="array" ref="AQ15">IFERROR(IF(INDEX(Data!$A$1:$N$2000,MATCH(1,('Table 11 Mass load calculations'!$K15=Data!$A$1:$A$2000)*('Table 11 Mass load calculations'!AQ$1=Data!$D$1:$D$2000)*("N"&lt;&gt;Data!$N$1:$N$2000),0),8)="Y",CONVERT(INDEX(Data!$A$1:$N$2000,MATCH(1,('Table 11 Mass load calculations'!$K15=Data!$A$1:$A$2000)*('Table 11 Mass load calculations'!AQ$1=Data!$D$1:$D$2000)*("N"&lt;&gt;Data!$N$1:$N$2000),0),5),"ug","ng"),"&lt;"&amp;CONVERT(INDEX(Data!$A$1:$N$2000,MATCH(1,('Table 11 Mass load calculations'!$K15=Data!$A$1:$A$2000)*('Table 11 Mass load calculations'!AQ$1=Data!$D$1:$D$2000)*("N"&lt;&gt;Data!$N$1:$N$2000),0),5),"ug","ng")),"NA")</f>
        <v>NA</v>
      </c>
      <c r="AR15" s="65" t="str">
        <f t="array" ref="AR15">IFERROR(IF(INDEX(Data!$A$1:$N$2000,MATCH(1,('Table 11 Mass load calculations'!$K15=Data!$A$1:$A$2000)*('Table 11 Mass load calculations'!AR$1=Data!$D$1:$D$2000)*("N"&lt;&gt;Data!$N$1:$N$2000),0),8)="Y",CONVERT(INDEX(Data!$A$1:$N$2000,MATCH(1,('Table 11 Mass load calculations'!$K15=Data!$A$1:$A$2000)*('Table 11 Mass load calculations'!AR$1=Data!$D$1:$D$2000)*("N"&lt;&gt;Data!$N$1:$N$2000),0),5),"ug","ng"),"&lt;"&amp;CONVERT(INDEX(Data!$A$1:$N$2000,MATCH(1,('Table 11 Mass load calculations'!$K15=Data!$A$1:$A$2000)*('Table 11 Mass load calculations'!AR$1=Data!$D$1:$D$2000)*("N"&lt;&gt;Data!$N$1:$N$2000),0),5),"ug","ng")),"NA")</f>
        <v>NA</v>
      </c>
      <c r="AS15" s="65" t="str">
        <f t="array" ref="AS15">IFERROR(IF(INDEX(Data!$A$1:$N$2000,MATCH(1,('Table 11 Mass load calculations'!$K15=Data!$A$1:$A$2000)*('Table 11 Mass load calculations'!AS$1=Data!$D$1:$D$2000)*("N"&lt;&gt;Data!$N$1:$N$2000),0),8)="Y",CONVERT(INDEX(Data!$A$1:$N$2000,MATCH(1,('Table 11 Mass load calculations'!$K15=Data!$A$1:$A$2000)*('Table 11 Mass load calculations'!AS$1=Data!$D$1:$D$2000)*("N"&lt;&gt;Data!$N$1:$N$2000),0),5),"ug","ng"),"&lt;"&amp;CONVERT(INDEX(Data!$A$1:$N$2000,MATCH(1,('Table 11 Mass load calculations'!$K15=Data!$A$1:$A$2000)*('Table 11 Mass load calculations'!AS$1=Data!$D$1:$D$2000)*("N"&lt;&gt;Data!$N$1:$N$2000),0),5),"ug","ng")),"NA")</f>
        <v>NA</v>
      </c>
      <c r="AT15" s="65" t="str">
        <f t="array" ref="AT15">IFERROR(IF(INDEX(Data!$A$1:$N$2000,MATCH(1,('Table 11 Mass load calculations'!$K15=Data!$A$1:$A$2000)*('Table 11 Mass load calculations'!AT$1=Data!$D$1:$D$2000)*("N"&lt;&gt;Data!$N$1:$N$2000),0),8)="Y",CONVERT(INDEX(Data!$A$1:$N$2000,MATCH(1,('Table 11 Mass load calculations'!$K15=Data!$A$1:$A$2000)*('Table 11 Mass load calculations'!AT$1=Data!$D$1:$D$2000)*("N"&lt;&gt;Data!$N$1:$N$2000),0),5),"ug","ng"),"&lt;"&amp;CONVERT(INDEX(Data!$A$1:$N$2000,MATCH(1,('Table 11 Mass load calculations'!$K15=Data!$A$1:$A$2000)*('Table 11 Mass load calculations'!AT$1=Data!$D$1:$D$2000)*("N"&lt;&gt;Data!$N$1:$N$2000),0),5),"ug","ng")),"NA")</f>
        <v>NA</v>
      </c>
      <c r="AU15" s="65" t="str">
        <f t="array" ref="AU15">IFERROR(IF(INDEX(Data!$A$1:$N$2000,MATCH(1,('Table 11 Mass load calculations'!$K15=Data!$A$1:$A$2000)*('Table 11 Mass load calculations'!AU$1=Data!$D$1:$D$2000)*("N"&lt;&gt;Data!$N$1:$N$2000),0),8)="Y",CONVERT(INDEX(Data!$A$1:$N$2000,MATCH(1,('Table 11 Mass load calculations'!$K15=Data!$A$1:$A$2000)*('Table 11 Mass load calculations'!AU$1=Data!$D$1:$D$2000)*("N"&lt;&gt;Data!$N$1:$N$2000),0),5),"ug","ng"),"&lt;"&amp;CONVERT(INDEX(Data!$A$1:$N$2000,MATCH(1,('Table 11 Mass load calculations'!$K15=Data!$A$1:$A$2000)*('Table 11 Mass load calculations'!AU$1=Data!$D$1:$D$2000)*("N"&lt;&gt;Data!$N$1:$N$2000),0),5),"ug","ng")),"NA")</f>
        <v>NA</v>
      </c>
      <c r="AV15" s="65" t="str">
        <f t="array" ref="AV15">IFERROR(IF(INDEX(Data!$A$1:$N$2000,MATCH(1,('Table 11 Mass load calculations'!$K15=Data!$A$1:$A$2000)*('Table 11 Mass load calculations'!AV$1=Data!$D$1:$D$2000)*("N"&lt;&gt;Data!$N$1:$N$2000),0),8)="Y",CONVERT(INDEX(Data!$A$1:$N$2000,MATCH(1,('Table 11 Mass load calculations'!$K15=Data!$A$1:$A$2000)*('Table 11 Mass load calculations'!AV$1=Data!$D$1:$D$2000)*("N"&lt;&gt;Data!$N$1:$N$2000),0),5),"ug","ng"),"&lt;"&amp;CONVERT(INDEX(Data!$A$1:$N$2000,MATCH(1,('Table 11 Mass load calculations'!$K15=Data!$A$1:$A$2000)*('Table 11 Mass load calculations'!AV$1=Data!$D$1:$D$2000)*("N"&lt;&gt;Data!$N$1:$N$2000),0),5),"ug","ng")),"NA")</f>
        <v>NA</v>
      </c>
      <c r="AW15" s="65" t="str">
        <f t="array" ref="AW15">IFERROR(IF(INDEX(Data!$A$1:$N$2000,MATCH(1,('Table 11 Mass load calculations'!$K15=Data!$A$1:$A$2000)*('Table 11 Mass load calculations'!AW$1=Data!$D$1:$D$2000)*("N"&lt;&gt;Data!$N$1:$N$2000),0),8)="Y",CONVERT(INDEX(Data!$A$1:$N$2000,MATCH(1,('Table 11 Mass load calculations'!$K15=Data!$A$1:$A$2000)*('Table 11 Mass load calculations'!AW$1=Data!$D$1:$D$2000)*("N"&lt;&gt;Data!$N$1:$N$2000),0),5),"ug","ng"),"&lt;"&amp;CONVERT(INDEX(Data!$A$1:$N$2000,MATCH(1,('Table 11 Mass load calculations'!$K15=Data!$A$1:$A$2000)*('Table 11 Mass load calculations'!AW$1=Data!$D$1:$D$2000)*("N"&lt;&gt;Data!$N$1:$N$2000),0),5),"ug","ng")),"NA")</f>
        <v>NA</v>
      </c>
      <c r="AX15" s="65" t="str">
        <f t="array" ref="AX15">IFERROR(IF(INDEX(Data!$A$1:$N$2000,MATCH(1,('Table 11 Mass load calculations'!$K15=Data!$A$1:$A$2000)*('Table 11 Mass load calculations'!AX$1=Data!$D$1:$D$2000)*("N"&lt;&gt;Data!$N$1:$N$2000),0),8)="Y",CONVERT(INDEX(Data!$A$1:$N$2000,MATCH(1,('Table 11 Mass load calculations'!$K15=Data!$A$1:$A$2000)*('Table 11 Mass load calculations'!AX$1=Data!$D$1:$D$2000)*("N"&lt;&gt;Data!$N$1:$N$2000),0),5),"ug","ng"),"&lt;"&amp;CONVERT(INDEX(Data!$A$1:$N$2000,MATCH(1,('Table 11 Mass load calculations'!$K15=Data!$A$1:$A$2000)*('Table 11 Mass load calculations'!AX$1=Data!$D$1:$D$2000)*("N"&lt;&gt;Data!$N$1:$N$2000),0),5),"ug","ng")),"NA")</f>
        <v>NA</v>
      </c>
      <c r="AY15" s="65" t="str">
        <f t="array" ref="AY15">IFERROR(IF(INDEX(Data!$A$1:$N$2000,MATCH(1,('Table 11 Mass load calculations'!$K15=Data!$A$1:$A$2000)*('Table 11 Mass load calculations'!AY$1=Data!$D$1:$D$2000)*("N"&lt;&gt;Data!$N$1:$N$2000),0),8)="Y",CONVERT(INDEX(Data!$A$1:$N$2000,MATCH(1,('Table 11 Mass load calculations'!$K15=Data!$A$1:$A$2000)*('Table 11 Mass load calculations'!AY$1=Data!$D$1:$D$2000)*("N"&lt;&gt;Data!$N$1:$N$2000),0),5),"ug","ng"),"&lt;"&amp;CONVERT(INDEX(Data!$A$1:$N$2000,MATCH(1,('Table 11 Mass load calculations'!$K15=Data!$A$1:$A$2000)*('Table 11 Mass load calculations'!AY$1=Data!$D$1:$D$2000)*("N"&lt;&gt;Data!$N$1:$N$2000),0),5),"ug","ng")),"NA")</f>
        <v>NA</v>
      </c>
      <c r="AZ15" s="65" t="str">
        <f t="array" ref="AZ15">IFERROR(IF(INDEX(Data!$A$1:$N$2000,MATCH(1,('Table 11 Mass load calculations'!$K15=Data!$A$1:$A$2000)*('Table 11 Mass load calculations'!AZ$1=Data!$D$1:$D$2000)*("N"&lt;&gt;Data!$N$1:$N$2000),0),8)="Y",CONVERT(INDEX(Data!$A$1:$N$2000,MATCH(1,('Table 11 Mass load calculations'!$K15=Data!$A$1:$A$2000)*('Table 11 Mass load calculations'!AZ$1=Data!$D$1:$D$2000)*("N"&lt;&gt;Data!$N$1:$N$2000),0),5),"ug","ng"),"&lt;"&amp;CONVERT(INDEX(Data!$A$1:$N$2000,MATCH(1,('Table 11 Mass load calculations'!$K15=Data!$A$1:$A$2000)*('Table 11 Mass load calculations'!AZ$1=Data!$D$1:$D$2000)*("N"&lt;&gt;Data!$N$1:$N$2000),0),5),"ug","ng")),"NA")</f>
        <v>NA</v>
      </c>
      <c r="BA15" s="65" t="str">
        <f t="array" ref="BA15">IFERROR(IF(INDEX(Data!$A$1:$N$2000,MATCH(1,('Table 11 Mass load calculations'!$K15=Data!$A$1:$A$2000)*('Table 11 Mass load calculations'!BA$1=Data!$D$1:$D$2000)*("N"&lt;&gt;Data!$N$1:$N$2000),0),8)="Y",CONVERT(INDEX(Data!$A$1:$N$2000,MATCH(1,('Table 11 Mass load calculations'!$K15=Data!$A$1:$A$2000)*('Table 11 Mass load calculations'!BA$1=Data!$D$1:$D$2000)*("N"&lt;&gt;Data!$N$1:$N$2000),0),5),"ug","ng"),"&lt;"&amp;CONVERT(INDEX(Data!$A$1:$N$2000,MATCH(1,('Table 11 Mass load calculations'!$K15=Data!$A$1:$A$2000)*('Table 11 Mass load calculations'!BA$1=Data!$D$1:$D$2000)*("N"&lt;&gt;Data!$N$1:$N$2000),0),5),"ug","ng")),"NA")</f>
        <v>NA</v>
      </c>
      <c r="BB15" s="65" t="str">
        <f t="array" ref="BB15">IFERROR(IF(INDEX(Data!$A$1:$N$2000,MATCH(1,('Table 11 Mass load calculations'!$K15=Data!$A$1:$A$2000)*('Table 11 Mass load calculations'!BB$1=Data!$D$1:$D$2000)*("N"&lt;&gt;Data!$N$1:$N$2000),0),8)="Y",CONVERT(INDEX(Data!$A$1:$N$2000,MATCH(1,('Table 11 Mass load calculations'!$K15=Data!$A$1:$A$2000)*('Table 11 Mass load calculations'!BB$1=Data!$D$1:$D$2000)*("N"&lt;&gt;Data!$N$1:$N$2000),0),5),"ug","ng"),"&lt;"&amp;CONVERT(INDEX(Data!$A$1:$N$2000,MATCH(1,('Table 11 Mass load calculations'!$K15=Data!$A$1:$A$2000)*('Table 11 Mass load calculations'!BB$1=Data!$D$1:$D$2000)*("N"&lt;&gt;Data!$N$1:$N$2000),0),5),"ug","ng")),"NA")</f>
        <v>NA</v>
      </c>
      <c r="BC15" s="65" t="str">
        <f t="array" ref="BC15">IFERROR(IF(INDEX(Data!$A$1:$N$2000,MATCH(1,('Table 11 Mass load calculations'!$K15=Data!$A$1:$A$2000)*('Table 11 Mass load calculations'!BC$1=Data!$D$1:$D$2000)*("N"&lt;&gt;Data!$N$1:$N$2000),0),8)="Y",CONVERT(INDEX(Data!$A$1:$N$2000,MATCH(1,('Table 11 Mass load calculations'!$K15=Data!$A$1:$A$2000)*('Table 11 Mass load calculations'!BC$1=Data!$D$1:$D$2000)*("N"&lt;&gt;Data!$N$1:$N$2000),0),5),"ug","ng"),"&lt;"&amp;CONVERT(INDEX(Data!$A$1:$N$2000,MATCH(1,('Table 11 Mass load calculations'!$K15=Data!$A$1:$A$2000)*('Table 11 Mass load calculations'!BC$1=Data!$D$1:$D$2000)*("N"&lt;&gt;Data!$N$1:$N$2000),0),5),"ug","ng")),"NA")</f>
        <v>NA</v>
      </c>
      <c r="BD15" s="67" t="str">
        <f t="array" ref="BD15">IFERROR(IF(INDEX(Data!$A$1:$N$2000,MATCH(1,('Table 11 Mass load calculations'!$K15=Data!$A$1:$A$2000)*('Table 11 Mass load calculations'!BD$1=Data!$D$1:$D$2000)*("N"&lt;&gt;Data!$N$1:$N$2000),0),8)="Y",CONVERT(INDEX(Data!$A$1:$N$2000,MATCH(1,('Table 11 Mass load calculations'!$K15=Data!$A$1:$A$2000)*('Table 11 Mass load calculations'!BD$1=Data!$D$1:$D$2000)*("N"&lt;&gt;Data!$N$1:$N$2000),0),5),"ug","ng"),"&lt;"&amp;CONVERT(INDEX(Data!$A$1:$N$2000,MATCH(1,('Table 11 Mass load calculations'!$K15=Data!$A$1:$A$2000)*('Table 11 Mass load calculations'!BD$1=Data!$D$1:$D$2000)*("N"&lt;&gt;Data!$N$1:$N$2000),0),5),"ug","ng")),"NA")</f>
        <v>NA</v>
      </c>
      <c r="BE15" s="68">
        <f t="shared" si="2"/>
        <v>1</v>
      </c>
      <c r="BF15" s="72">
        <f t="shared" si="3"/>
        <v>0</v>
      </c>
      <c r="BG15" s="70">
        <f t="shared" si="36"/>
        <v>12</v>
      </c>
      <c r="BH15" s="71">
        <f t="shared" si="36"/>
        <v>27</v>
      </c>
      <c r="BI15" s="71">
        <f t="shared" si="36"/>
        <v>16</v>
      </c>
      <c r="BJ15" s="71">
        <f t="shared" si="36"/>
        <v>3.5</v>
      </c>
      <c r="BK15" s="65">
        <f t="shared" si="36"/>
        <v>0</v>
      </c>
      <c r="BL15" s="65">
        <f t="shared" si="36"/>
        <v>0</v>
      </c>
      <c r="BM15" s="71">
        <f t="shared" si="36"/>
        <v>24</v>
      </c>
      <c r="BN15" s="65">
        <f t="shared" si="36"/>
        <v>0</v>
      </c>
      <c r="BO15" s="65">
        <f t="shared" si="36"/>
        <v>0</v>
      </c>
      <c r="BP15" s="65">
        <f t="shared" si="36"/>
        <v>0</v>
      </c>
      <c r="BQ15" s="71">
        <f t="shared" si="37"/>
        <v>20</v>
      </c>
      <c r="BR15" s="71">
        <f t="shared" si="37"/>
        <v>18</v>
      </c>
      <c r="BS15" s="65">
        <f t="shared" si="37"/>
        <v>0</v>
      </c>
      <c r="BT15" s="71">
        <f t="shared" si="37"/>
        <v>3.3</v>
      </c>
      <c r="BU15" s="65">
        <f t="shared" si="37"/>
        <v>0</v>
      </c>
      <c r="BV15" s="65">
        <f t="shared" si="37"/>
        <v>0</v>
      </c>
      <c r="BW15" s="71">
        <f t="shared" si="37"/>
        <v>6</v>
      </c>
      <c r="BX15" s="65">
        <f t="shared" si="37"/>
        <v>0</v>
      </c>
      <c r="BY15" s="65">
        <f t="shared" si="37"/>
        <v>0</v>
      </c>
      <c r="BZ15" s="67">
        <f t="shared" si="37"/>
        <v>0</v>
      </c>
      <c r="CA15" s="37">
        <f t="shared" si="25"/>
        <v>0.6662667436612042</v>
      </c>
      <c r="CB15" s="38">
        <f t="shared" si="5"/>
        <v>1.4991001732377094</v>
      </c>
      <c r="CC15" s="38">
        <f t="shared" si="6"/>
        <v>0.88835565821493889</v>
      </c>
      <c r="CD15" s="38">
        <f t="shared" si="7"/>
        <v>0.19432780023451787</v>
      </c>
      <c r="CE15" s="28">
        <f t="shared" si="8"/>
        <v>0</v>
      </c>
      <c r="CF15" s="38">
        <f t="shared" si="9"/>
        <v>0</v>
      </c>
      <c r="CG15" s="38">
        <f t="shared" si="10"/>
        <v>1.3325334873224084</v>
      </c>
      <c r="CH15" s="28">
        <f t="shared" si="11"/>
        <v>0</v>
      </c>
      <c r="CI15" s="28">
        <f t="shared" si="12"/>
        <v>0</v>
      </c>
      <c r="CJ15" s="28">
        <f t="shared" si="13"/>
        <v>0</v>
      </c>
      <c r="CK15" s="38">
        <f t="shared" si="14"/>
        <v>1.1104445727686738</v>
      </c>
      <c r="CL15" s="38">
        <f t="shared" si="15"/>
        <v>0.99940011549180641</v>
      </c>
      <c r="CM15" s="28">
        <f t="shared" si="16"/>
        <v>0</v>
      </c>
      <c r="CN15" s="38">
        <f t="shared" si="17"/>
        <v>0.18322335450683114</v>
      </c>
      <c r="CO15" s="28">
        <f t="shared" si="18"/>
        <v>0</v>
      </c>
      <c r="CP15" s="28">
        <f t="shared" si="19"/>
        <v>0</v>
      </c>
      <c r="CQ15" s="38">
        <f t="shared" si="20"/>
        <v>0.3331333718306021</v>
      </c>
      <c r="CR15" s="28">
        <f t="shared" si="21"/>
        <v>0</v>
      </c>
      <c r="CS15" s="28">
        <f t="shared" si="22"/>
        <v>0</v>
      </c>
      <c r="CT15" s="28">
        <f t="shared" si="23"/>
        <v>0</v>
      </c>
      <c r="CU15" s="39">
        <f t="shared" si="28"/>
        <v>4.7638072171776091</v>
      </c>
      <c r="CV15" s="40">
        <f t="shared" si="26"/>
        <v>7.2067852772686916</v>
      </c>
      <c r="CZ15" s="4"/>
      <c r="DA15" s="4"/>
    </row>
    <row r="16" spans="2:105">
      <c r="B16" s="48" t="s">
        <v>94</v>
      </c>
      <c r="C16" s="29">
        <v>43954.041666666664</v>
      </c>
      <c r="D16" s="29">
        <v>43957.5</v>
      </c>
      <c r="E16" s="24">
        <f t="shared" si="30"/>
        <v>83.000000000058208</v>
      </c>
      <c r="F16" s="26" t="s">
        <v>95</v>
      </c>
      <c r="G16" s="26" t="s">
        <v>71</v>
      </c>
      <c r="H16" s="29">
        <v>43954.034361111109</v>
      </c>
      <c r="I16" s="29">
        <v>43957.492361111108</v>
      </c>
      <c r="J16" s="35">
        <f t="shared" si="0"/>
        <v>83.000000000058208</v>
      </c>
      <c r="K16" s="26" t="s">
        <v>75</v>
      </c>
      <c r="L16" s="26" t="s">
        <v>75</v>
      </c>
      <c r="M16" s="26" t="s">
        <v>75</v>
      </c>
      <c r="N16" s="26" t="s">
        <v>75</v>
      </c>
      <c r="O16" s="44">
        <f t="shared" si="1"/>
        <v>0</v>
      </c>
      <c r="P16" s="27">
        <f>CONVERT(IFERROR(SUMIFS('USGS Data'!$F$2:$F$7000,'USGS Data'!$D$2:$D$7000,"&gt;="&amp;$C16,'USGS Data'!$D$2:$D$7000,"&lt;="&amp;$D16),"-"),"L","m^3")</f>
        <v>72975232.084904358</v>
      </c>
      <c r="Q16" s="64">
        <f t="array" ref="Q16">IF(INDEX(Data!$A$1:$N$2000,MATCH(1,('Table 11 Mass load calculations'!$F16=Data!$A$1:$A$2000)*('Table 11 Mass load calculations'!Q$1=Data!$D$1:$D$2000)*("N"&lt;&gt;Data!$N$1:$N$2000),0),8)="Y",CONVERT(INDEX(Data!$A$1:$N$2000,MATCH(1,('Table 11 Mass load calculations'!$F16=Data!$A$1:$A$2000)*('Table 11 Mass load calculations'!Q$1=Data!$D$1:$D$2000)*("N"&lt;&gt;Data!$N$1:$N$2000),0),5),"ug","ng"),"&lt;"&amp;CONVERT(INDEX(Data!$A$1:$N$2000,MATCH(1,('Table 11 Mass load calculations'!$F16=Data!$A$1:$A$2000)*('Table 11 Mass load calculations'!Q$1=Data!$D$1:$D$2000)*("N"&lt;&gt;Data!$N$1:$N$2000),0),5),"ug","ng"))</f>
        <v>6.2</v>
      </c>
      <c r="R16" s="65">
        <f t="array" ref="R16">IF(INDEX(Data!$A$1:$N$2000,MATCH(1,('Table 11 Mass load calculations'!$F16=Data!$A$1:$A$2000)*('Table 11 Mass load calculations'!R$1=Data!$D$1:$D$2000)*("N"&lt;&gt;Data!$N$1:$N$2000),0),8)="Y",CONVERT(INDEX(Data!$A$1:$N$2000,MATCH(1,('Table 11 Mass load calculations'!$F16=Data!$A$1:$A$2000)*('Table 11 Mass load calculations'!R$1=Data!$D$1:$D$2000)*("N"&lt;&gt;Data!$N$1:$N$2000),0),5),"ug","ng"),"&lt;"&amp;CONVERT(INDEX(Data!$A$1:$N$2000,MATCH(1,('Table 11 Mass load calculations'!$F16=Data!$A$1:$A$2000)*('Table 11 Mass load calculations'!R$1=Data!$D$1:$D$2000)*("N"&lt;&gt;Data!$N$1:$N$2000),0),5),"ug","ng"))</f>
        <v>18</v>
      </c>
      <c r="S16" s="65">
        <f t="array" ref="S16">IF(INDEX(Data!$A$1:$N$2000,MATCH(1,('Table 11 Mass load calculations'!$F16=Data!$A$1:$A$2000)*('Table 11 Mass load calculations'!S$1=Data!$D$1:$D$2000)*("N"&lt;&gt;Data!$N$1:$N$2000),0),8)="Y",CONVERT(INDEX(Data!$A$1:$N$2000,MATCH(1,('Table 11 Mass load calculations'!$F16=Data!$A$1:$A$2000)*('Table 11 Mass load calculations'!S$1=Data!$D$1:$D$2000)*("N"&lt;&gt;Data!$N$1:$N$2000),0),5),"ug","ng"),"&lt;"&amp;CONVERT(INDEX(Data!$A$1:$N$2000,MATCH(1,('Table 11 Mass load calculations'!$F16=Data!$A$1:$A$2000)*('Table 11 Mass load calculations'!S$1=Data!$D$1:$D$2000)*("N"&lt;&gt;Data!$N$1:$N$2000),0),5),"ug","ng"))</f>
        <v>9.7999999999999989</v>
      </c>
      <c r="T16" s="65">
        <f t="array" ref="T16">IF(INDEX(Data!$A$1:$N$2000,MATCH(1,('Table 11 Mass load calculations'!$F16=Data!$A$1:$A$2000)*('Table 11 Mass load calculations'!T$1=Data!$D$1:$D$2000)*("N"&lt;&gt;Data!$N$1:$N$2000),0),8)="Y",CONVERT(INDEX(Data!$A$1:$N$2000,MATCH(1,('Table 11 Mass load calculations'!$F16=Data!$A$1:$A$2000)*('Table 11 Mass load calculations'!T$1=Data!$D$1:$D$2000)*("N"&lt;&gt;Data!$N$1:$N$2000),0),5),"ug","ng"),"&lt;"&amp;CONVERT(INDEX(Data!$A$1:$N$2000,MATCH(1,('Table 11 Mass load calculations'!$F16=Data!$A$1:$A$2000)*('Table 11 Mass load calculations'!T$1=Data!$D$1:$D$2000)*("N"&lt;&gt;Data!$N$1:$N$2000),0),5),"ug","ng"))</f>
        <v>2.1</v>
      </c>
      <c r="U16" s="65" t="str">
        <f t="array" ref="U16">IF(INDEX(Data!$A$1:$N$2000,MATCH(1,('Table 11 Mass load calculations'!$F16=Data!$A$1:$A$2000)*('Table 11 Mass load calculations'!U$1=Data!$D$1:$D$2000)*("N"&lt;&gt;Data!$N$1:$N$2000),0),8)="Y",CONVERT(INDEX(Data!$A$1:$N$2000,MATCH(1,('Table 11 Mass load calculations'!$F16=Data!$A$1:$A$2000)*('Table 11 Mass load calculations'!U$1=Data!$D$1:$D$2000)*("N"&lt;&gt;Data!$N$1:$N$2000),0),5),"ug","ng"),"&lt;"&amp;CONVERT(INDEX(Data!$A$1:$N$2000,MATCH(1,('Table 11 Mass load calculations'!$F16=Data!$A$1:$A$2000)*('Table 11 Mass load calculations'!U$1=Data!$D$1:$D$2000)*("N"&lt;&gt;Data!$N$1:$N$2000),0),5),"ug","ng"))</f>
        <v>&lt;2</v>
      </c>
      <c r="V16" s="65" t="str">
        <f t="array" ref="V16">IF(INDEX(Data!$A$1:$N$2000,MATCH(1,('Table 11 Mass load calculations'!$F16=Data!$A$1:$A$2000)*('Table 11 Mass load calculations'!V$1=Data!$D$1:$D$2000)*("N"&lt;&gt;Data!$N$1:$N$2000),0),8)="Y",CONVERT(INDEX(Data!$A$1:$N$2000,MATCH(1,('Table 11 Mass load calculations'!$F16=Data!$A$1:$A$2000)*('Table 11 Mass load calculations'!V$1=Data!$D$1:$D$2000)*("N"&lt;&gt;Data!$N$1:$N$2000),0),5),"ug","ng"),"&lt;"&amp;CONVERT(INDEX(Data!$A$1:$N$2000,MATCH(1,('Table 11 Mass load calculations'!$F16=Data!$A$1:$A$2000)*('Table 11 Mass load calculations'!V$1=Data!$D$1:$D$2000)*("N"&lt;&gt;Data!$N$1:$N$2000),0),5),"ug","ng"))</f>
        <v>&lt;2</v>
      </c>
      <c r="W16" s="65">
        <f t="array" ref="W16">IF(INDEX(Data!$A$1:$N$2000,MATCH(1,('Table 11 Mass load calculations'!$F16=Data!$A$1:$A$2000)*('Table 11 Mass load calculations'!W$1=Data!$D$1:$D$2000)*("N"&lt;&gt;Data!$N$1:$N$2000),0),8)="Y",CONVERT(INDEX(Data!$A$1:$N$2000,MATCH(1,('Table 11 Mass load calculations'!$F16=Data!$A$1:$A$2000)*('Table 11 Mass load calculations'!W$1=Data!$D$1:$D$2000)*("N"&lt;&gt;Data!$N$1:$N$2000),0),5),"ug","ng"),"&lt;"&amp;CONVERT(INDEX(Data!$A$1:$N$2000,MATCH(1,('Table 11 Mass load calculations'!$F16=Data!$A$1:$A$2000)*('Table 11 Mass load calculations'!W$1=Data!$D$1:$D$2000)*("N"&lt;&gt;Data!$N$1:$N$2000),0),5),"ug","ng"))</f>
        <v>15</v>
      </c>
      <c r="X16" s="65" t="str">
        <f t="array" ref="X16">IF(INDEX(Data!$A$1:$N$2000,MATCH(1,('Table 11 Mass load calculations'!$F16=Data!$A$1:$A$2000)*('Table 11 Mass load calculations'!X$1=Data!$D$1:$D$2000)*("N"&lt;&gt;Data!$N$1:$N$2000),0),8)="Y",CONVERT(INDEX(Data!$A$1:$N$2000,MATCH(1,('Table 11 Mass load calculations'!$F16=Data!$A$1:$A$2000)*('Table 11 Mass load calculations'!X$1=Data!$D$1:$D$2000)*("N"&lt;&gt;Data!$N$1:$N$2000),0),5),"ug","ng"),"&lt;"&amp;CONVERT(INDEX(Data!$A$1:$N$2000,MATCH(1,('Table 11 Mass load calculations'!$F16=Data!$A$1:$A$2000)*('Table 11 Mass load calculations'!X$1=Data!$D$1:$D$2000)*("N"&lt;&gt;Data!$N$1:$N$2000),0),5),"ug","ng"))</f>
        <v>&lt;20</v>
      </c>
      <c r="Y16" s="65" t="str">
        <f t="array" ref="Y16">IF(INDEX(Data!$A$1:$N$2000,MATCH(1,('Table 11 Mass load calculations'!$F16=Data!$A$1:$A$2000)*('Table 11 Mass load calculations'!Y$1=Data!$D$1:$D$2000)*("N"&lt;&gt;Data!$N$1:$N$2000),0),8)="Y",CONVERT(INDEX(Data!$A$1:$N$2000,MATCH(1,('Table 11 Mass load calculations'!$F16=Data!$A$1:$A$2000)*('Table 11 Mass load calculations'!Y$1=Data!$D$1:$D$2000)*("N"&lt;&gt;Data!$N$1:$N$2000),0),5),"ug","ng"),"&lt;"&amp;CONVERT(INDEX(Data!$A$1:$N$2000,MATCH(1,('Table 11 Mass load calculations'!$F16=Data!$A$1:$A$2000)*('Table 11 Mass load calculations'!Y$1=Data!$D$1:$D$2000)*("N"&lt;&gt;Data!$N$1:$N$2000),0),5),"ug","ng"))</f>
        <v>&lt;2</v>
      </c>
      <c r="Z16" s="65" t="str">
        <f t="array" ref="Z16">IF(INDEX(Data!$A$1:$N$2000,MATCH(1,('Table 11 Mass load calculations'!$F16=Data!$A$1:$A$2000)*('Table 11 Mass load calculations'!Z$1=Data!$D$1:$D$2000)*("N"&lt;&gt;Data!$N$1:$N$2000),0),8)="Y",CONVERT(INDEX(Data!$A$1:$N$2000,MATCH(1,('Table 11 Mass load calculations'!$F16=Data!$A$1:$A$2000)*('Table 11 Mass load calculations'!Z$1=Data!$D$1:$D$2000)*("N"&lt;&gt;Data!$N$1:$N$2000),0),5),"ug","ng"),"&lt;"&amp;CONVERT(INDEX(Data!$A$1:$N$2000,MATCH(1,('Table 11 Mass load calculations'!$F16=Data!$A$1:$A$2000)*('Table 11 Mass load calculations'!Z$1=Data!$D$1:$D$2000)*("N"&lt;&gt;Data!$N$1:$N$2000),0),5),"ug","ng"))</f>
        <v>&lt;2</v>
      </c>
      <c r="AA16" s="65">
        <f t="array" ref="AA16">IF(INDEX(Data!$A$1:$N$2000,MATCH(1,('Table 11 Mass load calculations'!$F16=Data!$A$1:$A$2000)*('Table 11 Mass load calculations'!AA$1=Data!$D$1:$D$2000)*("N"&lt;&gt;Data!$N$1:$N$2000),0),8)="Y",CONVERT(INDEX(Data!$A$1:$N$2000,MATCH(1,('Table 11 Mass load calculations'!$F16=Data!$A$1:$A$2000)*('Table 11 Mass load calculations'!AA$1=Data!$D$1:$D$2000)*("N"&lt;&gt;Data!$N$1:$N$2000),0),5),"ug","ng"),"&lt;"&amp;CONVERT(INDEX(Data!$A$1:$N$2000,MATCH(1,('Table 11 Mass load calculations'!$F16=Data!$A$1:$A$2000)*('Table 11 Mass load calculations'!AA$1=Data!$D$1:$D$2000)*("N"&lt;&gt;Data!$N$1:$N$2000),0),5),"ug","ng"))</f>
        <v>11</v>
      </c>
      <c r="AB16" s="65">
        <f t="array" ref="AB16">IF(INDEX(Data!$A$1:$N$2000,MATCH(1,('Table 11 Mass load calculations'!$F16=Data!$A$1:$A$2000)*('Table 11 Mass load calculations'!AB$1=Data!$D$1:$D$2000)*("N"&lt;&gt;Data!$N$1:$N$2000),0),8)="Y",CONVERT(INDEX(Data!$A$1:$N$2000,MATCH(1,('Table 11 Mass load calculations'!$F16=Data!$A$1:$A$2000)*('Table 11 Mass load calculations'!AB$1=Data!$D$1:$D$2000)*("N"&lt;&gt;Data!$N$1:$N$2000),0),5),"ug","ng"),"&lt;"&amp;CONVERT(INDEX(Data!$A$1:$N$2000,MATCH(1,('Table 11 Mass load calculations'!$F16=Data!$A$1:$A$2000)*('Table 11 Mass load calculations'!AB$1=Data!$D$1:$D$2000)*("N"&lt;&gt;Data!$N$1:$N$2000),0),5),"ug","ng"))</f>
        <v>12</v>
      </c>
      <c r="AC16" s="65" t="str">
        <f t="array" ref="AC16">IF(INDEX(Data!$A$1:$N$2000,MATCH(1,('Table 11 Mass load calculations'!$F16=Data!$A$1:$A$2000)*('Table 11 Mass load calculations'!AC$1=Data!$D$1:$D$2000)*("N"&lt;&gt;Data!$N$1:$N$2000),0),8)="Y",CONVERT(INDEX(Data!$A$1:$N$2000,MATCH(1,('Table 11 Mass load calculations'!$F16=Data!$A$1:$A$2000)*('Table 11 Mass load calculations'!AC$1=Data!$D$1:$D$2000)*("N"&lt;&gt;Data!$N$1:$N$2000),0),5),"ug","ng"),"&lt;"&amp;CONVERT(INDEX(Data!$A$1:$N$2000,MATCH(1,('Table 11 Mass load calculations'!$F16=Data!$A$1:$A$2000)*('Table 11 Mass load calculations'!AC$1=Data!$D$1:$D$2000)*("N"&lt;&gt;Data!$N$1:$N$2000),0),5),"ug","ng"))</f>
        <v>&lt;2</v>
      </c>
      <c r="AD16" s="65" t="str">
        <f t="array" ref="AD16">IF(INDEX(Data!$A$1:$N$2000,MATCH(1,('Table 11 Mass load calculations'!$F16=Data!$A$1:$A$2000)*('Table 11 Mass load calculations'!AD$1=Data!$D$1:$D$2000)*("N"&lt;&gt;Data!$N$1:$N$2000),0),8)="Y",CONVERT(INDEX(Data!$A$1:$N$2000,MATCH(1,('Table 11 Mass load calculations'!$F16=Data!$A$1:$A$2000)*('Table 11 Mass load calculations'!AD$1=Data!$D$1:$D$2000)*("N"&lt;&gt;Data!$N$1:$N$2000),0),5),"ug","ng"),"&lt;"&amp;CONVERT(INDEX(Data!$A$1:$N$2000,MATCH(1,('Table 11 Mass load calculations'!$F16=Data!$A$1:$A$2000)*('Table 11 Mass load calculations'!AD$1=Data!$D$1:$D$2000)*("N"&lt;&gt;Data!$N$1:$N$2000),0),5),"ug","ng"))</f>
        <v>&lt;2</v>
      </c>
      <c r="AE16" s="65" t="str">
        <f t="array" ref="AE16">IF(INDEX(Data!$A$1:$N$2000,MATCH(1,('Table 11 Mass load calculations'!$F16=Data!$A$1:$A$2000)*('Table 11 Mass load calculations'!AE$1=Data!$D$1:$D$2000)*("N"&lt;&gt;Data!$N$1:$N$2000),0),8)="Y",CONVERT(INDEX(Data!$A$1:$N$2000,MATCH(1,('Table 11 Mass load calculations'!$F16=Data!$A$1:$A$2000)*('Table 11 Mass load calculations'!AE$1=Data!$D$1:$D$2000)*("N"&lt;&gt;Data!$N$1:$N$2000),0),5),"ug","ng"),"&lt;"&amp;CONVERT(INDEX(Data!$A$1:$N$2000,MATCH(1,('Table 11 Mass load calculations'!$F16=Data!$A$1:$A$2000)*('Table 11 Mass load calculations'!AE$1=Data!$D$1:$D$2000)*("N"&lt;&gt;Data!$N$1:$N$2000),0),5),"ug","ng"))</f>
        <v>&lt;2</v>
      </c>
      <c r="AF16" s="65" t="str">
        <f t="array" ref="AF16">IF(INDEX(Data!$A$1:$N$2000,MATCH(1,('Table 11 Mass load calculations'!$F16=Data!$A$1:$A$2000)*('Table 11 Mass load calculations'!AF$1=Data!$D$1:$D$2000)*("N"&lt;&gt;Data!$N$1:$N$2000),0),8)="Y",CONVERT(INDEX(Data!$A$1:$N$2000,MATCH(1,('Table 11 Mass load calculations'!$F16=Data!$A$1:$A$2000)*('Table 11 Mass load calculations'!AF$1=Data!$D$1:$D$2000)*("N"&lt;&gt;Data!$N$1:$N$2000),0),5),"ug","ng"),"&lt;"&amp;CONVERT(INDEX(Data!$A$1:$N$2000,MATCH(1,('Table 11 Mass load calculations'!$F16=Data!$A$1:$A$2000)*('Table 11 Mass load calculations'!AF$1=Data!$D$1:$D$2000)*("N"&lt;&gt;Data!$N$1:$N$2000),0),5),"ug","ng"))</f>
        <v>&lt;2</v>
      </c>
      <c r="AG16" s="65" t="str">
        <f t="array" ref="AG16">IF(INDEX(Data!$A$1:$N$2000,MATCH(1,('Table 11 Mass load calculations'!$F16=Data!$A$1:$A$2000)*('Table 11 Mass load calculations'!AG$1=Data!$D$1:$D$2000)*("N"&lt;&gt;Data!$N$1:$N$2000),0),8)="Y",CONVERT(INDEX(Data!$A$1:$N$2000,MATCH(1,('Table 11 Mass load calculations'!$F16=Data!$A$1:$A$2000)*('Table 11 Mass load calculations'!AG$1=Data!$D$1:$D$2000)*("N"&lt;&gt;Data!$N$1:$N$2000),0),5),"ug","ng"),"&lt;"&amp;CONVERT(INDEX(Data!$A$1:$N$2000,MATCH(1,('Table 11 Mass load calculations'!$F16=Data!$A$1:$A$2000)*('Table 11 Mass load calculations'!AG$1=Data!$D$1:$D$2000)*("N"&lt;&gt;Data!$N$1:$N$2000),0),5),"ug","ng"))</f>
        <v>&lt;2</v>
      </c>
      <c r="AH16" s="65" t="str">
        <f t="array" ref="AH16">IF(INDEX(Data!$A$1:$N$2000,MATCH(1,('Table 11 Mass load calculations'!$F16=Data!$A$1:$A$2000)*('Table 11 Mass load calculations'!AH$1=Data!$D$1:$D$2000)*("N"&lt;&gt;Data!$N$1:$N$2000),0),8)="Y",CONVERT(INDEX(Data!$A$1:$N$2000,MATCH(1,('Table 11 Mass load calculations'!$F16=Data!$A$1:$A$2000)*('Table 11 Mass load calculations'!AH$1=Data!$D$1:$D$2000)*("N"&lt;&gt;Data!$N$1:$N$2000),0),5),"ug","ng"),"&lt;"&amp;CONVERT(INDEX(Data!$A$1:$N$2000,MATCH(1,('Table 11 Mass load calculations'!$F16=Data!$A$1:$A$2000)*('Table 11 Mass load calculations'!AH$1=Data!$D$1:$D$2000)*("N"&lt;&gt;Data!$N$1:$N$2000),0),5),"ug","ng"))</f>
        <v>&lt;2</v>
      </c>
      <c r="AI16" s="65" t="str">
        <f t="array" ref="AI16">IF(INDEX(Data!$A$1:$N$2000,MATCH(1,('Table 11 Mass load calculations'!$F16=Data!$A$1:$A$2000)*('Table 11 Mass load calculations'!AI$1=Data!$D$1:$D$2000)*("N"&lt;&gt;Data!$N$1:$N$2000),0),8)="Y",CONVERT(INDEX(Data!$A$1:$N$2000,MATCH(1,('Table 11 Mass load calculations'!$F16=Data!$A$1:$A$2000)*('Table 11 Mass load calculations'!AI$1=Data!$D$1:$D$2000)*("N"&lt;&gt;Data!$N$1:$N$2000),0),5),"ug","ng"),"&lt;"&amp;CONVERT(INDEX(Data!$A$1:$N$2000,MATCH(1,('Table 11 Mass load calculations'!$F16=Data!$A$1:$A$2000)*('Table 11 Mass load calculations'!AI$1=Data!$D$1:$D$2000)*("N"&lt;&gt;Data!$N$1:$N$2000),0),5),"ug","ng"))</f>
        <v>&lt;2</v>
      </c>
      <c r="AJ16" s="66" t="str">
        <f t="array" ref="AJ16">IF(INDEX(Data!$A$1:$N$2000,MATCH(1,('Table 11 Mass load calculations'!$F16=Data!$A$1:$A$2000)*('Table 11 Mass load calculations'!AJ$1=Data!$D$1:$D$2000)*("N"&lt;&gt;Data!$N$1:$N$2000),0),8)="Y",CONVERT(INDEX(Data!$A$1:$N$2000,MATCH(1,('Table 11 Mass load calculations'!$F16=Data!$A$1:$A$2000)*('Table 11 Mass load calculations'!AJ$1=Data!$D$1:$D$2000)*("N"&lt;&gt;Data!$N$1:$N$2000),0),5),"ug","ng"),"&lt;"&amp;CONVERT(INDEX(Data!$A$1:$N$2000,MATCH(1,('Table 11 Mass load calculations'!$F16=Data!$A$1:$A$2000)*('Table 11 Mass load calculations'!AJ$1=Data!$D$1:$D$2000)*("N"&lt;&gt;Data!$N$1:$N$2000),0),5),"ug","ng"))</f>
        <v>&lt;2</v>
      </c>
      <c r="AK16" s="64" t="str">
        <f t="array" ref="AK16">IFERROR(IF(INDEX(Data!$A$1:$N$2000,MATCH(1,('Table 11 Mass load calculations'!$K16=Data!$A$1:$A$2000)*('Table 11 Mass load calculations'!AK$1=Data!$D$1:$D$2000)*("N"&lt;&gt;Data!$N$1:$N$2000),0),8)="Y",CONVERT(INDEX(Data!$A$1:$N$2000,MATCH(1,('Table 11 Mass load calculations'!$K16=Data!$A$1:$A$2000)*('Table 11 Mass load calculations'!AK$1=Data!$D$1:$D$2000)*("N"&lt;&gt;Data!$N$1:$N$2000),0),5),"ug","ng"),"&lt;"&amp;CONVERT(INDEX(Data!$A$1:$N$2000,MATCH(1,('Table 11 Mass load calculations'!$K16=Data!$A$1:$A$2000)*('Table 11 Mass load calculations'!AK$1=Data!$D$1:$D$2000)*("N"&lt;&gt;Data!$N$1:$N$2000),0),5),"ug","ng")),"NA")</f>
        <v>NA</v>
      </c>
      <c r="AL16" s="65" t="str">
        <f t="array" ref="AL16">IFERROR(IF(INDEX(Data!$A$1:$N$2000,MATCH(1,('Table 11 Mass load calculations'!$K16=Data!$A$1:$A$2000)*('Table 11 Mass load calculations'!AL$1=Data!$D$1:$D$2000)*("N"&lt;&gt;Data!$N$1:$N$2000),0),8)="Y",CONVERT(INDEX(Data!$A$1:$N$2000,MATCH(1,('Table 11 Mass load calculations'!$K16=Data!$A$1:$A$2000)*('Table 11 Mass load calculations'!AL$1=Data!$D$1:$D$2000)*("N"&lt;&gt;Data!$N$1:$N$2000),0),5),"ug","ng"),"&lt;"&amp;CONVERT(INDEX(Data!$A$1:$N$2000,MATCH(1,('Table 11 Mass load calculations'!$K16=Data!$A$1:$A$2000)*('Table 11 Mass load calculations'!AL$1=Data!$D$1:$D$2000)*("N"&lt;&gt;Data!$N$1:$N$2000),0),5),"ug","ng")),"NA")</f>
        <v>NA</v>
      </c>
      <c r="AM16" s="65" t="str">
        <f t="array" ref="AM16">IFERROR(IF(INDEX(Data!$A$1:$N$2000,MATCH(1,('Table 11 Mass load calculations'!$K16=Data!$A$1:$A$2000)*('Table 11 Mass load calculations'!AM$1=Data!$D$1:$D$2000)*("N"&lt;&gt;Data!$N$1:$N$2000),0),8)="Y",CONVERT(INDEX(Data!$A$1:$N$2000,MATCH(1,('Table 11 Mass load calculations'!$K16=Data!$A$1:$A$2000)*('Table 11 Mass load calculations'!AM$1=Data!$D$1:$D$2000)*("N"&lt;&gt;Data!$N$1:$N$2000),0),5),"ug","ng"),"&lt;"&amp;CONVERT(INDEX(Data!$A$1:$N$2000,MATCH(1,('Table 11 Mass load calculations'!$K16=Data!$A$1:$A$2000)*('Table 11 Mass load calculations'!AM$1=Data!$D$1:$D$2000)*("N"&lt;&gt;Data!$N$1:$N$2000),0),5),"ug","ng")),"NA")</f>
        <v>NA</v>
      </c>
      <c r="AN16" s="65" t="str">
        <f t="array" ref="AN16">IFERROR(IF(INDEX(Data!$A$1:$N$2000,MATCH(1,('Table 11 Mass load calculations'!$K16=Data!$A$1:$A$2000)*('Table 11 Mass load calculations'!AN$1=Data!$D$1:$D$2000)*("N"&lt;&gt;Data!$N$1:$N$2000),0),8)="Y",CONVERT(INDEX(Data!$A$1:$N$2000,MATCH(1,('Table 11 Mass load calculations'!$K16=Data!$A$1:$A$2000)*('Table 11 Mass load calculations'!AN$1=Data!$D$1:$D$2000)*("N"&lt;&gt;Data!$N$1:$N$2000),0),5),"ug","ng"),"&lt;"&amp;CONVERT(INDEX(Data!$A$1:$N$2000,MATCH(1,('Table 11 Mass load calculations'!$K16=Data!$A$1:$A$2000)*('Table 11 Mass load calculations'!AN$1=Data!$D$1:$D$2000)*("N"&lt;&gt;Data!$N$1:$N$2000),0),5),"ug","ng")),"NA")</f>
        <v>NA</v>
      </c>
      <c r="AO16" s="65" t="str">
        <f t="array" ref="AO16">IFERROR(IF(INDEX(Data!$A$1:$N$2000,MATCH(1,('Table 11 Mass load calculations'!$K16=Data!$A$1:$A$2000)*('Table 11 Mass load calculations'!AO$1=Data!$D$1:$D$2000)*("N"&lt;&gt;Data!$N$1:$N$2000),0),8)="Y",CONVERT(INDEX(Data!$A$1:$N$2000,MATCH(1,('Table 11 Mass load calculations'!$K16=Data!$A$1:$A$2000)*('Table 11 Mass load calculations'!AO$1=Data!$D$1:$D$2000)*("N"&lt;&gt;Data!$N$1:$N$2000),0),5),"ug","ng"),"&lt;"&amp;CONVERT(INDEX(Data!$A$1:$N$2000,MATCH(1,('Table 11 Mass load calculations'!$K16=Data!$A$1:$A$2000)*('Table 11 Mass load calculations'!AO$1=Data!$D$1:$D$2000)*("N"&lt;&gt;Data!$N$1:$N$2000),0),5),"ug","ng")),"NA")</f>
        <v>NA</v>
      </c>
      <c r="AP16" s="65" t="str">
        <f t="array" ref="AP16">IFERROR(IF(INDEX(Data!$A$1:$N$2000,MATCH(1,('Table 11 Mass load calculations'!$K16=Data!$A$1:$A$2000)*('Table 11 Mass load calculations'!AP$1=Data!$D$1:$D$2000)*("N"&lt;&gt;Data!$N$1:$N$2000),0),8)="Y",CONVERT(INDEX(Data!$A$1:$N$2000,MATCH(1,('Table 11 Mass load calculations'!$K16=Data!$A$1:$A$2000)*('Table 11 Mass load calculations'!AP$1=Data!$D$1:$D$2000)*("N"&lt;&gt;Data!$N$1:$N$2000),0),5),"ug","ng"),"&lt;"&amp;CONVERT(INDEX(Data!$A$1:$N$2000,MATCH(1,('Table 11 Mass load calculations'!$K16=Data!$A$1:$A$2000)*('Table 11 Mass load calculations'!AP$1=Data!$D$1:$D$2000)*("N"&lt;&gt;Data!$N$1:$N$2000),0),5),"ug","ng")),"NA")</f>
        <v>NA</v>
      </c>
      <c r="AQ16" s="65" t="str">
        <f t="array" ref="AQ16">IFERROR(IF(INDEX(Data!$A$1:$N$2000,MATCH(1,('Table 11 Mass load calculations'!$K16=Data!$A$1:$A$2000)*('Table 11 Mass load calculations'!AQ$1=Data!$D$1:$D$2000)*("N"&lt;&gt;Data!$N$1:$N$2000),0),8)="Y",CONVERT(INDEX(Data!$A$1:$N$2000,MATCH(1,('Table 11 Mass load calculations'!$K16=Data!$A$1:$A$2000)*('Table 11 Mass load calculations'!AQ$1=Data!$D$1:$D$2000)*("N"&lt;&gt;Data!$N$1:$N$2000),0),5),"ug","ng"),"&lt;"&amp;CONVERT(INDEX(Data!$A$1:$N$2000,MATCH(1,('Table 11 Mass load calculations'!$K16=Data!$A$1:$A$2000)*('Table 11 Mass load calculations'!AQ$1=Data!$D$1:$D$2000)*("N"&lt;&gt;Data!$N$1:$N$2000),0),5),"ug","ng")),"NA")</f>
        <v>NA</v>
      </c>
      <c r="AR16" s="65" t="str">
        <f t="array" ref="AR16">IFERROR(IF(INDEX(Data!$A$1:$N$2000,MATCH(1,('Table 11 Mass load calculations'!$K16=Data!$A$1:$A$2000)*('Table 11 Mass load calculations'!AR$1=Data!$D$1:$D$2000)*("N"&lt;&gt;Data!$N$1:$N$2000),0),8)="Y",CONVERT(INDEX(Data!$A$1:$N$2000,MATCH(1,('Table 11 Mass load calculations'!$K16=Data!$A$1:$A$2000)*('Table 11 Mass load calculations'!AR$1=Data!$D$1:$D$2000)*("N"&lt;&gt;Data!$N$1:$N$2000),0),5),"ug","ng"),"&lt;"&amp;CONVERT(INDEX(Data!$A$1:$N$2000,MATCH(1,('Table 11 Mass load calculations'!$K16=Data!$A$1:$A$2000)*('Table 11 Mass load calculations'!AR$1=Data!$D$1:$D$2000)*("N"&lt;&gt;Data!$N$1:$N$2000),0),5),"ug","ng")),"NA")</f>
        <v>NA</v>
      </c>
      <c r="AS16" s="65" t="str">
        <f t="array" ref="AS16">IFERROR(IF(INDEX(Data!$A$1:$N$2000,MATCH(1,('Table 11 Mass load calculations'!$K16=Data!$A$1:$A$2000)*('Table 11 Mass load calculations'!AS$1=Data!$D$1:$D$2000)*("N"&lt;&gt;Data!$N$1:$N$2000),0),8)="Y",CONVERT(INDEX(Data!$A$1:$N$2000,MATCH(1,('Table 11 Mass load calculations'!$K16=Data!$A$1:$A$2000)*('Table 11 Mass load calculations'!AS$1=Data!$D$1:$D$2000)*("N"&lt;&gt;Data!$N$1:$N$2000),0),5),"ug","ng"),"&lt;"&amp;CONVERT(INDEX(Data!$A$1:$N$2000,MATCH(1,('Table 11 Mass load calculations'!$K16=Data!$A$1:$A$2000)*('Table 11 Mass load calculations'!AS$1=Data!$D$1:$D$2000)*("N"&lt;&gt;Data!$N$1:$N$2000),0),5),"ug","ng")),"NA")</f>
        <v>NA</v>
      </c>
      <c r="AT16" s="65" t="str">
        <f t="array" ref="AT16">IFERROR(IF(INDEX(Data!$A$1:$N$2000,MATCH(1,('Table 11 Mass load calculations'!$K16=Data!$A$1:$A$2000)*('Table 11 Mass load calculations'!AT$1=Data!$D$1:$D$2000)*("N"&lt;&gt;Data!$N$1:$N$2000),0),8)="Y",CONVERT(INDEX(Data!$A$1:$N$2000,MATCH(1,('Table 11 Mass load calculations'!$K16=Data!$A$1:$A$2000)*('Table 11 Mass load calculations'!AT$1=Data!$D$1:$D$2000)*("N"&lt;&gt;Data!$N$1:$N$2000),0),5),"ug","ng"),"&lt;"&amp;CONVERT(INDEX(Data!$A$1:$N$2000,MATCH(1,('Table 11 Mass load calculations'!$K16=Data!$A$1:$A$2000)*('Table 11 Mass load calculations'!AT$1=Data!$D$1:$D$2000)*("N"&lt;&gt;Data!$N$1:$N$2000),0),5),"ug","ng")),"NA")</f>
        <v>NA</v>
      </c>
      <c r="AU16" s="65" t="str">
        <f t="array" ref="AU16">IFERROR(IF(INDEX(Data!$A$1:$N$2000,MATCH(1,('Table 11 Mass load calculations'!$K16=Data!$A$1:$A$2000)*('Table 11 Mass load calculations'!AU$1=Data!$D$1:$D$2000)*("N"&lt;&gt;Data!$N$1:$N$2000),0),8)="Y",CONVERT(INDEX(Data!$A$1:$N$2000,MATCH(1,('Table 11 Mass load calculations'!$K16=Data!$A$1:$A$2000)*('Table 11 Mass load calculations'!AU$1=Data!$D$1:$D$2000)*("N"&lt;&gt;Data!$N$1:$N$2000),0),5),"ug","ng"),"&lt;"&amp;CONVERT(INDEX(Data!$A$1:$N$2000,MATCH(1,('Table 11 Mass load calculations'!$K16=Data!$A$1:$A$2000)*('Table 11 Mass load calculations'!AU$1=Data!$D$1:$D$2000)*("N"&lt;&gt;Data!$N$1:$N$2000),0),5),"ug","ng")),"NA")</f>
        <v>NA</v>
      </c>
      <c r="AV16" s="65" t="str">
        <f t="array" ref="AV16">IFERROR(IF(INDEX(Data!$A$1:$N$2000,MATCH(1,('Table 11 Mass load calculations'!$K16=Data!$A$1:$A$2000)*('Table 11 Mass load calculations'!AV$1=Data!$D$1:$D$2000)*("N"&lt;&gt;Data!$N$1:$N$2000),0),8)="Y",CONVERT(INDEX(Data!$A$1:$N$2000,MATCH(1,('Table 11 Mass load calculations'!$K16=Data!$A$1:$A$2000)*('Table 11 Mass load calculations'!AV$1=Data!$D$1:$D$2000)*("N"&lt;&gt;Data!$N$1:$N$2000),0),5),"ug","ng"),"&lt;"&amp;CONVERT(INDEX(Data!$A$1:$N$2000,MATCH(1,('Table 11 Mass load calculations'!$K16=Data!$A$1:$A$2000)*('Table 11 Mass load calculations'!AV$1=Data!$D$1:$D$2000)*("N"&lt;&gt;Data!$N$1:$N$2000),0),5),"ug","ng")),"NA")</f>
        <v>NA</v>
      </c>
      <c r="AW16" s="65" t="str">
        <f t="array" ref="AW16">IFERROR(IF(INDEX(Data!$A$1:$N$2000,MATCH(1,('Table 11 Mass load calculations'!$K16=Data!$A$1:$A$2000)*('Table 11 Mass load calculations'!AW$1=Data!$D$1:$D$2000)*("N"&lt;&gt;Data!$N$1:$N$2000),0),8)="Y",CONVERT(INDEX(Data!$A$1:$N$2000,MATCH(1,('Table 11 Mass load calculations'!$K16=Data!$A$1:$A$2000)*('Table 11 Mass load calculations'!AW$1=Data!$D$1:$D$2000)*("N"&lt;&gt;Data!$N$1:$N$2000),0),5),"ug","ng"),"&lt;"&amp;CONVERT(INDEX(Data!$A$1:$N$2000,MATCH(1,('Table 11 Mass load calculations'!$K16=Data!$A$1:$A$2000)*('Table 11 Mass load calculations'!AW$1=Data!$D$1:$D$2000)*("N"&lt;&gt;Data!$N$1:$N$2000),0),5),"ug","ng")),"NA")</f>
        <v>NA</v>
      </c>
      <c r="AX16" s="65" t="str">
        <f t="array" ref="AX16">IFERROR(IF(INDEX(Data!$A$1:$N$2000,MATCH(1,('Table 11 Mass load calculations'!$K16=Data!$A$1:$A$2000)*('Table 11 Mass load calculations'!AX$1=Data!$D$1:$D$2000)*("N"&lt;&gt;Data!$N$1:$N$2000),0),8)="Y",CONVERT(INDEX(Data!$A$1:$N$2000,MATCH(1,('Table 11 Mass load calculations'!$K16=Data!$A$1:$A$2000)*('Table 11 Mass load calculations'!AX$1=Data!$D$1:$D$2000)*("N"&lt;&gt;Data!$N$1:$N$2000),0),5),"ug","ng"),"&lt;"&amp;CONVERT(INDEX(Data!$A$1:$N$2000,MATCH(1,('Table 11 Mass load calculations'!$K16=Data!$A$1:$A$2000)*('Table 11 Mass load calculations'!AX$1=Data!$D$1:$D$2000)*("N"&lt;&gt;Data!$N$1:$N$2000),0),5),"ug","ng")),"NA")</f>
        <v>NA</v>
      </c>
      <c r="AY16" s="65" t="str">
        <f t="array" ref="AY16">IFERROR(IF(INDEX(Data!$A$1:$N$2000,MATCH(1,('Table 11 Mass load calculations'!$K16=Data!$A$1:$A$2000)*('Table 11 Mass load calculations'!AY$1=Data!$D$1:$D$2000)*("N"&lt;&gt;Data!$N$1:$N$2000),0),8)="Y",CONVERT(INDEX(Data!$A$1:$N$2000,MATCH(1,('Table 11 Mass load calculations'!$K16=Data!$A$1:$A$2000)*('Table 11 Mass load calculations'!AY$1=Data!$D$1:$D$2000)*("N"&lt;&gt;Data!$N$1:$N$2000),0),5),"ug","ng"),"&lt;"&amp;CONVERT(INDEX(Data!$A$1:$N$2000,MATCH(1,('Table 11 Mass load calculations'!$K16=Data!$A$1:$A$2000)*('Table 11 Mass load calculations'!AY$1=Data!$D$1:$D$2000)*("N"&lt;&gt;Data!$N$1:$N$2000),0),5),"ug","ng")),"NA")</f>
        <v>NA</v>
      </c>
      <c r="AZ16" s="65" t="str">
        <f t="array" ref="AZ16">IFERROR(IF(INDEX(Data!$A$1:$N$2000,MATCH(1,('Table 11 Mass load calculations'!$K16=Data!$A$1:$A$2000)*('Table 11 Mass load calculations'!AZ$1=Data!$D$1:$D$2000)*("N"&lt;&gt;Data!$N$1:$N$2000),0),8)="Y",CONVERT(INDEX(Data!$A$1:$N$2000,MATCH(1,('Table 11 Mass load calculations'!$K16=Data!$A$1:$A$2000)*('Table 11 Mass load calculations'!AZ$1=Data!$D$1:$D$2000)*("N"&lt;&gt;Data!$N$1:$N$2000),0),5),"ug","ng"),"&lt;"&amp;CONVERT(INDEX(Data!$A$1:$N$2000,MATCH(1,('Table 11 Mass load calculations'!$K16=Data!$A$1:$A$2000)*('Table 11 Mass load calculations'!AZ$1=Data!$D$1:$D$2000)*("N"&lt;&gt;Data!$N$1:$N$2000),0),5),"ug","ng")),"NA")</f>
        <v>NA</v>
      </c>
      <c r="BA16" s="65" t="str">
        <f t="array" ref="BA16">IFERROR(IF(INDEX(Data!$A$1:$N$2000,MATCH(1,('Table 11 Mass load calculations'!$K16=Data!$A$1:$A$2000)*('Table 11 Mass load calculations'!BA$1=Data!$D$1:$D$2000)*("N"&lt;&gt;Data!$N$1:$N$2000),0),8)="Y",CONVERT(INDEX(Data!$A$1:$N$2000,MATCH(1,('Table 11 Mass load calculations'!$K16=Data!$A$1:$A$2000)*('Table 11 Mass load calculations'!BA$1=Data!$D$1:$D$2000)*("N"&lt;&gt;Data!$N$1:$N$2000),0),5),"ug","ng"),"&lt;"&amp;CONVERT(INDEX(Data!$A$1:$N$2000,MATCH(1,('Table 11 Mass load calculations'!$K16=Data!$A$1:$A$2000)*('Table 11 Mass load calculations'!BA$1=Data!$D$1:$D$2000)*("N"&lt;&gt;Data!$N$1:$N$2000),0),5),"ug","ng")),"NA")</f>
        <v>NA</v>
      </c>
      <c r="BB16" s="65" t="str">
        <f t="array" ref="BB16">IFERROR(IF(INDEX(Data!$A$1:$N$2000,MATCH(1,('Table 11 Mass load calculations'!$K16=Data!$A$1:$A$2000)*('Table 11 Mass load calculations'!BB$1=Data!$D$1:$D$2000)*("N"&lt;&gt;Data!$N$1:$N$2000),0),8)="Y",CONVERT(INDEX(Data!$A$1:$N$2000,MATCH(1,('Table 11 Mass load calculations'!$K16=Data!$A$1:$A$2000)*('Table 11 Mass load calculations'!BB$1=Data!$D$1:$D$2000)*("N"&lt;&gt;Data!$N$1:$N$2000),0),5),"ug","ng"),"&lt;"&amp;CONVERT(INDEX(Data!$A$1:$N$2000,MATCH(1,('Table 11 Mass load calculations'!$K16=Data!$A$1:$A$2000)*('Table 11 Mass load calculations'!BB$1=Data!$D$1:$D$2000)*("N"&lt;&gt;Data!$N$1:$N$2000),0),5),"ug","ng")),"NA")</f>
        <v>NA</v>
      </c>
      <c r="BC16" s="65" t="str">
        <f t="array" ref="BC16">IFERROR(IF(INDEX(Data!$A$1:$N$2000,MATCH(1,('Table 11 Mass load calculations'!$K16=Data!$A$1:$A$2000)*('Table 11 Mass load calculations'!BC$1=Data!$D$1:$D$2000)*("N"&lt;&gt;Data!$N$1:$N$2000),0),8)="Y",CONVERT(INDEX(Data!$A$1:$N$2000,MATCH(1,('Table 11 Mass load calculations'!$K16=Data!$A$1:$A$2000)*('Table 11 Mass load calculations'!BC$1=Data!$D$1:$D$2000)*("N"&lt;&gt;Data!$N$1:$N$2000),0),5),"ug","ng"),"&lt;"&amp;CONVERT(INDEX(Data!$A$1:$N$2000,MATCH(1,('Table 11 Mass load calculations'!$K16=Data!$A$1:$A$2000)*('Table 11 Mass load calculations'!BC$1=Data!$D$1:$D$2000)*("N"&lt;&gt;Data!$N$1:$N$2000),0),5),"ug","ng")),"NA")</f>
        <v>NA</v>
      </c>
      <c r="BD16" s="67" t="str">
        <f t="array" ref="BD16">IFERROR(IF(INDEX(Data!$A$1:$N$2000,MATCH(1,('Table 11 Mass load calculations'!$K16=Data!$A$1:$A$2000)*('Table 11 Mass load calculations'!BD$1=Data!$D$1:$D$2000)*("N"&lt;&gt;Data!$N$1:$N$2000),0),8)="Y",CONVERT(INDEX(Data!$A$1:$N$2000,MATCH(1,('Table 11 Mass load calculations'!$K16=Data!$A$1:$A$2000)*('Table 11 Mass load calculations'!BD$1=Data!$D$1:$D$2000)*("N"&lt;&gt;Data!$N$1:$N$2000),0),5),"ug","ng"),"&lt;"&amp;CONVERT(INDEX(Data!$A$1:$N$2000,MATCH(1,('Table 11 Mass load calculations'!$K16=Data!$A$1:$A$2000)*('Table 11 Mass load calculations'!BD$1=Data!$D$1:$D$2000)*("N"&lt;&gt;Data!$N$1:$N$2000),0),5),"ug","ng")),"NA")</f>
        <v>NA</v>
      </c>
      <c r="BE16" s="68">
        <f t="shared" si="2"/>
        <v>1</v>
      </c>
      <c r="BF16" s="72">
        <f t="shared" si="3"/>
        <v>0</v>
      </c>
      <c r="BG16" s="70">
        <f t="shared" si="36"/>
        <v>6.2</v>
      </c>
      <c r="BH16" s="71">
        <f t="shared" si="36"/>
        <v>18</v>
      </c>
      <c r="BI16" s="71">
        <f t="shared" si="36"/>
        <v>9.7999999999999989</v>
      </c>
      <c r="BJ16" s="71">
        <f t="shared" si="36"/>
        <v>2.1</v>
      </c>
      <c r="BK16" s="65">
        <f t="shared" si="36"/>
        <v>0</v>
      </c>
      <c r="BL16" s="65">
        <f t="shared" si="36"/>
        <v>0</v>
      </c>
      <c r="BM16" s="71">
        <f t="shared" si="36"/>
        <v>15</v>
      </c>
      <c r="BN16" s="65">
        <f t="shared" si="36"/>
        <v>0</v>
      </c>
      <c r="BO16" s="65">
        <f t="shared" si="36"/>
        <v>0</v>
      </c>
      <c r="BP16" s="65">
        <f t="shared" si="36"/>
        <v>0</v>
      </c>
      <c r="BQ16" s="71">
        <f t="shared" si="37"/>
        <v>11</v>
      </c>
      <c r="BR16" s="71">
        <f t="shared" si="37"/>
        <v>12</v>
      </c>
      <c r="BS16" s="65">
        <f t="shared" si="37"/>
        <v>0</v>
      </c>
      <c r="BT16" s="65">
        <f t="shared" si="37"/>
        <v>0</v>
      </c>
      <c r="BU16" s="65">
        <f t="shared" si="37"/>
        <v>0</v>
      </c>
      <c r="BV16" s="65">
        <f t="shared" si="37"/>
        <v>0</v>
      </c>
      <c r="BW16" s="65">
        <f t="shared" si="37"/>
        <v>0</v>
      </c>
      <c r="BX16" s="65">
        <f t="shared" si="37"/>
        <v>0</v>
      </c>
      <c r="BY16" s="65">
        <f t="shared" si="37"/>
        <v>0</v>
      </c>
      <c r="BZ16" s="67">
        <f t="shared" si="37"/>
        <v>0</v>
      </c>
      <c r="CA16" s="37">
        <f t="shared" si="25"/>
        <v>0.45244643892640701</v>
      </c>
      <c r="CB16" s="38">
        <f t="shared" si="5"/>
        <v>1.3135541775282782</v>
      </c>
      <c r="CC16" s="38">
        <f t="shared" si="6"/>
        <v>0.71515727443206256</v>
      </c>
      <c r="CD16" s="38">
        <f t="shared" si="7"/>
        <v>0.15324798737829917</v>
      </c>
      <c r="CE16" s="28">
        <f t="shared" si="8"/>
        <v>0</v>
      </c>
      <c r="CF16" s="38">
        <f t="shared" si="9"/>
        <v>0</v>
      </c>
      <c r="CG16" s="38">
        <f t="shared" si="10"/>
        <v>1.0946284812735654</v>
      </c>
      <c r="CH16" s="28">
        <f t="shared" si="11"/>
        <v>0</v>
      </c>
      <c r="CI16" s="28">
        <f t="shared" si="12"/>
        <v>0</v>
      </c>
      <c r="CJ16" s="28">
        <f t="shared" si="13"/>
        <v>0</v>
      </c>
      <c r="CK16" s="38">
        <f t="shared" si="14"/>
        <v>0.80272755293394793</v>
      </c>
      <c r="CL16" s="38">
        <f t="shared" si="15"/>
        <v>0.87570278501885224</v>
      </c>
      <c r="CM16" s="28">
        <f t="shared" si="16"/>
        <v>0</v>
      </c>
      <c r="CN16" s="28">
        <f t="shared" si="17"/>
        <v>0</v>
      </c>
      <c r="CO16" s="28">
        <f t="shared" si="18"/>
        <v>0</v>
      </c>
      <c r="CP16" s="28">
        <f t="shared" si="19"/>
        <v>0</v>
      </c>
      <c r="CQ16" s="38">
        <f t="shared" si="20"/>
        <v>0</v>
      </c>
      <c r="CR16" s="28">
        <f t="shared" si="21"/>
        <v>0</v>
      </c>
      <c r="CS16" s="28">
        <f t="shared" si="22"/>
        <v>0</v>
      </c>
      <c r="CT16" s="28">
        <f t="shared" si="23"/>
        <v>0</v>
      </c>
      <c r="CU16" s="39">
        <f t="shared" si="28"/>
        <v>3.7290343595386117</v>
      </c>
      <c r="CV16" s="40">
        <f t="shared" si="26"/>
        <v>5.4074646974914113</v>
      </c>
      <c r="CZ16" s="4"/>
      <c r="DA16" s="4"/>
    </row>
    <row r="17" spans="2:105">
      <c r="B17" s="48" t="s">
        <v>96</v>
      </c>
      <c r="C17" s="29">
        <v>43957.5</v>
      </c>
      <c r="D17" s="23">
        <v>43960.992361111108</v>
      </c>
      <c r="E17" s="24">
        <f>(D17-C17)*24</f>
        <v>83.816666666592937</v>
      </c>
      <c r="F17" s="26" t="s">
        <v>97</v>
      </c>
      <c r="G17" s="26" t="s">
        <v>71</v>
      </c>
      <c r="H17" s="29">
        <v>43957.53402777778</v>
      </c>
      <c r="I17" s="23">
        <v>43960.992361111108</v>
      </c>
      <c r="J17" s="24">
        <f t="shared" si="0"/>
        <v>83.816666666592937</v>
      </c>
      <c r="K17" s="26" t="s">
        <v>75</v>
      </c>
      <c r="L17" s="26" t="s">
        <v>75</v>
      </c>
      <c r="M17" s="26" t="s">
        <v>75</v>
      </c>
      <c r="N17" s="26" t="s">
        <v>75</v>
      </c>
      <c r="O17" s="44">
        <f t="shared" si="1"/>
        <v>0</v>
      </c>
      <c r="P17" s="27">
        <f>CONVERT(IFERROR(SUMIFS('USGS Data'!$F$2:$F$7000,'USGS Data'!$D$2:$D$7000,"&gt;="&amp;$C17,'USGS Data'!$D$2:$D$7000,"&lt;="&amp;$D17),"-"),"L","m^3")</f>
        <v>44993798.540711395</v>
      </c>
      <c r="Q17" s="64">
        <f t="array" ref="Q17">IF(INDEX(Data!$A$1:$N$2000,MATCH(1,('Table 11 Mass load calculations'!$F17=Data!$A$1:$A$2000)*('Table 11 Mass load calculations'!Q$1=Data!$D$1:$D$2000)*("N"&lt;&gt;Data!$N$1:$N$2000),0),8)="Y",CONVERT(INDEX(Data!$A$1:$N$2000,MATCH(1,('Table 11 Mass load calculations'!$F17=Data!$A$1:$A$2000)*('Table 11 Mass load calculations'!Q$1=Data!$D$1:$D$2000)*("N"&lt;&gt;Data!$N$1:$N$2000),0),5),"ug","ng"),"&lt;"&amp;CONVERT(INDEX(Data!$A$1:$N$2000,MATCH(1,('Table 11 Mass load calculations'!$F17=Data!$A$1:$A$2000)*('Table 11 Mass load calculations'!Q$1=Data!$D$1:$D$2000)*("N"&lt;&gt;Data!$N$1:$N$2000),0),5),"ug","ng"))</f>
        <v>9.4</v>
      </c>
      <c r="R17" s="65">
        <f t="array" ref="R17">IF(INDEX(Data!$A$1:$N$2000,MATCH(1,('Table 11 Mass load calculations'!$F17=Data!$A$1:$A$2000)*('Table 11 Mass load calculations'!R$1=Data!$D$1:$D$2000)*("N"&lt;&gt;Data!$N$1:$N$2000),0),8)="Y",CONVERT(INDEX(Data!$A$1:$N$2000,MATCH(1,('Table 11 Mass load calculations'!$F17=Data!$A$1:$A$2000)*('Table 11 Mass load calculations'!R$1=Data!$D$1:$D$2000)*("N"&lt;&gt;Data!$N$1:$N$2000),0),5),"ug","ng"),"&lt;"&amp;CONVERT(INDEX(Data!$A$1:$N$2000,MATCH(1,('Table 11 Mass load calculations'!$F17=Data!$A$1:$A$2000)*('Table 11 Mass load calculations'!R$1=Data!$D$1:$D$2000)*("N"&lt;&gt;Data!$N$1:$N$2000),0),5),"ug","ng"))</f>
        <v>34</v>
      </c>
      <c r="S17" s="65">
        <f t="array" ref="S17">IF(INDEX(Data!$A$1:$N$2000,MATCH(1,('Table 11 Mass load calculations'!$F17=Data!$A$1:$A$2000)*('Table 11 Mass load calculations'!S$1=Data!$D$1:$D$2000)*("N"&lt;&gt;Data!$N$1:$N$2000),0),8)="Y",CONVERT(INDEX(Data!$A$1:$N$2000,MATCH(1,('Table 11 Mass load calculations'!$F17=Data!$A$1:$A$2000)*('Table 11 Mass load calculations'!S$1=Data!$D$1:$D$2000)*("N"&lt;&gt;Data!$N$1:$N$2000),0),5),"ug","ng"),"&lt;"&amp;CONVERT(INDEX(Data!$A$1:$N$2000,MATCH(1,('Table 11 Mass load calculations'!$F17=Data!$A$1:$A$2000)*('Table 11 Mass load calculations'!S$1=Data!$D$1:$D$2000)*("N"&lt;&gt;Data!$N$1:$N$2000),0),5),"ug","ng"))</f>
        <v>14</v>
      </c>
      <c r="T17" s="65">
        <f t="array" ref="T17">IF(INDEX(Data!$A$1:$N$2000,MATCH(1,('Table 11 Mass load calculations'!$F17=Data!$A$1:$A$2000)*('Table 11 Mass load calculations'!T$1=Data!$D$1:$D$2000)*("N"&lt;&gt;Data!$N$1:$N$2000),0),8)="Y",CONVERT(INDEX(Data!$A$1:$N$2000,MATCH(1,('Table 11 Mass load calculations'!$F17=Data!$A$1:$A$2000)*('Table 11 Mass load calculations'!T$1=Data!$D$1:$D$2000)*("N"&lt;&gt;Data!$N$1:$N$2000),0),5),"ug","ng"),"&lt;"&amp;CONVERT(INDEX(Data!$A$1:$N$2000,MATCH(1,('Table 11 Mass load calculations'!$F17=Data!$A$1:$A$2000)*('Table 11 Mass load calculations'!T$1=Data!$D$1:$D$2000)*("N"&lt;&gt;Data!$N$1:$N$2000),0),5),"ug","ng"))</f>
        <v>3.8</v>
      </c>
      <c r="U17" s="65" t="str">
        <f t="array" ref="U17">IF(INDEX(Data!$A$1:$N$2000,MATCH(1,('Table 11 Mass load calculations'!$F17=Data!$A$1:$A$2000)*('Table 11 Mass load calculations'!U$1=Data!$D$1:$D$2000)*("N"&lt;&gt;Data!$N$1:$N$2000),0),8)="Y",CONVERT(INDEX(Data!$A$1:$N$2000,MATCH(1,('Table 11 Mass load calculations'!$F17=Data!$A$1:$A$2000)*('Table 11 Mass load calculations'!U$1=Data!$D$1:$D$2000)*("N"&lt;&gt;Data!$N$1:$N$2000),0),5),"ug","ng"),"&lt;"&amp;CONVERT(INDEX(Data!$A$1:$N$2000,MATCH(1,('Table 11 Mass load calculations'!$F17=Data!$A$1:$A$2000)*('Table 11 Mass load calculations'!U$1=Data!$D$1:$D$2000)*("N"&lt;&gt;Data!$N$1:$N$2000),0),5),"ug","ng"))</f>
        <v>&lt;2</v>
      </c>
      <c r="V17" s="65" t="str">
        <f t="array" ref="V17">IF(INDEX(Data!$A$1:$N$2000,MATCH(1,('Table 11 Mass load calculations'!$F17=Data!$A$1:$A$2000)*('Table 11 Mass load calculations'!V$1=Data!$D$1:$D$2000)*("N"&lt;&gt;Data!$N$1:$N$2000),0),8)="Y",CONVERT(INDEX(Data!$A$1:$N$2000,MATCH(1,('Table 11 Mass load calculations'!$F17=Data!$A$1:$A$2000)*('Table 11 Mass load calculations'!V$1=Data!$D$1:$D$2000)*("N"&lt;&gt;Data!$N$1:$N$2000),0),5),"ug","ng"),"&lt;"&amp;CONVERT(INDEX(Data!$A$1:$N$2000,MATCH(1,('Table 11 Mass load calculations'!$F17=Data!$A$1:$A$2000)*('Table 11 Mass load calculations'!V$1=Data!$D$1:$D$2000)*("N"&lt;&gt;Data!$N$1:$N$2000),0),5),"ug","ng"))</f>
        <v>&lt;2</v>
      </c>
      <c r="W17" s="65">
        <f t="array" ref="W17">IF(INDEX(Data!$A$1:$N$2000,MATCH(1,('Table 11 Mass load calculations'!$F17=Data!$A$1:$A$2000)*('Table 11 Mass load calculations'!W$1=Data!$D$1:$D$2000)*("N"&lt;&gt;Data!$N$1:$N$2000),0),8)="Y",CONVERT(INDEX(Data!$A$1:$N$2000,MATCH(1,('Table 11 Mass load calculations'!$F17=Data!$A$1:$A$2000)*('Table 11 Mass load calculations'!W$1=Data!$D$1:$D$2000)*("N"&lt;&gt;Data!$N$1:$N$2000),0),5),"ug","ng"),"&lt;"&amp;CONVERT(INDEX(Data!$A$1:$N$2000,MATCH(1,('Table 11 Mass load calculations'!$F17=Data!$A$1:$A$2000)*('Table 11 Mass load calculations'!W$1=Data!$D$1:$D$2000)*("N"&lt;&gt;Data!$N$1:$N$2000),0),5),"ug","ng"))</f>
        <v>18</v>
      </c>
      <c r="X17" s="65" t="str">
        <f t="array" ref="X17">IF(INDEX(Data!$A$1:$N$2000,MATCH(1,('Table 11 Mass load calculations'!$F17=Data!$A$1:$A$2000)*('Table 11 Mass load calculations'!X$1=Data!$D$1:$D$2000)*("N"&lt;&gt;Data!$N$1:$N$2000),0),8)="Y",CONVERT(INDEX(Data!$A$1:$N$2000,MATCH(1,('Table 11 Mass load calculations'!$F17=Data!$A$1:$A$2000)*('Table 11 Mass load calculations'!X$1=Data!$D$1:$D$2000)*("N"&lt;&gt;Data!$N$1:$N$2000),0),5),"ug","ng"),"&lt;"&amp;CONVERT(INDEX(Data!$A$1:$N$2000,MATCH(1,('Table 11 Mass load calculations'!$F17=Data!$A$1:$A$2000)*('Table 11 Mass load calculations'!X$1=Data!$D$1:$D$2000)*("N"&lt;&gt;Data!$N$1:$N$2000),0),5),"ug","ng"))</f>
        <v>&lt;20</v>
      </c>
      <c r="Y17" s="65" t="str">
        <f t="array" ref="Y17">IF(INDEX(Data!$A$1:$N$2000,MATCH(1,('Table 11 Mass load calculations'!$F17=Data!$A$1:$A$2000)*('Table 11 Mass load calculations'!Y$1=Data!$D$1:$D$2000)*("N"&lt;&gt;Data!$N$1:$N$2000),0),8)="Y",CONVERT(INDEX(Data!$A$1:$N$2000,MATCH(1,('Table 11 Mass load calculations'!$F17=Data!$A$1:$A$2000)*('Table 11 Mass load calculations'!Y$1=Data!$D$1:$D$2000)*("N"&lt;&gt;Data!$N$1:$N$2000),0),5),"ug","ng"),"&lt;"&amp;CONVERT(INDEX(Data!$A$1:$N$2000,MATCH(1,('Table 11 Mass load calculations'!$F17=Data!$A$1:$A$2000)*('Table 11 Mass load calculations'!Y$1=Data!$D$1:$D$2000)*("N"&lt;&gt;Data!$N$1:$N$2000),0),5),"ug","ng"))</f>
        <v>&lt;2</v>
      </c>
      <c r="Z17" s="65" t="str">
        <f t="array" ref="Z17">IF(INDEX(Data!$A$1:$N$2000,MATCH(1,('Table 11 Mass load calculations'!$F17=Data!$A$1:$A$2000)*('Table 11 Mass load calculations'!Z$1=Data!$D$1:$D$2000)*("N"&lt;&gt;Data!$N$1:$N$2000),0),8)="Y",CONVERT(INDEX(Data!$A$1:$N$2000,MATCH(1,('Table 11 Mass load calculations'!$F17=Data!$A$1:$A$2000)*('Table 11 Mass load calculations'!Z$1=Data!$D$1:$D$2000)*("N"&lt;&gt;Data!$N$1:$N$2000),0),5),"ug","ng"),"&lt;"&amp;CONVERT(INDEX(Data!$A$1:$N$2000,MATCH(1,('Table 11 Mass load calculations'!$F17=Data!$A$1:$A$2000)*('Table 11 Mass load calculations'!Z$1=Data!$D$1:$D$2000)*("N"&lt;&gt;Data!$N$1:$N$2000),0),5),"ug","ng"))</f>
        <v>&lt;2</v>
      </c>
      <c r="AA17" s="65">
        <f t="array" ref="AA17">IF(INDEX(Data!$A$1:$N$2000,MATCH(1,('Table 11 Mass load calculations'!$F17=Data!$A$1:$A$2000)*('Table 11 Mass load calculations'!AA$1=Data!$D$1:$D$2000)*("N"&lt;&gt;Data!$N$1:$N$2000),0),8)="Y",CONVERT(INDEX(Data!$A$1:$N$2000,MATCH(1,('Table 11 Mass load calculations'!$F17=Data!$A$1:$A$2000)*('Table 11 Mass load calculations'!AA$1=Data!$D$1:$D$2000)*("N"&lt;&gt;Data!$N$1:$N$2000),0),5),"ug","ng"),"&lt;"&amp;CONVERT(INDEX(Data!$A$1:$N$2000,MATCH(1,('Table 11 Mass load calculations'!$F17=Data!$A$1:$A$2000)*('Table 11 Mass load calculations'!AA$1=Data!$D$1:$D$2000)*("N"&lt;&gt;Data!$N$1:$N$2000),0),5),"ug","ng"))</f>
        <v>13</v>
      </c>
      <c r="AB17" s="65">
        <f t="array" ref="AB17">IF(INDEX(Data!$A$1:$N$2000,MATCH(1,('Table 11 Mass load calculations'!$F17=Data!$A$1:$A$2000)*('Table 11 Mass load calculations'!AB$1=Data!$D$1:$D$2000)*("N"&lt;&gt;Data!$N$1:$N$2000),0),8)="Y",CONVERT(INDEX(Data!$A$1:$N$2000,MATCH(1,('Table 11 Mass load calculations'!$F17=Data!$A$1:$A$2000)*('Table 11 Mass load calculations'!AB$1=Data!$D$1:$D$2000)*("N"&lt;&gt;Data!$N$1:$N$2000),0),5),"ug","ng"),"&lt;"&amp;CONVERT(INDEX(Data!$A$1:$N$2000,MATCH(1,('Table 11 Mass load calculations'!$F17=Data!$A$1:$A$2000)*('Table 11 Mass load calculations'!AB$1=Data!$D$1:$D$2000)*("N"&lt;&gt;Data!$N$1:$N$2000),0),5),"ug","ng"))</f>
        <v>15</v>
      </c>
      <c r="AC17" s="65" t="str">
        <f t="array" ref="AC17">IF(INDEX(Data!$A$1:$N$2000,MATCH(1,('Table 11 Mass load calculations'!$F17=Data!$A$1:$A$2000)*('Table 11 Mass load calculations'!AC$1=Data!$D$1:$D$2000)*("N"&lt;&gt;Data!$N$1:$N$2000),0),8)="Y",CONVERT(INDEX(Data!$A$1:$N$2000,MATCH(1,('Table 11 Mass load calculations'!$F17=Data!$A$1:$A$2000)*('Table 11 Mass load calculations'!AC$1=Data!$D$1:$D$2000)*("N"&lt;&gt;Data!$N$1:$N$2000),0),5),"ug","ng"),"&lt;"&amp;CONVERT(INDEX(Data!$A$1:$N$2000,MATCH(1,('Table 11 Mass load calculations'!$F17=Data!$A$1:$A$2000)*('Table 11 Mass load calculations'!AC$1=Data!$D$1:$D$2000)*("N"&lt;&gt;Data!$N$1:$N$2000),0),5),"ug","ng"))</f>
        <v>&lt;2</v>
      </c>
      <c r="AD17" s="65">
        <f t="array" ref="AD17">IF(INDEX(Data!$A$1:$N$2000,MATCH(1,('Table 11 Mass load calculations'!$F17=Data!$A$1:$A$2000)*('Table 11 Mass load calculations'!AD$1=Data!$D$1:$D$2000)*("N"&lt;&gt;Data!$N$1:$N$2000),0),8)="Y",CONVERT(INDEX(Data!$A$1:$N$2000,MATCH(1,('Table 11 Mass load calculations'!$F17=Data!$A$1:$A$2000)*('Table 11 Mass load calculations'!AD$1=Data!$D$1:$D$2000)*("N"&lt;&gt;Data!$N$1:$N$2000),0),5),"ug","ng"),"&lt;"&amp;CONVERT(INDEX(Data!$A$1:$N$2000,MATCH(1,('Table 11 Mass load calculations'!$F17=Data!$A$1:$A$2000)*('Table 11 Mass load calculations'!AD$1=Data!$D$1:$D$2000)*("N"&lt;&gt;Data!$N$1:$N$2000),0),5),"ug","ng"))</f>
        <v>2.2999999999999998</v>
      </c>
      <c r="AE17" s="65" t="str">
        <f t="array" ref="AE17">IF(INDEX(Data!$A$1:$N$2000,MATCH(1,('Table 11 Mass load calculations'!$F17=Data!$A$1:$A$2000)*('Table 11 Mass load calculations'!AE$1=Data!$D$1:$D$2000)*("N"&lt;&gt;Data!$N$1:$N$2000),0),8)="Y",CONVERT(INDEX(Data!$A$1:$N$2000,MATCH(1,('Table 11 Mass load calculations'!$F17=Data!$A$1:$A$2000)*('Table 11 Mass load calculations'!AE$1=Data!$D$1:$D$2000)*("N"&lt;&gt;Data!$N$1:$N$2000),0),5),"ug","ng"),"&lt;"&amp;CONVERT(INDEX(Data!$A$1:$N$2000,MATCH(1,('Table 11 Mass load calculations'!$F17=Data!$A$1:$A$2000)*('Table 11 Mass load calculations'!AE$1=Data!$D$1:$D$2000)*("N"&lt;&gt;Data!$N$1:$N$2000),0),5),"ug","ng"))</f>
        <v>&lt;2</v>
      </c>
      <c r="AF17" s="65" t="str">
        <f t="array" ref="AF17">IF(INDEX(Data!$A$1:$N$2000,MATCH(1,('Table 11 Mass load calculations'!$F17=Data!$A$1:$A$2000)*('Table 11 Mass load calculations'!AF$1=Data!$D$1:$D$2000)*("N"&lt;&gt;Data!$N$1:$N$2000),0),8)="Y",CONVERT(INDEX(Data!$A$1:$N$2000,MATCH(1,('Table 11 Mass load calculations'!$F17=Data!$A$1:$A$2000)*('Table 11 Mass load calculations'!AF$1=Data!$D$1:$D$2000)*("N"&lt;&gt;Data!$N$1:$N$2000),0),5),"ug","ng"),"&lt;"&amp;CONVERT(INDEX(Data!$A$1:$N$2000,MATCH(1,('Table 11 Mass load calculations'!$F17=Data!$A$1:$A$2000)*('Table 11 Mass load calculations'!AF$1=Data!$D$1:$D$2000)*("N"&lt;&gt;Data!$N$1:$N$2000),0),5),"ug","ng"))</f>
        <v>&lt;2</v>
      </c>
      <c r="AG17" s="65">
        <f t="array" ref="AG17">IF(INDEX(Data!$A$1:$N$2000,MATCH(1,('Table 11 Mass load calculations'!$F17=Data!$A$1:$A$2000)*('Table 11 Mass load calculations'!AG$1=Data!$D$1:$D$2000)*("N"&lt;&gt;Data!$N$1:$N$2000),0),8)="Y",CONVERT(INDEX(Data!$A$1:$N$2000,MATCH(1,('Table 11 Mass load calculations'!$F17=Data!$A$1:$A$2000)*('Table 11 Mass load calculations'!AG$1=Data!$D$1:$D$2000)*("N"&lt;&gt;Data!$N$1:$N$2000),0),5),"ug","ng"),"&lt;"&amp;CONVERT(INDEX(Data!$A$1:$N$2000,MATCH(1,('Table 11 Mass load calculations'!$F17=Data!$A$1:$A$2000)*('Table 11 Mass load calculations'!AG$1=Data!$D$1:$D$2000)*("N"&lt;&gt;Data!$N$1:$N$2000),0),5),"ug","ng"))</f>
        <v>2.7</v>
      </c>
      <c r="AH17" s="65" t="str">
        <f t="array" ref="AH17">IF(INDEX(Data!$A$1:$N$2000,MATCH(1,('Table 11 Mass load calculations'!$F17=Data!$A$1:$A$2000)*('Table 11 Mass load calculations'!AH$1=Data!$D$1:$D$2000)*("N"&lt;&gt;Data!$N$1:$N$2000),0),8)="Y",CONVERT(INDEX(Data!$A$1:$N$2000,MATCH(1,('Table 11 Mass load calculations'!$F17=Data!$A$1:$A$2000)*('Table 11 Mass load calculations'!AH$1=Data!$D$1:$D$2000)*("N"&lt;&gt;Data!$N$1:$N$2000),0),5),"ug","ng"),"&lt;"&amp;CONVERT(INDEX(Data!$A$1:$N$2000,MATCH(1,('Table 11 Mass load calculations'!$F17=Data!$A$1:$A$2000)*('Table 11 Mass load calculations'!AH$1=Data!$D$1:$D$2000)*("N"&lt;&gt;Data!$N$1:$N$2000),0),5),"ug","ng"))</f>
        <v>&lt;2</v>
      </c>
      <c r="AI17" s="65" t="str">
        <f t="array" ref="AI17">IF(INDEX(Data!$A$1:$N$2000,MATCH(1,('Table 11 Mass load calculations'!$F17=Data!$A$1:$A$2000)*('Table 11 Mass load calculations'!AI$1=Data!$D$1:$D$2000)*("N"&lt;&gt;Data!$N$1:$N$2000),0),8)="Y",CONVERT(INDEX(Data!$A$1:$N$2000,MATCH(1,('Table 11 Mass load calculations'!$F17=Data!$A$1:$A$2000)*('Table 11 Mass load calculations'!AI$1=Data!$D$1:$D$2000)*("N"&lt;&gt;Data!$N$1:$N$2000),0),5),"ug","ng"),"&lt;"&amp;CONVERT(INDEX(Data!$A$1:$N$2000,MATCH(1,('Table 11 Mass load calculations'!$F17=Data!$A$1:$A$2000)*('Table 11 Mass load calculations'!AI$1=Data!$D$1:$D$2000)*("N"&lt;&gt;Data!$N$1:$N$2000),0),5),"ug","ng"))</f>
        <v>&lt;2</v>
      </c>
      <c r="AJ17" s="66" t="str">
        <f t="array" ref="AJ17">IF(INDEX(Data!$A$1:$N$2000,MATCH(1,('Table 11 Mass load calculations'!$F17=Data!$A$1:$A$2000)*('Table 11 Mass load calculations'!AJ$1=Data!$D$1:$D$2000)*("N"&lt;&gt;Data!$N$1:$N$2000),0),8)="Y",CONVERT(INDEX(Data!$A$1:$N$2000,MATCH(1,('Table 11 Mass load calculations'!$F17=Data!$A$1:$A$2000)*('Table 11 Mass load calculations'!AJ$1=Data!$D$1:$D$2000)*("N"&lt;&gt;Data!$N$1:$N$2000),0),5),"ug","ng"),"&lt;"&amp;CONVERT(INDEX(Data!$A$1:$N$2000,MATCH(1,('Table 11 Mass load calculations'!$F17=Data!$A$1:$A$2000)*('Table 11 Mass load calculations'!AJ$1=Data!$D$1:$D$2000)*("N"&lt;&gt;Data!$N$1:$N$2000),0),5),"ug","ng"))</f>
        <v>&lt;2</v>
      </c>
      <c r="AK17" s="64" t="str">
        <f t="array" ref="AK17">IFERROR(IF(INDEX(Data!$A$1:$N$2000,MATCH(1,('Table 11 Mass load calculations'!$K17=Data!$A$1:$A$2000)*('Table 11 Mass load calculations'!AK$1=Data!$D$1:$D$2000)*("N"&lt;&gt;Data!$N$1:$N$2000),0),8)="Y",CONVERT(INDEX(Data!$A$1:$N$2000,MATCH(1,('Table 11 Mass load calculations'!$K17=Data!$A$1:$A$2000)*('Table 11 Mass load calculations'!AK$1=Data!$D$1:$D$2000)*("N"&lt;&gt;Data!$N$1:$N$2000),0),5),"ug","ng"),"&lt;"&amp;CONVERT(INDEX(Data!$A$1:$N$2000,MATCH(1,('Table 11 Mass load calculations'!$K17=Data!$A$1:$A$2000)*('Table 11 Mass load calculations'!AK$1=Data!$D$1:$D$2000)*("N"&lt;&gt;Data!$N$1:$N$2000),0),5),"ug","ng")),"NA")</f>
        <v>NA</v>
      </c>
      <c r="AL17" s="65" t="str">
        <f t="array" ref="AL17">IFERROR(IF(INDEX(Data!$A$1:$N$2000,MATCH(1,('Table 11 Mass load calculations'!$K17=Data!$A$1:$A$2000)*('Table 11 Mass load calculations'!AL$1=Data!$D$1:$D$2000)*("N"&lt;&gt;Data!$N$1:$N$2000),0),8)="Y",CONVERT(INDEX(Data!$A$1:$N$2000,MATCH(1,('Table 11 Mass load calculations'!$K17=Data!$A$1:$A$2000)*('Table 11 Mass load calculations'!AL$1=Data!$D$1:$D$2000)*("N"&lt;&gt;Data!$N$1:$N$2000),0),5),"ug","ng"),"&lt;"&amp;CONVERT(INDEX(Data!$A$1:$N$2000,MATCH(1,('Table 11 Mass load calculations'!$K17=Data!$A$1:$A$2000)*('Table 11 Mass load calculations'!AL$1=Data!$D$1:$D$2000)*("N"&lt;&gt;Data!$N$1:$N$2000),0),5),"ug","ng")),"NA")</f>
        <v>NA</v>
      </c>
      <c r="AM17" s="65" t="str">
        <f t="array" ref="AM17">IFERROR(IF(INDEX(Data!$A$1:$N$2000,MATCH(1,('Table 11 Mass load calculations'!$K17=Data!$A$1:$A$2000)*('Table 11 Mass load calculations'!AM$1=Data!$D$1:$D$2000)*("N"&lt;&gt;Data!$N$1:$N$2000),0),8)="Y",CONVERT(INDEX(Data!$A$1:$N$2000,MATCH(1,('Table 11 Mass load calculations'!$K17=Data!$A$1:$A$2000)*('Table 11 Mass load calculations'!AM$1=Data!$D$1:$D$2000)*("N"&lt;&gt;Data!$N$1:$N$2000),0),5),"ug","ng"),"&lt;"&amp;CONVERT(INDEX(Data!$A$1:$N$2000,MATCH(1,('Table 11 Mass load calculations'!$K17=Data!$A$1:$A$2000)*('Table 11 Mass load calculations'!AM$1=Data!$D$1:$D$2000)*("N"&lt;&gt;Data!$N$1:$N$2000),0),5),"ug","ng")),"NA")</f>
        <v>NA</v>
      </c>
      <c r="AN17" s="65" t="str">
        <f t="array" ref="AN17">IFERROR(IF(INDEX(Data!$A$1:$N$2000,MATCH(1,('Table 11 Mass load calculations'!$K17=Data!$A$1:$A$2000)*('Table 11 Mass load calculations'!AN$1=Data!$D$1:$D$2000)*("N"&lt;&gt;Data!$N$1:$N$2000),0),8)="Y",CONVERT(INDEX(Data!$A$1:$N$2000,MATCH(1,('Table 11 Mass load calculations'!$K17=Data!$A$1:$A$2000)*('Table 11 Mass load calculations'!AN$1=Data!$D$1:$D$2000)*("N"&lt;&gt;Data!$N$1:$N$2000),0),5),"ug","ng"),"&lt;"&amp;CONVERT(INDEX(Data!$A$1:$N$2000,MATCH(1,('Table 11 Mass load calculations'!$K17=Data!$A$1:$A$2000)*('Table 11 Mass load calculations'!AN$1=Data!$D$1:$D$2000)*("N"&lt;&gt;Data!$N$1:$N$2000),0),5),"ug","ng")),"NA")</f>
        <v>NA</v>
      </c>
      <c r="AO17" s="65" t="str">
        <f t="array" ref="AO17">IFERROR(IF(INDEX(Data!$A$1:$N$2000,MATCH(1,('Table 11 Mass load calculations'!$K17=Data!$A$1:$A$2000)*('Table 11 Mass load calculations'!AO$1=Data!$D$1:$D$2000)*("N"&lt;&gt;Data!$N$1:$N$2000),0),8)="Y",CONVERT(INDEX(Data!$A$1:$N$2000,MATCH(1,('Table 11 Mass load calculations'!$K17=Data!$A$1:$A$2000)*('Table 11 Mass load calculations'!AO$1=Data!$D$1:$D$2000)*("N"&lt;&gt;Data!$N$1:$N$2000),0),5),"ug","ng"),"&lt;"&amp;CONVERT(INDEX(Data!$A$1:$N$2000,MATCH(1,('Table 11 Mass load calculations'!$K17=Data!$A$1:$A$2000)*('Table 11 Mass load calculations'!AO$1=Data!$D$1:$D$2000)*("N"&lt;&gt;Data!$N$1:$N$2000),0),5),"ug","ng")),"NA")</f>
        <v>NA</v>
      </c>
      <c r="AP17" s="65" t="str">
        <f t="array" ref="AP17">IFERROR(IF(INDEX(Data!$A$1:$N$2000,MATCH(1,('Table 11 Mass load calculations'!$K17=Data!$A$1:$A$2000)*('Table 11 Mass load calculations'!AP$1=Data!$D$1:$D$2000)*("N"&lt;&gt;Data!$N$1:$N$2000),0),8)="Y",CONVERT(INDEX(Data!$A$1:$N$2000,MATCH(1,('Table 11 Mass load calculations'!$K17=Data!$A$1:$A$2000)*('Table 11 Mass load calculations'!AP$1=Data!$D$1:$D$2000)*("N"&lt;&gt;Data!$N$1:$N$2000),0),5),"ug","ng"),"&lt;"&amp;CONVERT(INDEX(Data!$A$1:$N$2000,MATCH(1,('Table 11 Mass load calculations'!$K17=Data!$A$1:$A$2000)*('Table 11 Mass load calculations'!AP$1=Data!$D$1:$D$2000)*("N"&lt;&gt;Data!$N$1:$N$2000),0),5),"ug","ng")),"NA")</f>
        <v>NA</v>
      </c>
      <c r="AQ17" s="65" t="str">
        <f t="array" ref="AQ17">IFERROR(IF(INDEX(Data!$A$1:$N$2000,MATCH(1,('Table 11 Mass load calculations'!$K17=Data!$A$1:$A$2000)*('Table 11 Mass load calculations'!AQ$1=Data!$D$1:$D$2000)*("N"&lt;&gt;Data!$N$1:$N$2000),0),8)="Y",CONVERT(INDEX(Data!$A$1:$N$2000,MATCH(1,('Table 11 Mass load calculations'!$K17=Data!$A$1:$A$2000)*('Table 11 Mass load calculations'!AQ$1=Data!$D$1:$D$2000)*("N"&lt;&gt;Data!$N$1:$N$2000),0),5),"ug","ng"),"&lt;"&amp;CONVERT(INDEX(Data!$A$1:$N$2000,MATCH(1,('Table 11 Mass load calculations'!$K17=Data!$A$1:$A$2000)*('Table 11 Mass load calculations'!AQ$1=Data!$D$1:$D$2000)*("N"&lt;&gt;Data!$N$1:$N$2000),0),5),"ug","ng")),"NA")</f>
        <v>NA</v>
      </c>
      <c r="AR17" s="65" t="str">
        <f t="array" ref="AR17">IFERROR(IF(INDEX(Data!$A$1:$N$2000,MATCH(1,('Table 11 Mass load calculations'!$K17=Data!$A$1:$A$2000)*('Table 11 Mass load calculations'!AR$1=Data!$D$1:$D$2000)*("N"&lt;&gt;Data!$N$1:$N$2000),0),8)="Y",CONVERT(INDEX(Data!$A$1:$N$2000,MATCH(1,('Table 11 Mass load calculations'!$K17=Data!$A$1:$A$2000)*('Table 11 Mass load calculations'!AR$1=Data!$D$1:$D$2000)*("N"&lt;&gt;Data!$N$1:$N$2000),0),5),"ug","ng"),"&lt;"&amp;CONVERT(INDEX(Data!$A$1:$N$2000,MATCH(1,('Table 11 Mass load calculations'!$K17=Data!$A$1:$A$2000)*('Table 11 Mass load calculations'!AR$1=Data!$D$1:$D$2000)*("N"&lt;&gt;Data!$N$1:$N$2000),0),5),"ug","ng")),"NA")</f>
        <v>NA</v>
      </c>
      <c r="AS17" s="65" t="str">
        <f t="array" ref="AS17">IFERROR(IF(INDEX(Data!$A$1:$N$2000,MATCH(1,('Table 11 Mass load calculations'!$K17=Data!$A$1:$A$2000)*('Table 11 Mass load calculations'!AS$1=Data!$D$1:$D$2000)*("N"&lt;&gt;Data!$N$1:$N$2000),0),8)="Y",CONVERT(INDEX(Data!$A$1:$N$2000,MATCH(1,('Table 11 Mass load calculations'!$K17=Data!$A$1:$A$2000)*('Table 11 Mass load calculations'!AS$1=Data!$D$1:$D$2000)*("N"&lt;&gt;Data!$N$1:$N$2000),0),5),"ug","ng"),"&lt;"&amp;CONVERT(INDEX(Data!$A$1:$N$2000,MATCH(1,('Table 11 Mass load calculations'!$K17=Data!$A$1:$A$2000)*('Table 11 Mass load calculations'!AS$1=Data!$D$1:$D$2000)*("N"&lt;&gt;Data!$N$1:$N$2000),0),5),"ug","ng")),"NA")</f>
        <v>NA</v>
      </c>
      <c r="AT17" s="65" t="str">
        <f t="array" ref="AT17">IFERROR(IF(INDEX(Data!$A$1:$N$2000,MATCH(1,('Table 11 Mass load calculations'!$K17=Data!$A$1:$A$2000)*('Table 11 Mass load calculations'!AT$1=Data!$D$1:$D$2000)*("N"&lt;&gt;Data!$N$1:$N$2000),0),8)="Y",CONVERT(INDEX(Data!$A$1:$N$2000,MATCH(1,('Table 11 Mass load calculations'!$K17=Data!$A$1:$A$2000)*('Table 11 Mass load calculations'!AT$1=Data!$D$1:$D$2000)*("N"&lt;&gt;Data!$N$1:$N$2000),0),5),"ug","ng"),"&lt;"&amp;CONVERT(INDEX(Data!$A$1:$N$2000,MATCH(1,('Table 11 Mass load calculations'!$K17=Data!$A$1:$A$2000)*('Table 11 Mass load calculations'!AT$1=Data!$D$1:$D$2000)*("N"&lt;&gt;Data!$N$1:$N$2000),0),5),"ug","ng")),"NA")</f>
        <v>NA</v>
      </c>
      <c r="AU17" s="65" t="str">
        <f t="array" ref="AU17">IFERROR(IF(INDEX(Data!$A$1:$N$2000,MATCH(1,('Table 11 Mass load calculations'!$K17=Data!$A$1:$A$2000)*('Table 11 Mass load calculations'!AU$1=Data!$D$1:$D$2000)*("N"&lt;&gt;Data!$N$1:$N$2000),0),8)="Y",CONVERT(INDEX(Data!$A$1:$N$2000,MATCH(1,('Table 11 Mass load calculations'!$K17=Data!$A$1:$A$2000)*('Table 11 Mass load calculations'!AU$1=Data!$D$1:$D$2000)*("N"&lt;&gt;Data!$N$1:$N$2000),0),5),"ug","ng"),"&lt;"&amp;CONVERT(INDEX(Data!$A$1:$N$2000,MATCH(1,('Table 11 Mass load calculations'!$K17=Data!$A$1:$A$2000)*('Table 11 Mass load calculations'!AU$1=Data!$D$1:$D$2000)*("N"&lt;&gt;Data!$N$1:$N$2000),0),5),"ug","ng")),"NA")</f>
        <v>NA</v>
      </c>
      <c r="AV17" s="65" t="str">
        <f t="array" ref="AV17">IFERROR(IF(INDEX(Data!$A$1:$N$2000,MATCH(1,('Table 11 Mass load calculations'!$K17=Data!$A$1:$A$2000)*('Table 11 Mass load calculations'!AV$1=Data!$D$1:$D$2000)*("N"&lt;&gt;Data!$N$1:$N$2000),0),8)="Y",CONVERT(INDEX(Data!$A$1:$N$2000,MATCH(1,('Table 11 Mass load calculations'!$K17=Data!$A$1:$A$2000)*('Table 11 Mass load calculations'!AV$1=Data!$D$1:$D$2000)*("N"&lt;&gt;Data!$N$1:$N$2000),0),5),"ug","ng"),"&lt;"&amp;CONVERT(INDEX(Data!$A$1:$N$2000,MATCH(1,('Table 11 Mass load calculations'!$K17=Data!$A$1:$A$2000)*('Table 11 Mass load calculations'!AV$1=Data!$D$1:$D$2000)*("N"&lt;&gt;Data!$N$1:$N$2000),0),5),"ug","ng")),"NA")</f>
        <v>NA</v>
      </c>
      <c r="AW17" s="65" t="str">
        <f t="array" ref="AW17">IFERROR(IF(INDEX(Data!$A$1:$N$2000,MATCH(1,('Table 11 Mass load calculations'!$K17=Data!$A$1:$A$2000)*('Table 11 Mass load calculations'!AW$1=Data!$D$1:$D$2000)*("N"&lt;&gt;Data!$N$1:$N$2000),0),8)="Y",CONVERT(INDEX(Data!$A$1:$N$2000,MATCH(1,('Table 11 Mass load calculations'!$K17=Data!$A$1:$A$2000)*('Table 11 Mass load calculations'!AW$1=Data!$D$1:$D$2000)*("N"&lt;&gt;Data!$N$1:$N$2000),0),5),"ug","ng"),"&lt;"&amp;CONVERT(INDEX(Data!$A$1:$N$2000,MATCH(1,('Table 11 Mass load calculations'!$K17=Data!$A$1:$A$2000)*('Table 11 Mass load calculations'!AW$1=Data!$D$1:$D$2000)*("N"&lt;&gt;Data!$N$1:$N$2000),0),5),"ug","ng")),"NA")</f>
        <v>NA</v>
      </c>
      <c r="AX17" s="65" t="str">
        <f t="array" ref="AX17">IFERROR(IF(INDEX(Data!$A$1:$N$2000,MATCH(1,('Table 11 Mass load calculations'!$K17=Data!$A$1:$A$2000)*('Table 11 Mass load calculations'!AX$1=Data!$D$1:$D$2000)*("N"&lt;&gt;Data!$N$1:$N$2000),0),8)="Y",CONVERT(INDEX(Data!$A$1:$N$2000,MATCH(1,('Table 11 Mass load calculations'!$K17=Data!$A$1:$A$2000)*('Table 11 Mass load calculations'!AX$1=Data!$D$1:$D$2000)*("N"&lt;&gt;Data!$N$1:$N$2000),0),5),"ug","ng"),"&lt;"&amp;CONVERT(INDEX(Data!$A$1:$N$2000,MATCH(1,('Table 11 Mass load calculations'!$K17=Data!$A$1:$A$2000)*('Table 11 Mass load calculations'!AX$1=Data!$D$1:$D$2000)*("N"&lt;&gt;Data!$N$1:$N$2000),0),5),"ug","ng")),"NA")</f>
        <v>NA</v>
      </c>
      <c r="AY17" s="65" t="str">
        <f t="array" ref="AY17">IFERROR(IF(INDEX(Data!$A$1:$N$2000,MATCH(1,('Table 11 Mass load calculations'!$K17=Data!$A$1:$A$2000)*('Table 11 Mass load calculations'!AY$1=Data!$D$1:$D$2000)*("N"&lt;&gt;Data!$N$1:$N$2000),0),8)="Y",CONVERT(INDEX(Data!$A$1:$N$2000,MATCH(1,('Table 11 Mass load calculations'!$K17=Data!$A$1:$A$2000)*('Table 11 Mass load calculations'!AY$1=Data!$D$1:$D$2000)*("N"&lt;&gt;Data!$N$1:$N$2000),0),5),"ug","ng"),"&lt;"&amp;CONVERT(INDEX(Data!$A$1:$N$2000,MATCH(1,('Table 11 Mass load calculations'!$K17=Data!$A$1:$A$2000)*('Table 11 Mass load calculations'!AY$1=Data!$D$1:$D$2000)*("N"&lt;&gt;Data!$N$1:$N$2000),0),5),"ug","ng")),"NA")</f>
        <v>NA</v>
      </c>
      <c r="AZ17" s="65" t="str">
        <f t="array" ref="AZ17">IFERROR(IF(INDEX(Data!$A$1:$N$2000,MATCH(1,('Table 11 Mass load calculations'!$K17=Data!$A$1:$A$2000)*('Table 11 Mass load calculations'!AZ$1=Data!$D$1:$D$2000)*("N"&lt;&gt;Data!$N$1:$N$2000),0),8)="Y",CONVERT(INDEX(Data!$A$1:$N$2000,MATCH(1,('Table 11 Mass load calculations'!$K17=Data!$A$1:$A$2000)*('Table 11 Mass load calculations'!AZ$1=Data!$D$1:$D$2000)*("N"&lt;&gt;Data!$N$1:$N$2000),0),5),"ug","ng"),"&lt;"&amp;CONVERT(INDEX(Data!$A$1:$N$2000,MATCH(1,('Table 11 Mass load calculations'!$K17=Data!$A$1:$A$2000)*('Table 11 Mass load calculations'!AZ$1=Data!$D$1:$D$2000)*("N"&lt;&gt;Data!$N$1:$N$2000),0),5),"ug","ng")),"NA")</f>
        <v>NA</v>
      </c>
      <c r="BA17" s="65" t="str">
        <f t="array" ref="BA17">IFERROR(IF(INDEX(Data!$A$1:$N$2000,MATCH(1,('Table 11 Mass load calculations'!$K17=Data!$A$1:$A$2000)*('Table 11 Mass load calculations'!BA$1=Data!$D$1:$D$2000)*("N"&lt;&gt;Data!$N$1:$N$2000),0),8)="Y",CONVERT(INDEX(Data!$A$1:$N$2000,MATCH(1,('Table 11 Mass load calculations'!$K17=Data!$A$1:$A$2000)*('Table 11 Mass load calculations'!BA$1=Data!$D$1:$D$2000)*("N"&lt;&gt;Data!$N$1:$N$2000),0),5),"ug","ng"),"&lt;"&amp;CONVERT(INDEX(Data!$A$1:$N$2000,MATCH(1,('Table 11 Mass load calculations'!$K17=Data!$A$1:$A$2000)*('Table 11 Mass load calculations'!BA$1=Data!$D$1:$D$2000)*("N"&lt;&gt;Data!$N$1:$N$2000),0),5),"ug","ng")),"NA")</f>
        <v>NA</v>
      </c>
      <c r="BB17" s="65" t="str">
        <f t="array" ref="BB17">IFERROR(IF(INDEX(Data!$A$1:$N$2000,MATCH(1,('Table 11 Mass load calculations'!$K17=Data!$A$1:$A$2000)*('Table 11 Mass load calculations'!BB$1=Data!$D$1:$D$2000)*("N"&lt;&gt;Data!$N$1:$N$2000),0),8)="Y",CONVERT(INDEX(Data!$A$1:$N$2000,MATCH(1,('Table 11 Mass load calculations'!$K17=Data!$A$1:$A$2000)*('Table 11 Mass load calculations'!BB$1=Data!$D$1:$D$2000)*("N"&lt;&gt;Data!$N$1:$N$2000),0),5),"ug","ng"),"&lt;"&amp;CONVERT(INDEX(Data!$A$1:$N$2000,MATCH(1,('Table 11 Mass load calculations'!$K17=Data!$A$1:$A$2000)*('Table 11 Mass load calculations'!BB$1=Data!$D$1:$D$2000)*("N"&lt;&gt;Data!$N$1:$N$2000),0),5),"ug","ng")),"NA")</f>
        <v>NA</v>
      </c>
      <c r="BC17" s="65" t="str">
        <f t="array" ref="BC17">IFERROR(IF(INDEX(Data!$A$1:$N$2000,MATCH(1,('Table 11 Mass load calculations'!$K17=Data!$A$1:$A$2000)*('Table 11 Mass load calculations'!BC$1=Data!$D$1:$D$2000)*("N"&lt;&gt;Data!$N$1:$N$2000),0),8)="Y",CONVERT(INDEX(Data!$A$1:$N$2000,MATCH(1,('Table 11 Mass load calculations'!$K17=Data!$A$1:$A$2000)*('Table 11 Mass load calculations'!BC$1=Data!$D$1:$D$2000)*("N"&lt;&gt;Data!$N$1:$N$2000),0),5),"ug","ng"),"&lt;"&amp;CONVERT(INDEX(Data!$A$1:$N$2000,MATCH(1,('Table 11 Mass load calculations'!$K17=Data!$A$1:$A$2000)*('Table 11 Mass load calculations'!BC$1=Data!$D$1:$D$2000)*("N"&lt;&gt;Data!$N$1:$N$2000),0),5),"ug","ng")),"NA")</f>
        <v>NA</v>
      </c>
      <c r="BD17" s="67" t="str">
        <f t="array" ref="BD17">IFERROR(IF(INDEX(Data!$A$1:$N$2000,MATCH(1,('Table 11 Mass load calculations'!$K17=Data!$A$1:$A$2000)*('Table 11 Mass load calculations'!BD$1=Data!$D$1:$D$2000)*("N"&lt;&gt;Data!$N$1:$N$2000),0),8)="Y",CONVERT(INDEX(Data!$A$1:$N$2000,MATCH(1,('Table 11 Mass load calculations'!$K17=Data!$A$1:$A$2000)*('Table 11 Mass load calculations'!BD$1=Data!$D$1:$D$2000)*("N"&lt;&gt;Data!$N$1:$N$2000),0),5),"ug","ng"),"&lt;"&amp;CONVERT(INDEX(Data!$A$1:$N$2000,MATCH(1,('Table 11 Mass load calculations'!$K17=Data!$A$1:$A$2000)*('Table 11 Mass load calculations'!BD$1=Data!$D$1:$D$2000)*("N"&lt;&gt;Data!$N$1:$N$2000),0),5),"ug","ng")),"NA")</f>
        <v>NA</v>
      </c>
      <c r="BE17" s="68">
        <f t="shared" si="2"/>
        <v>1</v>
      </c>
      <c r="BF17" s="72">
        <f t="shared" si="3"/>
        <v>0</v>
      </c>
      <c r="BG17" s="70">
        <f t="shared" si="36"/>
        <v>9.4</v>
      </c>
      <c r="BH17" s="71">
        <f t="shared" si="36"/>
        <v>34</v>
      </c>
      <c r="BI17" s="71">
        <f t="shared" si="36"/>
        <v>14</v>
      </c>
      <c r="BJ17" s="71">
        <f t="shared" si="36"/>
        <v>3.8</v>
      </c>
      <c r="BK17" s="65">
        <f t="shared" si="36"/>
        <v>0</v>
      </c>
      <c r="BL17" s="65">
        <f t="shared" si="36"/>
        <v>0</v>
      </c>
      <c r="BM17" s="71">
        <f t="shared" si="36"/>
        <v>18</v>
      </c>
      <c r="BN17" s="65">
        <f t="shared" si="36"/>
        <v>0</v>
      </c>
      <c r="BO17" s="65">
        <f t="shared" si="36"/>
        <v>0</v>
      </c>
      <c r="BP17" s="65">
        <f t="shared" si="36"/>
        <v>0</v>
      </c>
      <c r="BQ17" s="71">
        <f t="shared" si="37"/>
        <v>13</v>
      </c>
      <c r="BR17" s="71">
        <f t="shared" si="37"/>
        <v>15</v>
      </c>
      <c r="BS17" s="65">
        <f t="shared" si="37"/>
        <v>0</v>
      </c>
      <c r="BT17" s="71">
        <f t="shared" si="37"/>
        <v>2.2999999999999998</v>
      </c>
      <c r="BU17" s="65">
        <f t="shared" si="37"/>
        <v>0</v>
      </c>
      <c r="BV17" s="65">
        <f t="shared" si="37"/>
        <v>0</v>
      </c>
      <c r="BW17" s="71">
        <f t="shared" si="37"/>
        <v>2.7</v>
      </c>
      <c r="BX17" s="65">
        <f t="shared" si="37"/>
        <v>0</v>
      </c>
      <c r="BY17" s="65">
        <f t="shared" si="37"/>
        <v>0</v>
      </c>
      <c r="BZ17" s="67">
        <f t="shared" si="37"/>
        <v>0</v>
      </c>
      <c r="CA17" s="37">
        <f t="shared" si="25"/>
        <v>0.42294170628268712</v>
      </c>
      <c r="CB17" s="38">
        <f t="shared" si="5"/>
        <v>1.5297891503841874</v>
      </c>
      <c r="CC17" s="38">
        <f t="shared" si="6"/>
        <v>0.62991317956995951</v>
      </c>
      <c r="CD17" s="38">
        <f t="shared" si="7"/>
        <v>0.17097643445470331</v>
      </c>
      <c r="CE17" s="28">
        <f t="shared" si="8"/>
        <v>0</v>
      </c>
      <c r="CF17" s="38">
        <f t="shared" si="9"/>
        <v>0</v>
      </c>
      <c r="CG17" s="38">
        <f t="shared" si="10"/>
        <v>0.8098883737328052</v>
      </c>
      <c r="CH17" s="28">
        <f t="shared" si="11"/>
        <v>0</v>
      </c>
      <c r="CI17" s="28">
        <f t="shared" si="12"/>
        <v>0</v>
      </c>
      <c r="CJ17" s="28">
        <f t="shared" si="13"/>
        <v>0</v>
      </c>
      <c r="CK17" s="38">
        <f t="shared" si="14"/>
        <v>0.58491938102924812</v>
      </c>
      <c r="CL17" s="38">
        <f t="shared" si="15"/>
        <v>0.67490697811067091</v>
      </c>
      <c r="CM17" s="28">
        <f t="shared" si="16"/>
        <v>0</v>
      </c>
      <c r="CN17" s="38">
        <f t="shared" si="17"/>
        <v>0.10348573664363619</v>
      </c>
      <c r="CO17" s="28">
        <f t="shared" si="18"/>
        <v>0</v>
      </c>
      <c r="CP17" s="28">
        <f t="shared" si="19"/>
        <v>0</v>
      </c>
      <c r="CQ17" s="38">
        <f t="shared" si="20"/>
        <v>0.12148325605992077</v>
      </c>
      <c r="CR17" s="28">
        <f t="shared" si="21"/>
        <v>0</v>
      </c>
      <c r="CS17" s="28">
        <f t="shared" si="22"/>
        <v>0</v>
      </c>
      <c r="CT17" s="28">
        <f t="shared" si="23"/>
        <v>0</v>
      </c>
      <c r="CU17" s="39">
        <f t="shared" si="28"/>
        <v>3.6669945810679789</v>
      </c>
      <c r="CV17" s="40">
        <f t="shared" si="26"/>
        <v>5.0483041962678179</v>
      </c>
      <c r="CZ17" s="4"/>
      <c r="DA17" s="4"/>
    </row>
    <row r="18" spans="2:105" s="118" customFormat="1" ht="24" customHeight="1" thickBot="1">
      <c r="B18" s="105" t="s">
        <v>98</v>
      </c>
      <c r="C18" s="106"/>
      <c r="D18" s="106"/>
      <c r="E18" s="107">
        <f>SUM(E4:E17)</f>
        <v>1030.7926666665589</v>
      </c>
      <c r="F18" s="106"/>
      <c r="G18" s="106"/>
      <c r="H18" s="106"/>
      <c r="I18" s="106"/>
      <c r="J18" s="108"/>
      <c r="K18" s="108"/>
      <c r="L18" s="108"/>
      <c r="M18" s="108"/>
      <c r="N18" s="108"/>
      <c r="O18" s="108"/>
      <c r="P18" s="123">
        <f>SUM(P4:P17)</f>
        <v>514568356.06898254</v>
      </c>
      <c r="Q18" s="109" t="s">
        <v>99</v>
      </c>
      <c r="R18" s="110" t="s">
        <v>99</v>
      </c>
      <c r="S18" s="110" t="s">
        <v>99</v>
      </c>
      <c r="T18" s="110" t="s">
        <v>99</v>
      </c>
      <c r="U18" s="110" t="s">
        <v>99</v>
      </c>
      <c r="V18" s="110" t="s">
        <v>99</v>
      </c>
      <c r="W18" s="110" t="s">
        <v>99</v>
      </c>
      <c r="X18" s="110" t="s">
        <v>99</v>
      </c>
      <c r="Y18" s="110" t="s">
        <v>99</v>
      </c>
      <c r="Z18" s="110" t="s">
        <v>99</v>
      </c>
      <c r="AA18" s="110" t="s">
        <v>99</v>
      </c>
      <c r="AB18" s="110" t="s">
        <v>99</v>
      </c>
      <c r="AC18" s="110" t="s">
        <v>99</v>
      </c>
      <c r="AD18" s="110" t="s">
        <v>99</v>
      </c>
      <c r="AE18" s="110" t="s">
        <v>99</v>
      </c>
      <c r="AF18" s="110" t="s">
        <v>99</v>
      </c>
      <c r="AG18" s="110" t="s">
        <v>99</v>
      </c>
      <c r="AH18" s="110" t="s">
        <v>99</v>
      </c>
      <c r="AI18" s="110" t="s">
        <v>99</v>
      </c>
      <c r="AJ18" s="111" t="s">
        <v>99</v>
      </c>
      <c r="AK18" s="109" t="s">
        <v>99</v>
      </c>
      <c r="AL18" s="110" t="s">
        <v>99</v>
      </c>
      <c r="AM18" s="110" t="s">
        <v>99</v>
      </c>
      <c r="AN18" s="110" t="s">
        <v>99</v>
      </c>
      <c r="AO18" s="110" t="s">
        <v>99</v>
      </c>
      <c r="AP18" s="110" t="s">
        <v>99</v>
      </c>
      <c r="AQ18" s="110" t="s">
        <v>99</v>
      </c>
      <c r="AR18" s="110" t="s">
        <v>99</v>
      </c>
      <c r="AS18" s="110" t="s">
        <v>99</v>
      </c>
      <c r="AT18" s="110" t="s">
        <v>99</v>
      </c>
      <c r="AU18" s="110" t="s">
        <v>99</v>
      </c>
      <c r="AV18" s="110" t="s">
        <v>99</v>
      </c>
      <c r="AW18" s="110" t="s">
        <v>99</v>
      </c>
      <c r="AX18" s="110" t="s">
        <v>99</v>
      </c>
      <c r="AY18" s="110" t="s">
        <v>99</v>
      </c>
      <c r="AZ18" s="110" t="s">
        <v>99</v>
      </c>
      <c r="BA18" s="110" t="s">
        <v>99</v>
      </c>
      <c r="BB18" s="110" t="s">
        <v>99</v>
      </c>
      <c r="BC18" s="110" t="s">
        <v>99</v>
      </c>
      <c r="BD18" s="112" t="s">
        <v>99</v>
      </c>
      <c r="BE18" s="113" t="s">
        <v>99</v>
      </c>
      <c r="BF18" s="110" t="s">
        <v>99</v>
      </c>
      <c r="BG18" s="109" t="s">
        <v>99</v>
      </c>
      <c r="BH18" s="110" t="s">
        <v>99</v>
      </c>
      <c r="BI18" s="110" t="s">
        <v>99</v>
      </c>
      <c r="BJ18" s="110" t="s">
        <v>99</v>
      </c>
      <c r="BK18" s="110" t="s">
        <v>99</v>
      </c>
      <c r="BL18" s="110" t="s">
        <v>99</v>
      </c>
      <c r="BM18" s="110" t="s">
        <v>99</v>
      </c>
      <c r="BN18" s="110" t="s">
        <v>99</v>
      </c>
      <c r="BO18" s="110" t="s">
        <v>99</v>
      </c>
      <c r="BP18" s="110" t="s">
        <v>99</v>
      </c>
      <c r="BQ18" s="110" t="s">
        <v>99</v>
      </c>
      <c r="BR18" s="110" t="s">
        <v>99</v>
      </c>
      <c r="BS18" s="110" t="s">
        <v>99</v>
      </c>
      <c r="BT18" s="110" t="s">
        <v>99</v>
      </c>
      <c r="BU18" s="110" t="s">
        <v>99</v>
      </c>
      <c r="BV18" s="110" t="s">
        <v>99</v>
      </c>
      <c r="BW18" s="110" t="s">
        <v>99</v>
      </c>
      <c r="BX18" s="110" t="s">
        <v>99</v>
      </c>
      <c r="BY18" s="110" t="s">
        <v>99</v>
      </c>
      <c r="BZ18" s="112" t="s">
        <v>99</v>
      </c>
      <c r="CA18" s="114">
        <f t="shared" ref="CA18:CT18" si="38">SUM(CA4:CA17)</f>
        <v>4.7259358533140539</v>
      </c>
      <c r="CB18" s="115">
        <f t="shared" si="38"/>
        <v>19.685627005103811</v>
      </c>
      <c r="CC18" s="115">
        <f t="shared" si="38"/>
        <v>7.8469310026487786</v>
      </c>
      <c r="CD18" s="115">
        <f t="shared" si="38"/>
        <v>1.7878175164283936</v>
      </c>
      <c r="CE18" s="115">
        <f t="shared" si="38"/>
        <v>0.12214018306076198</v>
      </c>
      <c r="CF18" s="115">
        <f t="shared" si="38"/>
        <v>0.88493709704579526</v>
      </c>
      <c r="CG18" s="115">
        <f t="shared" si="38"/>
        <v>10.022078302167801</v>
      </c>
      <c r="CH18" s="115">
        <f t="shared" si="38"/>
        <v>0</v>
      </c>
      <c r="CI18" s="115">
        <f t="shared" si="38"/>
        <v>0</v>
      </c>
      <c r="CJ18" s="115">
        <f t="shared" si="38"/>
        <v>0</v>
      </c>
      <c r="CK18" s="115">
        <f t="shared" si="38"/>
        <v>4.1302429147375337</v>
      </c>
      <c r="CL18" s="115">
        <f t="shared" si="38"/>
        <v>7.9946510011309888</v>
      </c>
      <c r="CM18" s="115">
        <f t="shared" si="38"/>
        <v>0</v>
      </c>
      <c r="CN18" s="115">
        <f t="shared" si="38"/>
        <v>0.72040393968437111</v>
      </c>
      <c r="CO18" s="115">
        <f t="shared" si="38"/>
        <v>0</v>
      </c>
      <c r="CP18" s="115">
        <f t="shared" si="38"/>
        <v>0</v>
      </c>
      <c r="CQ18" s="115">
        <f t="shared" si="38"/>
        <v>0.80641475628334369</v>
      </c>
      <c r="CR18" s="115">
        <f t="shared" si="38"/>
        <v>0</v>
      </c>
      <c r="CS18" s="115">
        <f t="shared" si="38"/>
        <v>0</v>
      </c>
      <c r="CT18" s="115">
        <f t="shared" si="38"/>
        <v>0</v>
      </c>
      <c r="CU18" s="116">
        <f>SUM(CU4:CU17)</f>
        <v>45.795870899453753</v>
      </c>
      <c r="CV18" s="117">
        <f>SUM(CV4:CV17)</f>
        <v>58.727179571605632</v>
      </c>
      <c r="CZ18" s="119"/>
      <c r="DA18" s="119"/>
    </row>
    <row r="19" spans="2:105" ht="15.75" thickBot="1">
      <c r="E19" s="17"/>
      <c r="F19" s="4"/>
      <c r="P19" s="128" t="s">
        <v>46</v>
      </c>
      <c r="Q19" s="135" t="s">
        <v>100</v>
      </c>
      <c r="R19" s="135"/>
      <c r="S19" s="135"/>
      <c r="T19" s="135"/>
      <c r="U19" s="135"/>
      <c r="V19" s="135"/>
      <c r="W19" s="135"/>
      <c r="X19" s="135"/>
      <c r="Y19" s="135"/>
      <c r="Z19" s="135"/>
      <c r="AA19" s="135"/>
      <c r="AB19" s="135"/>
      <c r="AC19" s="135"/>
      <c r="AD19" s="135"/>
      <c r="AE19" s="135"/>
      <c r="AF19" s="135"/>
      <c r="AG19" s="135"/>
      <c r="AH19" s="135"/>
      <c r="AI19" s="135"/>
      <c r="AJ19" s="136"/>
      <c r="AK19" s="137" t="s">
        <v>101</v>
      </c>
      <c r="AL19" s="135"/>
      <c r="AM19" s="135"/>
      <c r="AN19" s="135"/>
      <c r="AO19" s="135"/>
      <c r="AP19" s="135"/>
      <c r="AQ19" s="135"/>
      <c r="AR19" s="135"/>
      <c r="AS19" s="135"/>
      <c r="AT19" s="135"/>
      <c r="AU19" s="135"/>
      <c r="AV19" s="135"/>
      <c r="AW19" s="135"/>
      <c r="AX19" s="135"/>
      <c r="AY19" s="135"/>
      <c r="AZ19" s="135"/>
      <c r="BA19" s="135"/>
      <c r="BB19" s="135"/>
      <c r="BC19" s="135"/>
      <c r="BD19" s="136"/>
      <c r="BG19" s="5"/>
      <c r="BH19" s="6"/>
      <c r="BI19" s="6"/>
      <c r="BJ19" s="6"/>
      <c r="BK19" s="5"/>
      <c r="BL19" s="5"/>
      <c r="BM19" s="6"/>
      <c r="BN19" s="5"/>
      <c r="BO19" s="5"/>
      <c r="BP19" s="5"/>
      <c r="BQ19" s="5"/>
      <c r="BR19" s="6"/>
      <c r="BS19" s="5"/>
      <c r="BT19" s="5"/>
      <c r="BU19" s="5"/>
      <c r="BV19" s="5"/>
      <c r="BW19" s="6"/>
      <c r="BX19" s="5"/>
      <c r="BY19" s="5"/>
      <c r="BZ19" s="5"/>
      <c r="CZ19" s="4"/>
      <c r="DA19" s="4"/>
    </row>
    <row r="20" spans="2:105">
      <c r="B20" s="30" t="s">
        <v>102</v>
      </c>
      <c r="P20" s="127" t="s">
        <v>69</v>
      </c>
      <c r="Q20" s="120">
        <f>IF(ISNUMBER(Q4),Q4,0)</f>
        <v>0</v>
      </c>
      <c r="R20" s="55">
        <f t="shared" ref="R20:BD20" si="39">IF(ISNUMBER(R4),R4,0)</f>
        <v>26</v>
      </c>
      <c r="S20" s="55">
        <f t="shared" si="39"/>
        <v>9.2999999999999989</v>
      </c>
      <c r="T20" s="55">
        <f t="shared" si="39"/>
        <v>2.1</v>
      </c>
      <c r="U20" s="55">
        <f t="shared" si="39"/>
        <v>0</v>
      </c>
      <c r="V20" s="55">
        <f t="shared" si="39"/>
        <v>0</v>
      </c>
      <c r="W20" s="55">
        <f t="shared" si="39"/>
        <v>15</v>
      </c>
      <c r="X20" s="55">
        <f t="shared" si="39"/>
        <v>0</v>
      </c>
      <c r="Y20" s="55">
        <f t="shared" si="39"/>
        <v>0</v>
      </c>
      <c r="Z20" s="55">
        <f t="shared" si="39"/>
        <v>0</v>
      </c>
      <c r="AA20" s="55">
        <f t="shared" si="39"/>
        <v>0</v>
      </c>
      <c r="AB20" s="55">
        <f t="shared" si="39"/>
        <v>8.2000000000000011</v>
      </c>
      <c r="AC20" s="55">
        <f t="shared" si="39"/>
        <v>0</v>
      </c>
      <c r="AD20" s="55">
        <f t="shared" si="39"/>
        <v>0</v>
      </c>
      <c r="AE20" s="55">
        <f t="shared" si="39"/>
        <v>0</v>
      </c>
      <c r="AF20" s="55">
        <f t="shared" si="39"/>
        <v>0</v>
      </c>
      <c r="AG20" s="55">
        <f t="shared" si="39"/>
        <v>2.1</v>
      </c>
      <c r="AH20" s="55">
        <f t="shared" si="39"/>
        <v>0</v>
      </c>
      <c r="AI20" s="55">
        <f t="shared" si="39"/>
        <v>0</v>
      </c>
      <c r="AJ20" s="56">
        <f t="shared" si="39"/>
        <v>0</v>
      </c>
      <c r="AK20" s="54">
        <f t="shared" si="39"/>
        <v>6.3</v>
      </c>
      <c r="AL20" s="55">
        <f t="shared" si="39"/>
        <v>29</v>
      </c>
      <c r="AM20" s="55">
        <f t="shared" si="39"/>
        <v>8.9</v>
      </c>
      <c r="AN20" s="55">
        <f t="shared" si="39"/>
        <v>0</v>
      </c>
      <c r="AO20" s="55">
        <f t="shared" si="39"/>
        <v>0</v>
      </c>
      <c r="AP20" s="55">
        <f t="shared" si="39"/>
        <v>0</v>
      </c>
      <c r="AQ20" s="55">
        <f t="shared" si="39"/>
        <v>12</v>
      </c>
      <c r="AR20" s="55">
        <f t="shared" si="39"/>
        <v>0</v>
      </c>
      <c r="AS20" s="55">
        <f t="shared" si="39"/>
        <v>0</v>
      </c>
      <c r="AT20" s="55">
        <f t="shared" si="39"/>
        <v>0</v>
      </c>
      <c r="AU20" s="55">
        <f t="shared" si="39"/>
        <v>0</v>
      </c>
      <c r="AV20" s="55">
        <f t="shared" si="39"/>
        <v>8.4</v>
      </c>
      <c r="AW20" s="55">
        <f t="shared" si="39"/>
        <v>0</v>
      </c>
      <c r="AX20" s="55">
        <f t="shared" si="39"/>
        <v>0</v>
      </c>
      <c r="AY20" s="55">
        <f t="shared" si="39"/>
        <v>0</v>
      </c>
      <c r="AZ20" s="55">
        <f t="shared" si="39"/>
        <v>0</v>
      </c>
      <c r="BA20" s="55">
        <f t="shared" si="39"/>
        <v>0</v>
      </c>
      <c r="BB20" s="55">
        <f t="shared" si="39"/>
        <v>0</v>
      </c>
      <c r="BC20" s="55">
        <f t="shared" si="39"/>
        <v>0</v>
      </c>
      <c r="BD20" s="56">
        <f t="shared" si="39"/>
        <v>0</v>
      </c>
      <c r="BG20" s="6"/>
      <c r="BH20" s="6"/>
      <c r="BI20" s="6"/>
      <c r="BJ20" s="6"/>
      <c r="BK20" s="5"/>
      <c r="BL20" s="5"/>
      <c r="BM20" s="6"/>
      <c r="BN20" s="5"/>
      <c r="BO20" s="5"/>
      <c r="BP20" s="5"/>
      <c r="BQ20" s="6"/>
      <c r="BR20" s="6"/>
      <c r="BS20" s="5"/>
      <c r="BT20" s="6"/>
      <c r="BU20" s="5"/>
      <c r="BV20" s="5"/>
      <c r="BW20" s="6"/>
      <c r="BX20" s="5"/>
      <c r="BY20" s="5"/>
      <c r="BZ20" s="5"/>
    </row>
    <row r="21" spans="2:105">
      <c r="B21" s="32" t="s">
        <v>103</v>
      </c>
      <c r="P21" s="124" t="s">
        <v>73</v>
      </c>
      <c r="Q21" s="121">
        <f t="shared" ref="Q21:BD21" si="40">IF(ISNUMBER(Q5),Q5,0)</f>
        <v>10</v>
      </c>
      <c r="R21" s="58">
        <f t="shared" si="40"/>
        <v>42</v>
      </c>
      <c r="S21" s="58">
        <f t="shared" si="40"/>
        <v>14</v>
      </c>
      <c r="T21" s="58">
        <f t="shared" si="40"/>
        <v>3.3</v>
      </c>
      <c r="U21" s="58">
        <f t="shared" si="40"/>
        <v>0</v>
      </c>
      <c r="V21" s="58">
        <f t="shared" si="40"/>
        <v>0</v>
      </c>
      <c r="W21" s="58">
        <f t="shared" si="40"/>
        <v>17</v>
      </c>
      <c r="X21" s="58">
        <f t="shared" si="40"/>
        <v>0</v>
      </c>
      <c r="Y21" s="58">
        <f t="shared" si="40"/>
        <v>0</v>
      </c>
      <c r="Z21" s="58">
        <f t="shared" si="40"/>
        <v>0</v>
      </c>
      <c r="AA21" s="58">
        <f t="shared" si="40"/>
        <v>7.9</v>
      </c>
      <c r="AB21" s="58">
        <f t="shared" si="40"/>
        <v>14</v>
      </c>
      <c r="AC21" s="58">
        <f t="shared" si="40"/>
        <v>0</v>
      </c>
      <c r="AD21" s="58">
        <f t="shared" si="40"/>
        <v>0</v>
      </c>
      <c r="AE21" s="58">
        <f t="shared" si="40"/>
        <v>0</v>
      </c>
      <c r="AF21" s="58">
        <f t="shared" si="40"/>
        <v>0</v>
      </c>
      <c r="AG21" s="58">
        <f t="shared" si="40"/>
        <v>0</v>
      </c>
      <c r="AH21" s="58">
        <f t="shared" si="40"/>
        <v>0</v>
      </c>
      <c r="AI21" s="58">
        <f t="shared" si="40"/>
        <v>0</v>
      </c>
      <c r="AJ21" s="59">
        <f t="shared" si="40"/>
        <v>0</v>
      </c>
      <c r="AK21" s="57">
        <f t="shared" si="40"/>
        <v>0</v>
      </c>
      <c r="AL21" s="58">
        <f t="shared" si="40"/>
        <v>0</v>
      </c>
      <c r="AM21" s="58">
        <f t="shared" si="40"/>
        <v>0</v>
      </c>
      <c r="AN21" s="58">
        <f t="shared" si="40"/>
        <v>0</v>
      </c>
      <c r="AO21" s="58">
        <f t="shared" si="40"/>
        <v>0</v>
      </c>
      <c r="AP21" s="58">
        <f t="shared" si="40"/>
        <v>0</v>
      </c>
      <c r="AQ21" s="58">
        <f t="shared" si="40"/>
        <v>0</v>
      </c>
      <c r="AR21" s="58">
        <f t="shared" si="40"/>
        <v>0</v>
      </c>
      <c r="AS21" s="58">
        <f t="shared" si="40"/>
        <v>0</v>
      </c>
      <c r="AT21" s="58">
        <f t="shared" si="40"/>
        <v>0</v>
      </c>
      <c r="AU21" s="58">
        <f t="shared" si="40"/>
        <v>0</v>
      </c>
      <c r="AV21" s="58">
        <f t="shared" si="40"/>
        <v>0</v>
      </c>
      <c r="AW21" s="58">
        <f t="shared" si="40"/>
        <v>0</v>
      </c>
      <c r="AX21" s="58">
        <f t="shared" si="40"/>
        <v>0</v>
      </c>
      <c r="AY21" s="58">
        <f t="shared" si="40"/>
        <v>0</v>
      </c>
      <c r="AZ21" s="58">
        <f t="shared" si="40"/>
        <v>0</v>
      </c>
      <c r="BA21" s="58">
        <f t="shared" si="40"/>
        <v>0</v>
      </c>
      <c r="BB21" s="58">
        <f t="shared" si="40"/>
        <v>0</v>
      </c>
      <c r="BC21" s="58">
        <f t="shared" si="40"/>
        <v>0</v>
      </c>
      <c r="BD21" s="59">
        <f t="shared" si="40"/>
        <v>0</v>
      </c>
      <c r="BG21" s="6"/>
      <c r="BH21" s="6"/>
      <c r="BI21" s="6"/>
      <c r="BJ21" s="6"/>
      <c r="BK21" s="5"/>
      <c r="BL21" s="5"/>
      <c r="BM21" s="6"/>
      <c r="BN21" s="5"/>
      <c r="BO21" s="5"/>
      <c r="BP21" s="5"/>
      <c r="BQ21" s="6"/>
      <c r="BR21" s="6"/>
      <c r="BS21" s="5"/>
      <c r="BT21" s="6"/>
      <c r="BU21" s="5"/>
      <c r="BV21" s="5"/>
      <c r="BW21" s="6"/>
      <c r="BX21" s="5"/>
      <c r="BY21" s="52"/>
      <c r="BZ21" s="52"/>
      <c r="CA21" s="4"/>
    </row>
    <row r="22" spans="2:105">
      <c r="B22" s="31" t="s">
        <v>104</v>
      </c>
      <c r="P22" s="124" t="s">
        <v>76</v>
      </c>
      <c r="Q22" s="121">
        <f t="shared" ref="Q22:BD22" si="41">IF(ISNUMBER(Q6),Q6,0)</f>
        <v>18</v>
      </c>
      <c r="R22" s="58">
        <f t="shared" si="41"/>
        <v>47</v>
      </c>
      <c r="S22" s="58">
        <f t="shared" si="41"/>
        <v>21</v>
      </c>
      <c r="T22" s="58">
        <f t="shared" si="41"/>
        <v>4.8</v>
      </c>
      <c r="U22" s="58">
        <f t="shared" si="41"/>
        <v>0</v>
      </c>
      <c r="V22" s="58">
        <f t="shared" si="41"/>
        <v>0</v>
      </c>
      <c r="W22" s="58">
        <f t="shared" si="41"/>
        <v>31</v>
      </c>
      <c r="X22" s="58">
        <f t="shared" si="41"/>
        <v>0</v>
      </c>
      <c r="Y22" s="58">
        <f t="shared" si="41"/>
        <v>0</v>
      </c>
      <c r="Z22" s="58">
        <f t="shared" si="41"/>
        <v>0</v>
      </c>
      <c r="AA22" s="58">
        <f t="shared" si="41"/>
        <v>14</v>
      </c>
      <c r="AB22" s="58">
        <f t="shared" si="41"/>
        <v>17</v>
      </c>
      <c r="AC22" s="58">
        <f t="shared" si="41"/>
        <v>0</v>
      </c>
      <c r="AD22" s="58">
        <f t="shared" si="41"/>
        <v>0</v>
      </c>
      <c r="AE22" s="58">
        <f t="shared" si="41"/>
        <v>0</v>
      </c>
      <c r="AF22" s="58">
        <f t="shared" si="41"/>
        <v>0</v>
      </c>
      <c r="AG22" s="58">
        <f t="shared" si="41"/>
        <v>2.8</v>
      </c>
      <c r="AH22" s="58">
        <f t="shared" si="41"/>
        <v>0</v>
      </c>
      <c r="AI22" s="58">
        <f t="shared" si="41"/>
        <v>0</v>
      </c>
      <c r="AJ22" s="59">
        <f t="shared" si="41"/>
        <v>0</v>
      </c>
      <c r="AK22" s="57">
        <f t="shared" si="41"/>
        <v>17</v>
      </c>
      <c r="AL22" s="58">
        <f t="shared" si="41"/>
        <v>56</v>
      </c>
      <c r="AM22" s="58">
        <f t="shared" si="41"/>
        <v>22</v>
      </c>
      <c r="AN22" s="58">
        <f t="shared" si="41"/>
        <v>5.5</v>
      </c>
      <c r="AO22" s="58">
        <f t="shared" si="41"/>
        <v>0</v>
      </c>
      <c r="AP22" s="58">
        <f t="shared" si="41"/>
        <v>0</v>
      </c>
      <c r="AQ22" s="58">
        <f t="shared" si="41"/>
        <v>24</v>
      </c>
      <c r="AR22" s="58">
        <f t="shared" si="41"/>
        <v>0</v>
      </c>
      <c r="AS22" s="58">
        <f t="shared" si="41"/>
        <v>0</v>
      </c>
      <c r="AT22" s="58">
        <f t="shared" si="41"/>
        <v>0</v>
      </c>
      <c r="AU22" s="58">
        <f t="shared" si="41"/>
        <v>11</v>
      </c>
      <c r="AV22" s="58">
        <f t="shared" si="41"/>
        <v>20</v>
      </c>
      <c r="AW22" s="58">
        <f t="shared" si="41"/>
        <v>0</v>
      </c>
      <c r="AX22" s="58">
        <f t="shared" si="41"/>
        <v>2.1</v>
      </c>
      <c r="AY22" s="58">
        <f t="shared" si="41"/>
        <v>0</v>
      </c>
      <c r="AZ22" s="58">
        <f t="shared" si="41"/>
        <v>0</v>
      </c>
      <c r="BA22" s="58">
        <f t="shared" si="41"/>
        <v>0</v>
      </c>
      <c r="BB22" s="58">
        <f t="shared" si="41"/>
        <v>0</v>
      </c>
      <c r="BC22" s="58">
        <f t="shared" si="41"/>
        <v>0</v>
      </c>
      <c r="BD22" s="59">
        <f t="shared" si="41"/>
        <v>0</v>
      </c>
      <c r="BY22" s="53"/>
      <c r="BZ22" s="53"/>
      <c r="CA22" s="53"/>
    </row>
    <row r="23" spans="2:105">
      <c r="B23" s="31" t="s">
        <v>105</v>
      </c>
      <c r="P23" s="124" t="s">
        <v>79</v>
      </c>
      <c r="Q23" s="121">
        <f t="shared" ref="Q23:BD23" si="42">IF(ISNUMBER(Q7),Q7,0)</f>
        <v>17</v>
      </c>
      <c r="R23" s="58">
        <f t="shared" si="42"/>
        <v>56</v>
      </c>
      <c r="S23" s="58">
        <f t="shared" si="42"/>
        <v>22</v>
      </c>
      <c r="T23" s="58">
        <f t="shared" si="42"/>
        <v>5.5</v>
      </c>
      <c r="U23" s="58">
        <f t="shared" si="42"/>
        <v>0</v>
      </c>
      <c r="V23" s="58">
        <f t="shared" si="42"/>
        <v>0</v>
      </c>
      <c r="W23" s="58">
        <f t="shared" si="42"/>
        <v>24</v>
      </c>
      <c r="X23" s="58">
        <f t="shared" si="42"/>
        <v>0</v>
      </c>
      <c r="Y23" s="58">
        <f t="shared" si="42"/>
        <v>0</v>
      </c>
      <c r="Z23" s="58">
        <f t="shared" si="42"/>
        <v>0</v>
      </c>
      <c r="AA23" s="58">
        <f t="shared" si="42"/>
        <v>11</v>
      </c>
      <c r="AB23" s="58">
        <f t="shared" si="42"/>
        <v>20</v>
      </c>
      <c r="AC23" s="58">
        <f t="shared" si="42"/>
        <v>0</v>
      </c>
      <c r="AD23" s="58">
        <f t="shared" si="42"/>
        <v>2.1</v>
      </c>
      <c r="AE23" s="58">
        <f t="shared" si="42"/>
        <v>0</v>
      </c>
      <c r="AF23" s="58">
        <f t="shared" si="42"/>
        <v>0</v>
      </c>
      <c r="AG23" s="58">
        <f t="shared" si="42"/>
        <v>0</v>
      </c>
      <c r="AH23" s="58">
        <f t="shared" si="42"/>
        <v>0</v>
      </c>
      <c r="AI23" s="58">
        <f t="shared" si="42"/>
        <v>0</v>
      </c>
      <c r="AJ23" s="59">
        <f t="shared" si="42"/>
        <v>0</v>
      </c>
      <c r="AK23" s="57">
        <f t="shared" si="42"/>
        <v>20</v>
      </c>
      <c r="AL23" s="58">
        <f t="shared" si="42"/>
        <v>94</v>
      </c>
      <c r="AM23" s="58">
        <f t="shared" si="42"/>
        <v>33</v>
      </c>
      <c r="AN23" s="58">
        <f t="shared" si="42"/>
        <v>8.1</v>
      </c>
      <c r="AO23" s="58">
        <f t="shared" si="42"/>
        <v>2.8</v>
      </c>
      <c r="AP23" s="58">
        <f t="shared" si="42"/>
        <v>4.8999999999999995</v>
      </c>
      <c r="AQ23" s="58">
        <f t="shared" si="42"/>
        <v>31</v>
      </c>
      <c r="AR23" s="58">
        <f t="shared" si="42"/>
        <v>0</v>
      </c>
      <c r="AS23" s="58">
        <f t="shared" si="42"/>
        <v>0</v>
      </c>
      <c r="AT23" s="58">
        <f t="shared" si="42"/>
        <v>0</v>
      </c>
      <c r="AU23" s="58">
        <f t="shared" si="42"/>
        <v>13</v>
      </c>
      <c r="AV23" s="58">
        <f t="shared" si="42"/>
        <v>31</v>
      </c>
      <c r="AW23" s="58">
        <f t="shared" si="42"/>
        <v>0</v>
      </c>
      <c r="AX23" s="58">
        <f t="shared" si="42"/>
        <v>5</v>
      </c>
      <c r="AY23" s="58">
        <f t="shared" si="42"/>
        <v>0</v>
      </c>
      <c r="AZ23" s="58">
        <f t="shared" si="42"/>
        <v>0</v>
      </c>
      <c r="BA23" s="58">
        <f t="shared" si="42"/>
        <v>3.4</v>
      </c>
      <c r="BB23" s="58">
        <f t="shared" si="42"/>
        <v>0</v>
      </c>
      <c r="BC23" s="58">
        <f t="shared" si="42"/>
        <v>0</v>
      </c>
      <c r="BD23" s="59">
        <f t="shared" si="42"/>
        <v>0</v>
      </c>
      <c r="BY23" s="53"/>
      <c r="BZ23" s="53"/>
      <c r="CA23" s="53"/>
    </row>
    <row r="24" spans="2:105">
      <c r="B24" s="31" t="s">
        <v>106</v>
      </c>
      <c r="P24" s="125" t="s">
        <v>81</v>
      </c>
      <c r="Q24" s="121">
        <f t="shared" ref="Q24:BD24" si="43">IF(ISNUMBER(Q8),Q8,0)</f>
        <v>20</v>
      </c>
      <c r="R24" s="58">
        <f t="shared" si="43"/>
        <v>94</v>
      </c>
      <c r="S24" s="58">
        <f t="shared" si="43"/>
        <v>33</v>
      </c>
      <c r="T24" s="58">
        <f t="shared" si="43"/>
        <v>8.1</v>
      </c>
      <c r="U24" s="58">
        <f t="shared" si="43"/>
        <v>2.8</v>
      </c>
      <c r="V24" s="58">
        <f t="shared" si="43"/>
        <v>4.8999999999999995</v>
      </c>
      <c r="W24" s="58">
        <f t="shared" si="43"/>
        <v>31</v>
      </c>
      <c r="X24" s="58">
        <f t="shared" si="43"/>
        <v>0</v>
      </c>
      <c r="Y24" s="58">
        <f t="shared" si="43"/>
        <v>0</v>
      </c>
      <c r="Z24" s="58">
        <f t="shared" si="43"/>
        <v>0</v>
      </c>
      <c r="AA24" s="58">
        <f t="shared" si="43"/>
        <v>13</v>
      </c>
      <c r="AB24" s="58">
        <f t="shared" si="43"/>
        <v>31</v>
      </c>
      <c r="AC24" s="58">
        <f t="shared" si="43"/>
        <v>0</v>
      </c>
      <c r="AD24" s="58">
        <f t="shared" si="43"/>
        <v>5</v>
      </c>
      <c r="AE24" s="58">
        <f t="shared" si="43"/>
        <v>0</v>
      </c>
      <c r="AF24" s="58">
        <f t="shared" si="43"/>
        <v>0</v>
      </c>
      <c r="AG24" s="58">
        <f t="shared" si="43"/>
        <v>3.4</v>
      </c>
      <c r="AH24" s="58">
        <f t="shared" si="43"/>
        <v>0</v>
      </c>
      <c r="AI24" s="58">
        <f t="shared" si="43"/>
        <v>0</v>
      </c>
      <c r="AJ24" s="59">
        <f t="shared" si="43"/>
        <v>0</v>
      </c>
      <c r="AK24" s="57">
        <f t="shared" si="43"/>
        <v>0</v>
      </c>
      <c r="AL24" s="58">
        <f t="shared" si="43"/>
        <v>0</v>
      </c>
      <c r="AM24" s="58">
        <f t="shared" si="43"/>
        <v>0</v>
      </c>
      <c r="AN24" s="58">
        <f t="shared" si="43"/>
        <v>0</v>
      </c>
      <c r="AO24" s="58">
        <f t="shared" si="43"/>
        <v>0</v>
      </c>
      <c r="AP24" s="58">
        <f t="shared" si="43"/>
        <v>0</v>
      </c>
      <c r="AQ24" s="58">
        <f t="shared" si="43"/>
        <v>0</v>
      </c>
      <c r="AR24" s="58">
        <f t="shared" si="43"/>
        <v>0</v>
      </c>
      <c r="AS24" s="58">
        <f t="shared" si="43"/>
        <v>0</v>
      </c>
      <c r="AT24" s="58">
        <f t="shared" si="43"/>
        <v>0</v>
      </c>
      <c r="AU24" s="58">
        <f t="shared" si="43"/>
        <v>0</v>
      </c>
      <c r="AV24" s="58">
        <f t="shared" si="43"/>
        <v>0</v>
      </c>
      <c r="AW24" s="58">
        <f t="shared" si="43"/>
        <v>0</v>
      </c>
      <c r="AX24" s="58">
        <f t="shared" si="43"/>
        <v>0</v>
      </c>
      <c r="AY24" s="58">
        <f t="shared" si="43"/>
        <v>0</v>
      </c>
      <c r="AZ24" s="58">
        <f t="shared" si="43"/>
        <v>0</v>
      </c>
      <c r="BA24" s="58">
        <f t="shared" si="43"/>
        <v>0</v>
      </c>
      <c r="BB24" s="58">
        <f t="shared" si="43"/>
        <v>0</v>
      </c>
      <c r="BC24" s="58">
        <f t="shared" si="43"/>
        <v>0</v>
      </c>
      <c r="BD24" s="59">
        <f t="shared" si="43"/>
        <v>0</v>
      </c>
      <c r="BY24" s="53"/>
      <c r="BZ24" s="53"/>
      <c r="CA24" s="53"/>
    </row>
    <row r="25" spans="2:105">
      <c r="B25" s="31" t="s">
        <v>107</v>
      </c>
      <c r="P25" s="125" t="s">
        <v>82</v>
      </c>
      <c r="Q25" s="121">
        <f t="shared" ref="Q25:BD25" si="44">IF(ISNUMBER(Q9),Q9,0)</f>
        <v>20</v>
      </c>
      <c r="R25" s="58">
        <f t="shared" si="44"/>
        <v>94</v>
      </c>
      <c r="S25" s="58">
        <f t="shared" si="44"/>
        <v>33</v>
      </c>
      <c r="T25" s="58">
        <f t="shared" si="44"/>
        <v>8.1</v>
      </c>
      <c r="U25" s="58">
        <f t="shared" si="44"/>
        <v>2.8</v>
      </c>
      <c r="V25" s="58">
        <f t="shared" si="44"/>
        <v>4.8999999999999995</v>
      </c>
      <c r="W25" s="58">
        <f t="shared" si="44"/>
        <v>31</v>
      </c>
      <c r="X25" s="58">
        <f t="shared" si="44"/>
        <v>0</v>
      </c>
      <c r="Y25" s="58">
        <f t="shared" si="44"/>
        <v>0</v>
      </c>
      <c r="Z25" s="58">
        <f t="shared" si="44"/>
        <v>0</v>
      </c>
      <c r="AA25" s="58">
        <f t="shared" si="44"/>
        <v>13</v>
      </c>
      <c r="AB25" s="58">
        <f t="shared" si="44"/>
        <v>31</v>
      </c>
      <c r="AC25" s="58">
        <f t="shared" si="44"/>
        <v>0</v>
      </c>
      <c r="AD25" s="58">
        <f t="shared" si="44"/>
        <v>5</v>
      </c>
      <c r="AE25" s="58">
        <f t="shared" si="44"/>
        <v>0</v>
      </c>
      <c r="AF25" s="58">
        <f t="shared" si="44"/>
        <v>0</v>
      </c>
      <c r="AG25" s="58">
        <f t="shared" si="44"/>
        <v>3.4</v>
      </c>
      <c r="AH25" s="58">
        <f t="shared" si="44"/>
        <v>0</v>
      </c>
      <c r="AI25" s="58">
        <f t="shared" si="44"/>
        <v>0</v>
      </c>
      <c r="AJ25" s="59">
        <f t="shared" si="44"/>
        <v>0</v>
      </c>
      <c r="AK25" s="57">
        <f t="shared" si="44"/>
        <v>5.5</v>
      </c>
      <c r="AL25" s="58">
        <f t="shared" si="44"/>
        <v>28</v>
      </c>
      <c r="AM25" s="58">
        <f t="shared" si="44"/>
        <v>11</v>
      </c>
      <c r="AN25" s="58">
        <f t="shared" si="44"/>
        <v>2.6</v>
      </c>
      <c r="AO25" s="58">
        <f t="shared" si="44"/>
        <v>0</v>
      </c>
      <c r="AP25" s="58">
        <f t="shared" si="44"/>
        <v>6.8999999999999995</v>
      </c>
      <c r="AQ25" s="58">
        <f t="shared" si="44"/>
        <v>17</v>
      </c>
      <c r="AR25" s="58">
        <f t="shared" si="44"/>
        <v>0</v>
      </c>
      <c r="AS25" s="58">
        <f t="shared" si="44"/>
        <v>0</v>
      </c>
      <c r="AT25" s="58">
        <f t="shared" si="44"/>
        <v>0</v>
      </c>
      <c r="AU25" s="58">
        <f t="shared" si="44"/>
        <v>0</v>
      </c>
      <c r="AV25" s="58">
        <f t="shared" si="44"/>
        <v>9.6</v>
      </c>
      <c r="AW25" s="58">
        <f t="shared" si="44"/>
        <v>0</v>
      </c>
      <c r="AX25" s="58">
        <f t="shared" si="44"/>
        <v>0</v>
      </c>
      <c r="AY25" s="58">
        <f t="shared" si="44"/>
        <v>0</v>
      </c>
      <c r="AZ25" s="58">
        <f t="shared" si="44"/>
        <v>0</v>
      </c>
      <c r="BA25" s="58">
        <f t="shared" si="44"/>
        <v>0</v>
      </c>
      <c r="BB25" s="58">
        <f t="shared" si="44"/>
        <v>0</v>
      </c>
      <c r="BC25" s="58">
        <f t="shared" si="44"/>
        <v>0</v>
      </c>
      <c r="BD25" s="59">
        <f t="shared" si="44"/>
        <v>0</v>
      </c>
      <c r="BY25" s="53"/>
      <c r="BZ25" s="53"/>
      <c r="CA25" s="53"/>
    </row>
    <row r="26" spans="2:105">
      <c r="B26" s="31" t="s">
        <v>108</v>
      </c>
      <c r="P26" s="125" t="s">
        <v>84</v>
      </c>
      <c r="Q26" s="121">
        <f t="shared" ref="Q26:BD26" si="45">IF(ISNUMBER(Q10),Q10,0)</f>
        <v>5.5</v>
      </c>
      <c r="R26" s="58">
        <f t="shared" si="45"/>
        <v>28</v>
      </c>
      <c r="S26" s="58">
        <f t="shared" si="45"/>
        <v>11</v>
      </c>
      <c r="T26" s="58">
        <f t="shared" si="45"/>
        <v>2.6</v>
      </c>
      <c r="U26" s="58">
        <f t="shared" si="45"/>
        <v>0</v>
      </c>
      <c r="V26" s="58">
        <f t="shared" si="45"/>
        <v>6.8999999999999995</v>
      </c>
      <c r="W26" s="58">
        <f t="shared" si="45"/>
        <v>17</v>
      </c>
      <c r="X26" s="58">
        <f t="shared" si="45"/>
        <v>0</v>
      </c>
      <c r="Y26" s="58">
        <f t="shared" si="45"/>
        <v>0</v>
      </c>
      <c r="Z26" s="58">
        <f t="shared" si="45"/>
        <v>0</v>
      </c>
      <c r="AA26" s="58">
        <f t="shared" si="45"/>
        <v>0</v>
      </c>
      <c r="AB26" s="58">
        <f t="shared" si="45"/>
        <v>9.6</v>
      </c>
      <c r="AC26" s="58">
        <f t="shared" si="45"/>
        <v>0</v>
      </c>
      <c r="AD26" s="58">
        <f t="shared" si="45"/>
        <v>0</v>
      </c>
      <c r="AE26" s="58">
        <f t="shared" si="45"/>
        <v>0</v>
      </c>
      <c r="AF26" s="58">
        <f t="shared" si="45"/>
        <v>0</v>
      </c>
      <c r="AG26" s="58">
        <f t="shared" si="45"/>
        <v>0</v>
      </c>
      <c r="AH26" s="58">
        <f t="shared" si="45"/>
        <v>0</v>
      </c>
      <c r="AI26" s="58">
        <f t="shared" si="45"/>
        <v>0</v>
      </c>
      <c r="AJ26" s="59">
        <f t="shared" si="45"/>
        <v>0</v>
      </c>
      <c r="AK26" s="57">
        <f t="shared" si="45"/>
        <v>0</v>
      </c>
      <c r="AL26" s="58">
        <f t="shared" si="45"/>
        <v>0</v>
      </c>
      <c r="AM26" s="58">
        <f t="shared" si="45"/>
        <v>0</v>
      </c>
      <c r="AN26" s="58">
        <f t="shared" si="45"/>
        <v>0</v>
      </c>
      <c r="AO26" s="58">
        <f t="shared" si="45"/>
        <v>0</v>
      </c>
      <c r="AP26" s="58">
        <f t="shared" si="45"/>
        <v>0</v>
      </c>
      <c r="AQ26" s="58">
        <f t="shared" si="45"/>
        <v>0</v>
      </c>
      <c r="AR26" s="58">
        <f t="shared" si="45"/>
        <v>0</v>
      </c>
      <c r="AS26" s="58">
        <f t="shared" si="45"/>
        <v>0</v>
      </c>
      <c r="AT26" s="58">
        <f t="shared" si="45"/>
        <v>0</v>
      </c>
      <c r="AU26" s="58">
        <f t="shared" si="45"/>
        <v>0</v>
      </c>
      <c r="AV26" s="58">
        <f t="shared" si="45"/>
        <v>0</v>
      </c>
      <c r="AW26" s="58">
        <f t="shared" si="45"/>
        <v>0</v>
      </c>
      <c r="AX26" s="58">
        <f t="shared" si="45"/>
        <v>0</v>
      </c>
      <c r="AY26" s="58">
        <f t="shared" si="45"/>
        <v>0</v>
      </c>
      <c r="AZ26" s="58">
        <f t="shared" si="45"/>
        <v>0</v>
      </c>
      <c r="BA26" s="58">
        <f t="shared" si="45"/>
        <v>0</v>
      </c>
      <c r="BB26" s="58">
        <f t="shared" si="45"/>
        <v>0</v>
      </c>
      <c r="BC26" s="58">
        <f t="shared" si="45"/>
        <v>0</v>
      </c>
      <c r="BD26" s="59">
        <f t="shared" si="45"/>
        <v>0</v>
      </c>
      <c r="BG26" s="4"/>
      <c r="BH26" s="4"/>
      <c r="BI26" s="4"/>
      <c r="BJ26" s="4"/>
      <c r="BK26" s="4"/>
      <c r="BL26" s="4"/>
      <c r="BM26" s="4"/>
      <c r="BN26" s="4"/>
      <c r="BO26" s="4"/>
      <c r="BP26" s="4"/>
      <c r="BQ26" s="4"/>
      <c r="BR26" s="4"/>
      <c r="BS26" s="4"/>
      <c r="BT26" s="4"/>
      <c r="BU26" s="4"/>
      <c r="BV26" s="4"/>
      <c r="BW26" s="4"/>
      <c r="BX26" s="4"/>
      <c r="BY26" s="4"/>
      <c r="BZ26" s="4"/>
      <c r="CA26" s="4"/>
    </row>
    <row r="27" spans="2:105">
      <c r="B27" s="31" t="s">
        <v>109</v>
      </c>
      <c r="P27" s="125" t="s">
        <v>85</v>
      </c>
      <c r="Q27" s="121">
        <f t="shared" ref="Q27:BD27" si="46">IF(ISNUMBER(Q11),Q11,0)</f>
        <v>12</v>
      </c>
      <c r="R27" s="58">
        <f t="shared" si="46"/>
        <v>51</v>
      </c>
      <c r="S27" s="58">
        <f t="shared" si="46"/>
        <v>19</v>
      </c>
      <c r="T27" s="58">
        <f t="shared" si="46"/>
        <v>5.1000000000000005</v>
      </c>
      <c r="U27" s="58">
        <f t="shared" si="46"/>
        <v>0</v>
      </c>
      <c r="V27" s="58">
        <f t="shared" si="46"/>
        <v>5.5</v>
      </c>
      <c r="W27" s="58">
        <f t="shared" si="46"/>
        <v>25</v>
      </c>
      <c r="X27" s="58">
        <f t="shared" si="46"/>
        <v>0</v>
      </c>
      <c r="Y27" s="58">
        <f t="shared" si="46"/>
        <v>0</v>
      </c>
      <c r="Z27" s="58">
        <f t="shared" si="46"/>
        <v>0</v>
      </c>
      <c r="AA27" s="58">
        <f t="shared" si="46"/>
        <v>0</v>
      </c>
      <c r="AB27" s="58">
        <f t="shared" si="46"/>
        <v>17</v>
      </c>
      <c r="AC27" s="58">
        <f t="shared" si="46"/>
        <v>0</v>
      </c>
      <c r="AD27" s="58">
        <f t="shared" si="46"/>
        <v>0</v>
      </c>
      <c r="AE27" s="58">
        <f t="shared" si="46"/>
        <v>0</v>
      </c>
      <c r="AF27" s="58">
        <f t="shared" si="46"/>
        <v>0</v>
      </c>
      <c r="AG27" s="58">
        <f t="shared" si="46"/>
        <v>0</v>
      </c>
      <c r="AH27" s="58">
        <f t="shared" si="46"/>
        <v>0</v>
      </c>
      <c r="AI27" s="58">
        <f t="shared" si="46"/>
        <v>0</v>
      </c>
      <c r="AJ27" s="59">
        <f t="shared" si="46"/>
        <v>0</v>
      </c>
      <c r="AK27" s="57">
        <f t="shared" si="46"/>
        <v>0</v>
      </c>
      <c r="AL27" s="58">
        <f t="shared" si="46"/>
        <v>0</v>
      </c>
      <c r="AM27" s="58">
        <f t="shared" si="46"/>
        <v>0</v>
      </c>
      <c r="AN27" s="58">
        <f t="shared" si="46"/>
        <v>0</v>
      </c>
      <c r="AO27" s="58">
        <f t="shared" si="46"/>
        <v>0</v>
      </c>
      <c r="AP27" s="58">
        <f t="shared" si="46"/>
        <v>0</v>
      </c>
      <c r="AQ27" s="58">
        <f t="shared" si="46"/>
        <v>0</v>
      </c>
      <c r="AR27" s="58">
        <f t="shared" si="46"/>
        <v>0</v>
      </c>
      <c r="AS27" s="58">
        <f t="shared" si="46"/>
        <v>0</v>
      </c>
      <c r="AT27" s="58">
        <f t="shared" si="46"/>
        <v>0</v>
      </c>
      <c r="AU27" s="58">
        <f t="shared" si="46"/>
        <v>0</v>
      </c>
      <c r="AV27" s="58">
        <f t="shared" si="46"/>
        <v>0</v>
      </c>
      <c r="AW27" s="58">
        <f t="shared" si="46"/>
        <v>0</v>
      </c>
      <c r="AX27" s="58">
        <f t="shared" si="46"/>
        <v>0</v>
      </c>
      <c r="AY27" s="58">
        <f t="shared" si="46"/>
        <v>0</v>
      </c>
      <c r="AZ27" s="58">
        <f t="shared" si="46"/>
        <v>0</v>
      </c>
      <c r="BA27" s="58">
        <f t="shared" si="46"/>
        <v>0</v>
      </c>
      <c r="BB27" s="58">
        <f t="shared" si="46"/>
        <v>0</v>
      </c>
      <c r="BC27" s="58">
        <f t="shared" si="46"/>
        <v>0</v>
      </c>
      <c r="BD27" s="59">
        <f t="shared" si="46"/>
        <v>0</v>
      </c>
      <c r="BG27" s="4"/>
      <c r="BH27" s="4"/>
      <c r="BI27" s="4"/>
      <c r="BJ27" s="4"/>
      <c r="BK27" s="4"/>
      <c r="BL27" s="4"/>
      <c r="BM27" s="4"/>
      <c r="BN27" s="4"/>
      <c r="BO27" s="4"/>
      <c r="BP27" s="4"/>
      <c r="BQ27" s="4"/>
      <c r="BR27" s="4"/>
      <c r="BS27" s="4"/>
      <c r="BT27" s="4"/>
      <c r="BU27" s="4"/>
      <c r="BV27" s="4"/>
      <c r="BW27" s="4"/>
      <c r="BX27" s="4"/>
      <c r="BY27" s="4"/>
      <c r="BZ27" s="4"/>
      <c r="CA27" s="4"/>
    </row>
    <row r="28" spans="2:105">
      <c r="B28" s="32" t="s">
        <v>110</v>
      </c>
      <c r="C28" s="92"/>
      <c r="D28" s="92"/>
      <c r="E28" s="92"/>
      <c r="F28" s="92"/>
      <c r="G28" s="92"/>
      <c r="H28" s="92"/>
      <c r="P28" s="125" t="s">
        <v>87</v>
      </c>
      <c r="Q28" s="121">
        <f t="shared" ref="Q28:BD28" si="47">IF(ISNUMBER(Q12),Q12,0)</f>
        <v>11</v>
      </c>
      <c r="R28" s="58">
        <f t="shared" si="47"/>
        <v>53</v>
      </c>
      <c r="S28" s="58">
        <f t="shared" si="47"/>
        <v>19</v>
      </c>
      <c r="T28" s="58">
        <f t="shared" si="47"/>
        <v>4.8</v>
      </c>
      <c r="U28" s="58">
        <f t="shared" si="47"/>
        <v>0</v>
      </c>
      <c r="V28" s="58">
        <f t="shared" si="47"/>
        <v>0</v>
      </c>
      <c r="W28" s="58">
        <f t="shared" si="47"/>
        <v>21</v>
      </c>
      <c r="X28" s="58">
        <f t="shared" si="47"/>
        <v>0</v>
      </c>
      <c r="Y28" s="58">
        <f t="shared" si="47"/>
        <v>0</v>
      </c>
      <c r="Z28" s="58">
        <f t="shared" si="47"/>
        <v>0</v>
      </c>
      <c r="AA28" s="58">
        <f t="shared" si="47"/>
        <v>7.5</v>
      </c>
      <c r="AB28" s="58">
        <f t="shared" si="47"/>
        <v>23</v>
      </c>
      <c r="AC28" s="58">
        <f t="shared" si="47"/>
        <v>0</v>
      </c>
      <c r="AD28" s="58">
        <f t="shared" si="47"/>
        <v>2.8</v>
      </c>
      <c r="AE28" s="58">
        <f t="shared" si="47"/>
        <v>0</v>
      </c>
      <c r="AF28" s="58">
        <f t="shared" si="47"/>
        <v>0</v>
      </c>
      <c r="AG28" s="58">
        <f t="shared" si="47"/>
        <v>0</v>
      </c>
      <c r="AH28" s="58">
        <f t="shared" si="47"/>
        <v>0</v>
      </c>
      <c r="AI28" s="58">
        <f t="shared" si="47"/>
        <v>0</v>
      </c>
      <c r="AJ28" s="59">
        <f t="shared" si="47"/>
        <v>0</v>
      </c>
      <c r="AK28" s="57">
        <f t="shared" si="47"/>
        <v>0</v>
      </c>
      <c r="AL28" s="58">
        <f t="shared" si="47"/>
        <v>0</v>
      </c>
      <c r="AM28" s="58">
        <f t="shared" si="47"/>
        <v>0</v>
      </c>
      <c r="AN28" s="58">
        <f t="shared" si="47"/>
        <v>0</v>
      </c>
      <c r="AO28" s="58">
        <f t="shared" si="47"/>
        <v>0</v>
      </c>
      <c r="AP28" s="58">
        <f t="shared" si="47"/>
        <v>0</v>
      </c>
      <c r="AQ28" s="58">
        <f t="shared" si="47"/>
        <v>0</v>
      </c>
      <c r="AR28" s="58">
        <f t="shared" si="47"/>
        <v>0</v>
      </c>
      <c r="AS28" s="58">
        <f t="shared" si="47"/>
        <v>0</v>
      </c>
      <c r="AT28" s="58">
        <f t="shared" si="47"/>
        <v>0</v>
      </c>
      <c r="AU28" s="58">
        <f t="shared" si="47"/>
        <v>0</v>
      </c>
      <c r="AV28" s="58">
        <f t="shared" si="47"/>
        <v>0</v>
      </c>
      <c r="AW28" s="58">
        <f t="shared" si="47"/>
        <v>0</v>
      </c>
      <c r="AX28" s="58">
        <f t="shared" si="47"/>
        <v>0</v>
      </c>
      <c r="AY28" s="58">
        <f t="shared" si="47"/>
        <v>0</v>
      </c>
      <c r="AZ28" s="58">
        <f t="shared" si="47"/>
        <v>0</v>
      </c>
      <c r="BA28" s="58">
        <f t="shared" si="47"/>
        <v>0</v>
      </c>
      <c r="BB28" s="58">
        <f t="shared" si="47"/>
        <v>0</v>
      </c>
      <c r="BC28" s="58">
        <f t="shared" si="47"/>
        <v>0</v>
      </c>
      <c r="BD28" s="59">
        <f t="shared" si="47"/>
        <v>0</v>
      </c>
      <c r="BG28" s="4"/>
      <c r="BH28" s="4"/>
      <c r="BI28" s="4"/>
      <c r="BJ28" s="4"/>
      <c r="BK28" s="4"/>
      <c r="BL28" s="4"/>
      <c r="BM28" s="4"/>
      <c r="BN28" s="4"/>
      <c r="BO28" s="4"/>
      <c r="BP28" s="4"/>
      <c r="BQ28" s="4"/>
      <c r="BR28" s="4"/>
      <c r="BS28" s="4"/>
      <c r="BT28" s="4"/>
      <c r="BU28" s="4"/>
      <c r="BV28" s="4"/>
      <c r="BW28" s="4"/>
      <c r="BX28" s="4"/>
      <c r="BY28" s="4"/>
      <c r="BZ28" s="4"/>
    </row>
    <row r="29" spans="2:105">
      <c r="B29" s="93" t="s">
        <v>111</v>
      </c>
      <c r="P29" s="125" t="s">
        <v>89</v>
      </c>
      <c r="Q29" s="121">
        <f t="shared" ref="Q29:BD29" si="48">IF(ISNUMBER(Q13),Q13,0)</f>
        <v>13</v>
      </c>
      <c r="R29" s="58">
        <f t="shared" si="48"/>
        <v>59</v>
      </c>
      <c r="S29" s="58">
        <f t="shared" si="48"/>
        <v>24</v>
      </c>
      <c r="T29" s="58">
        <f t="shared" si="48"/>
        <v>5.8</v>
      </c>
      <c r="U29" s="58">
        <f t="shared" si="48"/>
        <v>0</v>
      </c>
      <c r="V29" s="58">
        <f t="shared" si="48"/>
        <v>0</v>
      </c>
      <c r="W29" s="58">
        <f t="shared" si="48"/>
        <v>23</v>
      </c>
      <c r="X29" s="58">
        <f t="shared" si="48"/>
        <v>0</v>
      </c>
      <c r="Y29" s="58">
        <f t="shared" si="48"/>
        <v>0</v>
      </c>
      <c r="Z29" s="58">
        <f t="shared" si="48"/>
        <v>0</v>
      </c>
      <c r="AA29" s="58">
        <f t="shared" si="48"/>
        <v>13</v>
      </c>
      <c r="AB29" s="58">
        <f t="shared" si="48"/>
        <v>27</v>
      </c>
      <c r="AC29" s="58">
        <f t="shared" si="48"/>
        <v>0</v>
      </c>
      <c r="AD29" s="58">
        <f t="shared" si="48"/>
        <v>3.9</v>
      </c>
      <c r="AE29" s="58">
        <f t="shared" si="48"/>
        <v>0</v>
      </c>
      <c r="AF29" s="58">
        <f t="shared" si="48"/>
        <v>0</v>
      </c>
      <c r="AG29" s="58">
        <f t="shared" si="48"/>
        <v>2.4</v>
      </c>
      <c r="AH29" s="58">
        <f t="shared" si="48"/>
        <v>0</v>
      </c>
      <c r="AI29" s="58">
        <f t="shared" si="48"/>
        <v>0</v>
      </c>
      <c r="AJ29" s="59">
        <f t="shared" si="48"/>
        <v>0</v>
      </c>
      <c r="AK29" s="57">
        <f t="shared" si="48"/>
        <v>0</v>
      </c>
      <c r="AL29" s="58">
        <f t="shared" si="48"/>
        <v>0</v>
      </c>
      <c r="AM29" s="58">
        <f t="shared" si="48"/>
        <v>0</v>
      </c>
      <c r="AN29" s="58">
        <f t="shared" si="48"/>
        <v>0</v>
      </c>
      <c r="AO29" s="58">
        <f t="shared" si="48"/>
        <v>0</v>
      </c>
      <c r="AP29" s="58">
        <f t="shared" si="48"/>
        <v>0</v>
      </c>
      <c r="AQ29" s="58">
        <f t="shared" si="48"/>
        <v>0</v>
      </c>
      <c r="AR29" s="58">
        <f t="shared" si="48"/>
        <v>0</v>
      </c>
      <c r="AS29" s="58">
        <f t="shared" si="48"/>
        <v>0</v>
      </c>
      <c r="AT29" s="58">
        <f t="shared" si="48"/>
        <v>0</v>
      </c>
      <c r="AU29" s="58">
        <f t="shared" si="48"/>
        <v>0</v>
      </c>
      <c r="AV29" s="58">
        <f t="shared" si="48"/>
        <v>0</v>
      </c>
      <c r="AW29" s="58">
        <f t="shared" si="48"/>
        <v>0</v>
      </c>
      <c r="AX29" s="58">
        <f t="shared" si="48"/>
        <v>0</v>
      </c>
      <c r="AY29" s="58">
        <f t="shared" si="48"/>
        <v>0</v>
      </c>
      <c r="AZ29" s="58">
        <f t="shared" si="48"/>
        <v>0</v>
      </c>
      <c r="BA29" s="58">
        <f t="shared" si="48"/>
        <v>0</v>
      </c>
      <c r="BB29" s="58">
        <f t="shared" si="48"/>
        <v>0</v>
      </c>
      <c r="BC29" s="58">
        <f t="shared" si="48"/>
        <v>0</v>
      </c>
      <c r="BD29" s="59">
        <f t="shared" si="48"/>
        <v>0</v>
      </c>
      <c r="BG29" s="4"/>
      <c r="BH29" s="4"/>
      <c r="BI29" s="4"/>
      <c r="BJ29" s="4"/>
      <c r="BK29" s="4"/>
      <c r="BL29" s="4"/>
      <c r="BM29" s="4"/>
      <c r="BN29" s="4"/>
      <c r="BO29" s="4"/>
      <c r="BP29" s="4"/>
      <c r="BQ29" s="4"/>
      <c r="BR29" s="4"/>
      <c r="BS29" s="4"/>
      <c r="BT29" s="4"/>
      <c r="BU29" s="4"/>
      <c r="BV29" s="4"/>
      <c r="BW29" s="4"/>
      <c r="BX29" s="4"/>
      <c r="BY29" s="4"/>
      <c r="BZ29" s="4"/>
    </row>
    <row r="30" spans="2:105">
      <c r="P30" s="125" t="s">
        <v>91</v>
      </c>
      <c r="Q30" s="121">
        <f t="shared" ref="Q30:AZ30" si="49">IF(ISNUMBER(Q14),Q14,0)</f>
        <v>13</v>
      </c>
      <c r="R30" s="58">
        <f t="shared" si="49"/>
        <v>59</v>
      </c>
      <c r="S30" s="58">
        <f t="shared" si="49"/>
        <v>24</v>
      </c>
      <c r="T30" s="58">
        <f t="shared" si="49"/>
        <v>5.8</v>
      </c>
      <c r="U30" s="58">
        <f t="shared" si="49"/>
        <v>0</v>
      </c>
      <c r="V30" s="58">
        <f t="shared" si="49"/>
        <v>0</v>
      </c>
      <c r="W30" s="58">
        <f t="shared" si="49"/>
        <v>23</v>
      </c>
      <c r="X30" s="58">
        <f t="shared" si="49"/>
        <v>0</v>
      </c>
      <c r="Y30" s="58">
        <f t="shared" si="49"/>
        <v>0</v>
      </c>
      <c r="Z30" s="58">
        <f t="shared" si="49"/>
        <v>0</v>
      </c>
      <c r="AA30" s="58">
        <f t="shared" si="49"/>
        <v>13</v>
      </c>
      <c r="AB30" s="58">
        <f t="shared" si="49"/>
        <v>27</v>
      </c>
      <c r="AC30" s="58">
        <f t="shared" si="49"/>
        <v>0</v>
      </c>
      <c r="AD30" s="58">
        <f t="shared" si="49"/>
        <v>3.9</v>
      </c>
      <c r="AE30" s="58">
        <f t="shared" si="49"/>
        <v>0</v>
      </c>
      <c r="AF30" s="58">
        <f t="shared" si="49"/>
        <v>0</v>
      </c>
      <c r="AG30" s="58">
        <f t="shared" si="49"/>
        <v>2.4</v>
      </c>
      <c r="AH30" s="58">
        <f t="shared" si="49"/>
        <v>0</v>
      </c>
      <c r="AI30" s="58">
        <f t="shared" si="49"/>
        <v>0</v>
      </c>
      <c r="AJ30" s="59">
        <f t="shared" si="49"/>
        <v>0</v>
      </c>
      <c r="AK30" s="57">
        <f t="shared" si="49"/>
        <v>12</v>
      </c>
      <c r="AL30" s="58">
        <f t="shared" si="49"/>
        <v>27</v>
      </c>
      <c r="AM30" s="58">
        <f t="shared" si="49"/>
        <v>16</v>
      </c>
      <c r="AN30" s="58">
        <f t="shared" si="49"/>
        <v>3.5</v>
      </c>
      <c r="AO30" s="58">
        <f t="shared" si="49"/>
        <v>0</v>
      </c>
      <c r="AP30" s="58">
        <f t="shared" si="49"/>
        <v>0</v>
      </c>
      <c r="AQ30" s="58">
        <f t="shared" si="49"/>
        <v>24</v>
      </c>
      <c r="AR30" s="58">
        <f t="shared" si="49"/>
        <v>0</v>
      </c>
      <c r="AS30" s="58">
        <f t="shared" si="49"/>
        <v>0</v>
      </c>
      <c r="AT30" s="58">
        <f t="shared" si="49"/>
        <v>0</v>
      </c>
      <c r="AU30" s="58">
        <f t="shared" si="49"/>
        <v>20</v>
      </c>
      <c r="AV30" s="58">
        <f t="shared" si="49"/>
        <v>18</v>
      </c>
      <c r="AW30" s="58">
        <f t="shared" si="49"/>
        <v>0</v>
      </c>
      <c r="AX30" s="58">
        <f t="shared" si="49"/>
        <v>3.3</v>
      </c>
      <c r="AY30" s="58">
        <f t="shared" si="49"/>
        <v>0</v>
      </c>
      <c r="AZ30" s="58">
        <f t="shared" si="49"/>
        <v>0</v>
      </c>
      <c r="BA30" s="58">
        <f t="shared" ref="BA30:BA33" si="50">IF(ISNUMBER(BA14),BA14,0)</f>
        <v>6</v>
      </c>
      <c r="BB30" s="58">
        <f t="shared" ref="BB30:BD33" si="51">IF(ISNUMBER(BB14),BB14,0)</f>
        <v>0</v>
      </c>
      <c r="BC30" s="58">
        <f t="shared" si="51"/>
        <v>0</v>
      </c>
      <c r="BD30" s="59">
        <f t="shared" si="51"/>
        <v>0</v>
      </c>
      <c r="BG30" s="4"/>
      <c r="BH30" s="4"/>
      <c r="BI30" s="4"/>
      <c r="BJ30" s="4"/>
      <c r="BK30" s="4"/>
      <c r="BL30" s="4"/>
      <c r="BM30" s="4"/>
      <c r="BN30" s="4"/>
      <c r="BO30" s="4"/>
      <c r="BP30" s="4"/>
      <c r="BQ30" s="4"/>
      <c r="BR30" s="4"/>
      <c r="BS30" s="4"/>
      <c r="BT30" s="4"/>
      <c r="BU30" s="4"/>
      <c r="BV30" s="4"/>
      <c r="BW30" s="4"/>
      <c r="BX30" s="4"/>
      <c r="BY30" s="4"/>
      <c r="BZ30" s="4"/>
    </row>
    <row r="31" spans="2:105">
      <c r="B31" s="30" t="s">
        <v>112</v>
      </c>
      <c r="P31" s="125" t="s">
        <v>93</v>
      </c>
      <c r="Q31" s="121">
        <f t="shared" ref="Q31:AZ31" si="52">IF(ISNUMBER(Q15),Q15,0)</f>
        <v>12</v>
      </c>
      <c r="R31" s="58">
        <f t="shared" si="52"/>
        <v>27</v>
      </c>
      <c r="S31" s="58">
        <f t="shared" si="52"/>
        <v>16</v>
      </c>
      <c r="T31" s="58">
        <f t="shared" si="52"/>
        <v>3.5</v>
      </c>
      <c r="U31" s="58">
        <f t="shared" si="52"/>
        <v>0</v>
      </c>
      <c r="V31" s="58">
        <f t="shared" si="52"/>
        <v>0</v>
      </c>
      <c r="W31" s="58">
        <f t="shared" si="52"/>
        <v>24</v>
      </c>
      <c r="X31" s="58">
        <f t="shared" si="52"/>
        <v>0</v>
      </c>
      <c r="Y31" s="58">
        <f t="shared" si="52"/>
        <v>0</v>
      </c>
      <c r="Z31" s="58">
        <f t="shared" si="52"/>
        <v>0</v>
      </c>
      <c r="AA31" s="58">
        <f t="shared" si="52"/>
        <v>20</v>
      </c>
      <c r="AB31" s="58">
        <f t="shared" si="52"/>
        <v>18</v>
      </c>
      <c r="AC31" s="58">
        <f t="shared" si="52"/>
        <v>0</v>
      </c>
      <c r="AD31" s="58">
        <f t="shared" si="52"/>
        <v>3.3</v>
      </c>
      <c r="AE31" s="58">
        <f t="shared" si="52"/>
        <v>0</v>
      </c>
      <c r="AF31" s="58">
        <f t="shared" si="52"/>
        <v>0</v>
      </c>
      <c r="AG31" s="58">
        <f t="shared" si="52"/>
        <v>6</v>
      </c>
      <c r="AH31" s="58">
        <f t="shared" si="52"/>
        <v>0</v>
      </c>
      <c r="AI31" s="58">
        <f t="shared" si="52"/>
        <v>0</v>
      </c>
      <c r="AJ31" s="59">
        <f t="shared" si="52"/>
        <v>0</v>
      </c>
      <c r="AK31" s="57">
        <f t="shared" si="52"/>
        <v>0</v>
      </c>
      <c r="AL31" s="58">
        <f t="shared" si="52"/>
        <v>0</v>
      </c>
      <c r="AM31" s="58">
        <f t="shared" si="52"/>
        <v>0</v>
      </c>
      <c r="AN31" s="58">
        <f t="shared" si="52"/>
        <v>0</v>
      </c>
      <c r="AO31" s="58">
        <f t="shared" si="52"/>
        <v>0</v>
      </c>
      <c r="AP31" s="58">
        <f t="shared" si="52"/>
        <v>0</v>
      </c>
      <c r="AQ31" s="58">
        <f t="shared" si="52"/>
        <v>0</v>
      </c>
      <c r="AR31" s="58">
        <f t="shared" si="52"/>
        <v>0</v>
      </c>
      <c r="AS31" s="58">
        <f t="shared" si="52"/>
        <v>0</v>
      </c>
      <c r="AT31" s="58">
        <f t="shared" si="52"/>
        <v>0</v>
      </c>
      <c r="AU31" s="58">
        <f t="shared" si="52"/>
        <v>0</v>
      </c>
      <c r="AV31" s="58">
        <f t="shared" si="52"/>
        <v>0</v>
      </c>
      <c r="AW31" s="58">
        <f t="shared" si="52"/>
        <v>0</v>
      </c>
      <c r="AX31" s="58">
        <f t="shared" si="52"/>
        <v>0</v>
      </c>
      <c r="AY31" s="58">
        <f t="shared" si="52"/>
        <v>0</v>
      </c>
      <c r="AZ31" s="58">
        <f t="shared" si="52"/>
        <v>0</v>
      </c>
      <c r="BA31" s="58">
        <f t="shared" si="50"/>
        <v>0</v>
      </c>
      <c r="BB31" s="58">
        <f t="shared" si="51"/>
        <v>0</v>
      </c>
      <c r="BC31" s="58">
        <f t="shared" si="51"/>
        <v>0</v>
      </c>
      <c r="BD31" s="59">
        <f t="shared" si="51"/>
        <v>0</v>
      </c>
      <c r="BG31" s="4"/>
      <c r="BH31" s="4"/>
      <c r="BI31" s="4"/>
      <c r="BJ31" s="4"/>
      <c r="BK31" s="4"/>
      <c r="BL31" s="4"/>
      <c r="BM31" s="4"/>
      <c r="BN31" s="4"/>
      <c r="BO31" s="4"/>
      <c r="BP31" s="4"/>
      <c r="BQ31" s="4"/>
      <c r="BR31" s="4"/>
      <c r="BS31" s="4"/>
      <c r="BT31" s="4"/>
      <c r="BU31" s="4"/>
      <c r="BV31" s="4"/>
      <c r="BW31" s="4"/>
      <c r="BX31" s="4"/>
      <c r="BY31" s="4"/>
      <c r="BZ31" s="4"/>
    </row>
    <row r="32" spans="2:105">
      <c r="B32" s="31" t="s">
        <v>113</v>
      </c>
      <c r="P32" s="125" t="s">
        <v>94</v>
      </c>
      <c r="Q32" s="121">
        <f t="shared" ref="Q32:AZ32" si="53">IF(ISNUMBER(Q16),Q16,0)</f>
        <v>6.2</v>
      </c>
      <c r="R32" s="58">
        <f t="shared" si="53"/>
        <v>18</v>
      </c>
      <c r="S32" s="58">
        <f t="shared" si="53"/>
        <v>9.7999999999999989</v>
      </c>
      <c r="T32" s="58">
        <f t="shared" si="53"/>
        <v>2.1</v>
      </c>
      <c r="U32" s="58">
        <f t="shared" si="53"/>
        <v>0</v>
      </c>
      <c r="V32" s="58">
        <f t="shared" si="53"/>
        <v>0</v>
      </c>
      <c r="W32" s="58">
        <f t="shared" si="53"/>
        <v>15</v>
      </c>
      <c r="X32" s="58">
        <f t="shared" si="53"/>
        <v>0</v>
      </c>
      <c r="Y32" s="58">
        <f t="shared" si="53"/>
        <v>0</v>
      </c>
      <c r="Z32" s="58">
        <f t="shared" si="53"/>
        <v>0</v>
      </c>
      <c r="AA32" s="58">
        <f t="shared" si="53"/>
        <v>11</v>
      </c>
      <c r="AB32" s="58">
        <f t="shared" si="53"/>
        <v>12</v>
      </c>
      <c r="AC32" s="58">
        <f t="shared" si="53"/>
        <v>0</v>
      </c>
      <c r="AD32" s="58">
        <f t="shared" si="53"/>
        <v>0</v>
      </c>
      <c r="AE32" s="58">
        <f t="shared" si="53"/>
        <v>0</v>
      </c>
      <c r="AF32" s="58">
        <f t="shared" si="53"/>
        <v>0</v>
      </c>
      <c r="AG32" s="58">
        <f t="shared" si="53"/>
        <v>0</v>
      </c>
      <c r="AH32" s="58">
        <f t="shared" si="53"/>
        <v>0</v>
      </c>
      <c r="AI32" s="58">
        <f t="shared" si="53"/>
        <v>0</v>
      </c>
      <c r="AJ32" s="59">
        <f t="shared" si="53"/>
        <v>0</v>
      </c>
      <c r="AK32" s="57">
        <f t="shared" si="53"/>
        <v>0</v>
      </c>
      <c r="AL32" s="58">
        <f t="shared" si="53"/>
        <v>0</v>
      </c>
      <c r="AM32" s="58">
        <f t="shared" si="53"/>
        <v>0</v>
      </c>
      <c r="AN32" s="58">
        <f t="shared" si="53"/>
        <v>0</v>
      </c>
      <c r="AO32" s="58">
        <f t="shared" si="53"/>
        <v>0</v>
      </c>
      <c r="AP32" s="58">
        <f t="shared" si="53"/>
        <v>0</v>
      </c>
      <c r="AQ32" s="58">
        <f t="shared" si="53"/>
        <v>0</v>
      </c>
      <c r="AR32" s="58">
        <f t="shared" si="53"/>
        <v>0</v>
      </c>
      <c r="AS32" s="58">
        <f t="shared" si="53"/>
        <v>0</v>
      </c>
      <c r="AT32" s="58">
        <f t="shared" si="53"/>
        <v>0</v>
      </c>
      <c r="AU32" s="58">
        <f t="shared" si="53"/>
        <v>0</v>
      </c>
      <c r="AV32" s="58">
        <f t="shared" si="53"/>
        <v>0</v>
      </c>
      <c r="AW32" s="58">
        <f t="shared" si="53"/>
        <v>0</v>
      </c>
      <c r="AX32" s="58">
        <f t="shared" si="53"/>
        <v>0</v>
      </c>
      <c r="AY32" s="58">
        <f t="shared" si="53"/>
        <v>0</v>
      </c>
      <c r="AZ32" s="58">
        <f t="shared" si="53"/>
        <v>0</v>
      </c>
      <c r="BA32" s="58">
        <f t="shared" si="50"/>
        <v>0</v>
      </c>
      <c r="BB32" s="58">
        <f t="shared" si="51"/>
        <v>0</v>
      </c>
      <c r="BC32" s="58">
        <f t="shared" si="51"/>
        <v>0</v>
      </c>
      <c r="BD32" s="59">
        <f t="shared" si="51"/>
        <v>0</v>
      </c>
      <c r="BG32" s="4"/>
      <c r="BH32" s="4"/>
      <c r="BI32" s="4"/>
      <c r="BJ32" s="4"/>
      <c r="BK32" s="4"/>
      <c r="BL32" s="4"/>
      <c r="BM32" s="4"/>
      <c r="BN32" s="4"/>
      <c r="BO32" s="4"/>
      <c r="BP32" s="4"/>
      <c r="BQ32" s="4"/>
      <c r="BR32" s="4"/>
      <c r="BS32" s="4"/>
      <c r="BT32" s="4"/>
      <c r="BU32" s="4"/>
      <c r="BV32" s="4"/>
      <c r="BW32" s="4"/>
      <c r="BX32" s="4"/>
      <c r="BY32" s="4"/>
      <c r="BZ32" s="4"/>
    </row>
    <row r="33" spans="2:78" ht="18.75" thickBot="1">
      <c r="B33" s="31" t="s">
        <v>114</v>
      </c>
      <c r="P33" s="126" t="s">
        <v>96</v>
      </c>
      <c r="Q33" s="122">
        <f t="shared" ref="Q33:AZ33" si="54">IF(ISNUMBER(Q17),Q17,0)</f>
        <v>9.4</v>
      </c>
      <c r="R33" s="61">
        <f t="shared" si="54"/>
        <v>34</v>
      </c>
      <c r="S33" s="61">
        <f t="shared" si="54"/>
        <v>14</v>
      </c>
      <c r="T33" s="61">
        <f t="shared" si="54"/>
        <v>3.8</v>
      </c>
      <c r="U33" s="61">
        <f t="shared" si="54"/>
        <v>0</v>
      </c>
      <c r="V33" s="61">
        <f t="shared" si="54"/>
        <v>0</v>
      </c>
      <c r="W33" s="61">
        <f t="shared" si="54"/>
        <v>18</v>
      </c>
      <c r="X33" s="61">
        <f t="shared" si="54"/>
        <v>0</v>
      </c>
      <c r="Y33" s="61">
        <f t="shared" si="54"/>
        <v>0</v>
      </c>
      <c r="Z33" s="61">
        <f t="shared" si="54"/>
        <v>0</v>
      </c>
      <c r="AA33" s="61">
        <f t="shared" si="54"/>
        <v>13</v>
      </c>
      <c r="AB33" s="61">
        <f t="shared" si="54"/>
        <v>15</v>
      </c>
      <c r="AC33" s="61">
        <f t="shared" si="54"/>
        <v>0</v>
      </c>
      <c r="AD33" s="61">
        <f t="shared" si="54"/>
        <v>2.2999999999999998</v>
      </c>
      <c r="AE33" s="61">
        <f t="shared" si="54"/>
        <v>0</v>
      </c>
      <c r="AF33" s="61">
        <f t="shared" si="54"/>
        <v>0</v>
      </c>
      <c r="AG33" s="61">
        <f t="shared" si="54"/>
        <v>2.7</v>
      </c>
      <c r="AH33" s="61">
        <f t="shared" si="54"/>
        <v>0</v>
      </c>
      <c r="AI33" s="61">
        <f t="shared" si="54"/>
        <v>0</v>
      </c>
      <c r="AJ33" s="62">
        <f t="shared" si="54"/>
        <v>0</v>
      </c>
      <c r="AK33" s="60">
        <f t="shared" si="54"/>
        <v>0</v>
      </c>
      <c r="AL33" s="61">
        <f t="shared" si="54"/>
        <v>0</v>
      </c>
      <c r="AM33" s="61">
        <f t="shared" si="54"/>
        <v>0</v>
      </c>
      <c r="AN33" s="61">
        <f t="shared" si="54"/>
        <v>0</v>
      </c>
      <c r="AO33" s="61">
        <f t="shared" si="54"/>
        <v>0</v>
      </c>
      <c r="AP33" s="61">
        <f t="shared" si="54"/>
        <v>0</v>
      </c>
      <c r="AQ33" s="61">
        <f t="shared" si="54"/>
        <v>0</v>
      </c>
      <c r="AR33" s="61">
        <f t="shared" si="54"/>
        <v>0</v>
      </c>
      <c r="AS33" s="61">
        <f t="shared" si="54"/>
        <v>0</v>
      </c>
      <c r="AT33" s="61">
        <f t="shared" si="54"/>
        <v>0</v>
      </c>
      <c r="AU33" s="61">
        <f t="shared" si="54"/>
        <v>0</v>
      </c>
      <c r="AV33" s="61">
        <f t="shared" si="54"/>
        <v>0</v>
      </c>
      <c r="AW33" s="61">
        <f t="shared" si="54"/>
        <v>0</v>
      </c>
      <c r="AX33" s="61">
        <f t="shared" si="54"/>
        <v>0</v>
      </c>
      <c r="AY33" s="61">
        <f t="shared" si="54"/>
        <v>0</v>
      </c>
      <c r="AZ33" s="61">
        <f t="shared" si="54"/>
        <v>0</v>
      </c>
      <c r="BA33" s="58">
        <f t="shared" si="50"/>
        <v>0</v>
      </c>
      <c r="BB33" s="61">
        <f t="shared" si="51"/>
        <v>0</v>
      </c>
      <c r="BC33" s="61">
        <f t="shared" si="51"/>
        <v>0</v>
      </c>
      <c r="BD33" s="62">
        <f t="shared" si="51"/>
        <v>0</v>
      </c>
      <c r="BG33" s="4"/>
      <c r="BH33" s="4"/>
      <c r="BI33" s="4"/>
      <c r="BJ33" s="4"/>
      <c r="BK33" s="4"/>
      <c r="BL33" s="4"/>
      <c r="BM33" s="4"/>
      <c r="BN33" s="4"/>
      <c r="BO33" s="4"/>
      <c r="BP33" s="4"/>
      <c r="BQ33" s="4"/>
      <c r="BR33" s="4"/>
      <c r="BS33" s="4"/>
      <c r="BT33" s="4"/>
      <c r="BU33" s="4"/>
      <c r="BV33" s="4"/>
      <c r="BW33" s="4"/>
      <c r="BX33" s="4"/>
      <c r="BY33" s="4"/>
      <c r="BZ33" s="4"/>
    </row>
    <row r="34" spans="2:78">
      <c r="B34" s="31" t="s">
        <v>115</v>
      </c>
      <c r="BG34" s="4"/>
      <c r="BH34" s="4"/>
      <c r="BI34" s="4"/>
      <c r="BJ34" s="4"/>
      <c r="BK34" s="4"/>
      <c r="BL34" s="4"/>
      <c r="BM34" s="4"/>
      <c r="BN34" s="4"/>
      <c r="BO34" s="4"/>
      <c r="BP34" s="4"/>
      <c r="BQ34" s="4"/>
      <c r="BR34" s="4"/>
      <c r="BS34" s="4"/>
      <c r="BT34" s="4"/>
      <c r="BU34" s="4"/>
      <c r="BV34" s="4"/>
      <c r="BW34" s="4"/>
      <c r="BX34" s="4"/>
      <c r="BY34" s="4"/>
      <c r="BZ34" s="4"/>
    </row>
    <row r="35" spans="2:78">
      <c r="B35" s="31" t="s">
        <v>116</v>
      </c>
      <c r="BG35" s="4"/>
      <c r="BH35" s="4"/>
      <c r="BI35" s="4"/>
      <c r="BJ35" s="4"/>
      <c r="BK35" s="4"/>
      <c r="BL35" s="4"/>
      <c r="BM35" s="4"/>
      <c r="BN35" s="4"/>
      <c r="BO35" s="4"/>
      <c r="BP35" s="4"/>
      <c r="BQ35" s="4"/>
      <c r="BR35" s="4"/>
      <c r="BS35" s="4"/>
      <c r="BT35" s="4"/>
      <c r="BU35" s="4"/>
      <c r="BV35" s="4"/>
      <c r="BW35" s="4"/>
      <c r="BX35" s="4"/>
      <c r="BY35" s="4"/>
      <c r="BZ35" s="4"/>
    </row>
    <row r="36" spans="2:78">
      <c r="BG36" s="4"/>
      <c r="BH36" s="4"/>
      <c r="BI36" s="4"/>
      <c r="BJ36" s="4"/>
      <c r="BK36" s="4"/>
      <c r="BL36" s="4"/>
      <c r="BM36" s="4"/>
      <c r="BN36" s="4"/>
      <c r="BO36" s="4"/>
      <c r="BP36" s="4"/>
      <c r="BQ36" s="4"/>
      <c r="BR36" s="4"/>
      <c r="BS36" s="4"/>
      <c r="BT36" s="4"/>
      <c r="BU36" s="4"/>
      <c r="BV36" s="4"/>
      <c r="BW36" s="4"/>
      <c r="BX36" s="4"/>
      <c r="BY36" s="4"/>
      <c r="BZ36" s="4"/>
    </row>
    <row r="37" spans="2:78">
      <c r="BG37" s="4"/>
      <c r="BH37" s="4"/>
      <c r="BI37" s="4"/>
      <c r="BJ37" s="4"/>
      <c r="BK37" s="4"/>
      <c r="BL37" s="4"/>
      <c r="BM37" s="4"/>
      <c r="BN37" s="4"/>
      <c r="BO37" s="4"/>
      <c r="BP37" s="4"/>
      <c r="BQ37" s="4"/>
      <c r="BR37" s="4"/>
      <c r="BS37" s="4"/>
      <c r="BT37" s="4"/>
      <c r="BU37" s="4"/>
      <c r="BV37" s="4"/>
      <c r="BW37" s="4"/>
      <c r="BX37" s="4"/>
      <c r="BY37" s="4"/>
      <c r="BZ37" s="4"/>
    </row>
    <row r="38" spans="2:78">
      <c r="BG38" s="4"/>
      <c r="BH38" s="4"/>
      <c r="BI38" s="4"/>
      <c r="BJ38" s="4"/>
      <c r="BK38" s="4"/>
      <c r="BL38" s="4"/>
      <c r="BM38" s="4"/>
      <c r="BN38" s="4"/>
      <c r="BO38" s="4"/>
      <c r="BP38" s="4"/>
      <c r="BQ38" s="4"/>
      <c r="BR38" s="4"/>
      <c r="BS38" s="4"/>
      <c r="BT38" s="4"/>
      <c r="BU38" s="4"/>
      <c r="BV38" s="4"/>
      <c r="BW38" s="4"/>
      <c r="BX38" s="4"/>
      <c r="BY38" s="4"/>
      <c r="BZ38" s="4"/>
    </row>
    <row r="39" spans="2:78">
      <c r="BG39" s="4"/>
      <c r="BH39" s="4"/>
      <c r="BI39" s="4"/>
      <c r="BJ39" s="4"/>
      <c r="BK39" s="4"/>
      <c r="BL39" s="4"/>
      <c r="BM39" s="4"/>
      <c r="BN39" s="4"/>
      <c r="BO39" s="4"/>
      <c r="BP39" s="4"/>
      <c r="BQ39" s="4"/>
      <c r="BR39" s="4"/>
      <c r="BS39" s="4"/>
      <c r="BT39" s="4"/>
      <c r="BU39" s="4"/>
      <c r="BV39" s="4"/>
      <c r="BW39" s="4"/>
      <c r="BX39" s="4"/>
      <c r="BY39" s="4"/>
      <c r="BZ39" s="4"/>
    </row>
    <row r="40" spans="2:78">
      <c r="BG40" s="4"/>
      <c r="BH40" s="4"/>
      <c r="BI40" s="4"/>
      <c r="BJ40" s="4"/>
      <c r="BK40" s="4"/>
      <c r="BL40" s="4"/>
      <c r="BM40" s="4"/>
      <c r="BN40" s="4"/>
      <c r="BO40" s="4"/>
      <c r="BP40" s="4"/>
      <c r="BQ40" s="4"/>
      <c r="BR40" s="4"/>
      <c r="BS40" s="4"/>
      <c r="BT40" s="4"/>
      <c r="BU40" s="4"/>
      <c r="BV40" s="4"/>
      <c r="BW40" s="4"/>
      <c r="BX40" s="4"/>
      <c r="BY40" s="4"/>
      <c r="BZ40" s="4"/>
    </row>
    <row r="41" spans="2:78">
      <c r="BG41" s="4"/>
      <c r="BH41" s="4"/>
      <c r="BI41" s="4"/>
      <c r="BJ41" s="4"/>
      <c r="BK41" s="4"/>
      <c r="BL41" s="4"/>
      <c r="BM41" s="4"/>
      <c r="BN41" s="4"/>
      <c r="BO41" s="4"/>
      <c r="BP41" s="4"/>
      <c r="BQ41" s="4"/>
      <c r="BR41" s="4"/>
      <c r="BS41" s="4"/>
      <c r="BT41" s="4"/>
      <c r="BU41" s="4"/>
      <c r="BV41" s="4"/>
      <c r="BW41" s="4"/>
      <c r="BX41" s="4"/>
      <c r="BY41" s="4"/>
      <c r="BZ41" s="4"/>
    </row>
    <row r="42" spans="2:78">
      <c r="BG42" s="4"/>
      <c r="BH42" s="4"/>
      <c r="BI42" s="4"/>
      <c r="BJ42" s="4"/>
      <c r="BK42" s="4"/>
      <c r="BL42" s="4"/>
      <c r="BM42" s="4"/>
      <c r="BN42" s="4"/>
      <c r="BO42" s="4"/>
      <c r="BP42" s="4"/>
      <c r="BQ42" s="4"/>
      <c r="BR42" s="4"/>
      <c r="BS42" s="4"/>
      <c r="BT42" s="4"/>
      <c r="BU42" s="4"/>
      <c r="BV42" s="4"/>
      <c r="BW42" s="4"/>
      <c r="BX42" s="4"/>
      <c r="BY42" s="4"/>
      <c r="BZ42" s="4"/>
    </row>
    <row r="43" spans="2:78">
      <c r="BG43" s="4"/>
      <c r="BH43" s="4"/>
      <c r="BI43" s="4"/>
      <c r="BJ43" s="4"/>
      <c r="BK43" s="4"/>
      <c r="BL43" s="4"/>
      <c r="BM43" s="4"/>
      <c r="BN43" s="4"/>
      <c r="BO43" s="4"/>
      <c r="BP43" s="4"/>
      <c r="BQ43" s="4"/>
      <c r="BR43" s="4"/>
      <c r="BS43" s="4"/>
      <c r="BT43" s="4"/>
      <c r="BU43" s="4"/>
      <c r="BV43" s="4"/>
      <c r="BW43" s="4"/>
      <c r="BX43" s="4"/>
      <c r="BY43" s="4"/>
      <c r="BZ43" s="4"/>
    </row>
    <row r="46" spans="2:78">
      <c r="B46" s="31"/>
    </row>
  </sheetData>
  <sheetProtection sheet="1" objects="1" scenarios="1"/>
  <mergeCells count="9">
    <mergeCell ref="Q19:AJ19"/>
    <mergeCell ref="AK19:BD19"/>
    <mergeCell ref="CA2:CV2"/>
    <mergeCell ref="B2:P2"/>
    <mergeCell ref="Q2:AJ2"/>
    <mergeCell ref="AK2:BD2"/>
    <mergeCell ref="BG2:BZ2"/>
    <mergeCell ref="BE2:BE3"/>
    <mergeCell ref="BF2:BF3"/>
  </mergeCells>
  <pageMargins left="0.7" right="0.7" top="0.96176470588235297" bottom="0.75" header="0.3" footer="0.3"/>
  <pageSetup paperSize="3" scale="90" orientation="landscape" horizontalDpi="1200" verticalDpi="1200" r:id="rId1"/>
  <headerFooter>
    <oddHeader>&amp;L&amp;"Times New Roman,Regular"DRAFT for discussion&amp;C&amp;"Times New Roman,Regular"Table X:
Calculated Total Mass Loads in the Cape Fear River
Fayetteville Works, North Carolina&amp;R&amp;"Times New Roman,Regular"Geosyntec Consultants of NC P.C.</oddHeader>
    <oddFooter>&amp;C&amp;"Times New Roman,Regular"CONFIDENTIAL -- ATTORNEY CLIENT PRIVELEGED -- ATTORNEY WORK PRODUCT
Page &amp;P of &amp;N&amp;R&amp;"Times New Roman,Regular"June 2020</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BC770-B4C2-48A2-8949-13A99B4B3DA4}">
  <dimension ref="A1:M4"/>
  <sheetViews>
    <sheetView zoomScaleNormal="100" workbookViewId="0">
      <selection activeCell="A5" sqref="A5"/>
    </sheetView>
  </sheetViews>
  <sheetFormatPr defaultColWidth="1.5703125" defaultRowHeight="15"/>
  <cols>
    <col min="1" max="1" width="16.5703125" customWidth="1"/>
    <col min="2" max="2" width="18" customWidth="1"/>
    <col min="3" max="3" width="16.85546875" customWidth="1"/>
    <col min="4" max="4" width="5.42578125" customWidth="1"/>
    <col min="5" max="11" width="12.5703125" customWidth="1"/>
    <col min="12" max="13" width="12.85546875" customWidth="1"/>
    <col min="16" max="20" width="9" customWidth="1"/>
  </cols>
  <sheetData>
    <row r="1" spans="1:13" ht="45" customHeight="1">
      <c r="A1" s="143" t="s">
        <v>117</v>
      </c>
      <c r="B1" s="145" t="s">
        <v>118</v>
      </c>
      <c r="C1" s="145"/>
      <c r="D1" s="145"/>
      <c r="E1" s="145"/>
      <c r="F1" s="144" t="s">
        <v>119</v>
      </c>
      <c r="G1" s="144"/>
      <c r="H1" s="144" t="s">
        <v>120</v>
      </c>
      <c r="I1" s="144"/>
      <c r="J1" s="144" t="s">
        <v>121</v>
      </c>
      <c r="K1" s="144"/>
      <c r="L1" s="144" t="s">
        <v>122</v>
      </c>
      <c r="M1" s="144"/>
    </row>
    <row r="2" spans="1:13" ht="57">
      <c r="A2" s="143"/>
      <c r="B2" s="134" t="s">
        <v>123</v>
      </c>
      <c r="C2" s="134" t="s">
        <v>124</v>
      </c>
      <c r="D2" s="134" t="s">
        <v>125</v>
      </c>
      <c r="E2" s="133" t="s">
        <v>126</v>
      </c>
      <c r="F2" s="133" t="s">
        <v>67</v>
      </c>
      <c r="G2" s="133" t="s">
        <v>68</v>
      </c>
      <c r="H2" s="133" t="s">
        <v>67</v>
      </c>
      <c r="I2" s="133" t="s">
        <v>68</v>
      </c>
      <c r="J2" s="133" t="s">
        <v>67</v>
      </c>
      <c r="K2" s="133" t="s">
        <v>68</v>
      </c>
      <c r="L2" s="133" t="s">
        <v>67</v>
      </c>
      <c r="M2" s="133" t="s">
        <v>68</v>
      </c>
    </row>
    <row r="3" spans="1:13">
      <c r="A3" s="34" t="s">
        <v>127</v>
      </c>
      <c r="B3" s="49">
        <f>'Table 11 Mass load calculations'!C4</f>
        <v>43918.042000000001</v>
      </c>
      <c r="C3" s="49">
        <f>'Table 11 Mass load calculations'!D17</f>
        <v>43960.992361111108</v>
      </c>
      <c r="D3" s="35">
        <f>C3-B3</f>
        <v>42.950361111106758</v>
      </c>
      <c r="E3" s="36">
        <f>ROUND('Table 11 Mass load calculations'!P18,5 - (1+INT(LOG10(ABS('Table 11 Mass load calculations'!P18)))))</f>
        <v>514570000</v>
      </c>
      <c r="F3" s="36">
        <f>'Table 11 Mass load calculations'!CU18</f>
        <v>45.795870899453753</v>
      </c>
      <c r="G3" s="36">
        <f>'Table 11 Mass load calculations'!CV18</f>
        <v>58.727179571605632</v>
      </c>
      <c r="H3" s="36">
        <f>CONVERT(L3,"kg","mg")/CONVERT($D3,"day","sec")</f>
        <v>12.340869514597491</v>
      </c>
      <c r="I3" s="36">
        <f>CONVERT(M3,"kg","mg")/CONVERT($D3,"day","sec")</f>
        <v>15.825541600567425</v>
      </c>
      <c r="J3" s="36">
        <v>0</v>
      </c>
      <c r="K3" s="36">
        <v>0</v>
      </c>
      <c r="L3" s="36">
        <f>SUM(J3,F3)</f>
        <v>45.795870899453753</v>
      </c>
      <c r="M3" s="36">
        <f>SUM(K3,G3)</f>
        <v>58.727179571605632</v>
      </c>
    </row>
    <row r="4" spans="1:13" ht="17.25">
      <c r="A4" s="34" t="s">
        <v>128</v>
      </c>
      <c r="B4" s="50">
        <f>MIN(B3:B3)</f>
        <v>43918.042000000001</v>
      </c>
      <c r="C4" s="50">
        <f>MAX(C3:C3)</f>
        <v>43960.992361111108</v>
      </c>
      <c r="D4" s="45">
        <f>C4-B4</f>
        <v>42.950361111106758</v>
      </c>
      <c r="E4" s="46">
        <f>E3</f>
        <v>514570000</v>
      </c>
      <c r="F4" s="46">
        <f>SUM(F3:F3)</f>
        <v>45.795870899453753</v>
      </c>
      <c r="G4" s="46">
        <f>SUM(G3:G3)</f>
        <v>58.727179571605632</v>
      </c>
      <c r="H4" s="46">
        <f>CONVERT(L4,"kg","mg")/CONVERT($D4,"day","sec")</f>
        <v>12.340869514597491</v>
      </c>
      <c r="I4" s="46">
        <f>CONVERT(M4,"kg","mg")/CONVERT($D4,"day","sec")</f>
        <v>15.825541600567425</v>
      </c>
      <c r="J4" s="46">
        <f>SUM(J3:J3)</f>
        <v>0</v>
      </c>
      <c r="K4" s="46">
        <f>SUM(K3:K3)</f>
        <v>0</v>
      </c>
      <c r="L4" s="46">
        <f>SUM(L3:L3)</f>
        <v>45.795870899453753</v>
      </c>
      <c r="M4" s="46">
        <f>SUM(M3:M3)</f>
        <v>58.727179571605632</v>
      </c>
    </row>
  </sheetData>
  <sheetProtection sheet="1" objects="1" scenarios="1"/>
  <mergeCells count="6">
    <mergeCell ref="A1:A2"/>
    <mergeCell ref="F1:G1"/>
    <mergeCell ref="J1:K1"/>
    <mergeCell ref="L1:M1"/>
    <mergeCell ref="H1:I1"/>
    <mergeCell ref="B1:E1"/>
  </mergeCells>
  <pageMargins left="0.7" right="0.7" top="1.078125" bottom="0.75" header="0.3" footer="0.3"/>
  <pageSetup scale="73" orientation="landscape" horizontalDpi="1200" verticalDpi="1200" r:id="rId1"/>
  <headerFooter>
    <oddHeader>&amp;C&amp;"Times New Roman,Bold"&amp;12&amp;KFF0000DRAFT&amp;K01+000 TABLE 13
SUMMARY OF CALCULATED TOTAL MASS DISCHARGE IN THE CAPE FEAR RIVER
Chemours Fayetteville Works, North Carolina&amp;R&amp;"Times New Roman,Regular"&amp;12Geosyntec Consultants of NC P.C.</oddHeader>
    <oddFooter>&amp;C&amp;"Times New Roman,Regular"CONFIDENTIAL -- ATTORNEY CLIENT PRIVELEGED -- ATTORNEY WORK PRODUCT
Page &amp;P of &amp;N&amp;R&amp;"Times New Roman,Regular"&amp;12June 2020</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2B5A8-80ED-4A5A-AE90-71A870D47B66}">
  <dimension ref="A1:P6913"/>
  <sheetViews>
    <sheetView workbookViewId="0">
      <pane ySplit="1" topLeftCell="A2" activePane="bottomLeft" state="frozen"/>
      <selection pane="bottomLeft" activeCell="C9" sqref="C9"/>
    </sheetView>
  </sheetViews>
  <sheetFormatPr defaultRowHeight="15"/>
  <cols>
    <col min="1" max="1" width="19.85546875" customWidth="1"/>
    <col min="2" max="2" width="16.5703125" customWidth="1"/>
    <col min="3" max="3" width="18" customWidth="1"/>
    <col min="4" max="4" width="21.140625" customWidth="1"/>
    <col min="5" max="5" width="21.140625" style="4" customWidth="1"/>
    <col min="6" max="6" width="18.5703125" customWidth="1"/>
    <col min="15" max="15" width="9.7109375" bestFit="1" customWidth="1"/>
    <col min="16" max="16" width="10.7109375" customWidth="1"/>
  </cols>
  <sheetData>
    <row r="1" spans="1:8" ht="60">
      <c r="A1" s="102" t="s">
        <v>129</v>
      </c>
      <c r="B1" s="103" t="s">
        <v>130</v>
      </c>
      <c r="C1" s="102" t="s">
        <v>131</v>
      </c>
      <c r="D1" s="102" t="s">
        <v>132</v>
      </c>
      <c r="E1" s="104" t="s">
        <v>133</v>
      </c>
      <c r="F1" s="104" t="s">
        <v>134</v>
      </c>
    </row>
    <row r="2" spans="1:8">
      <c r="A2" s="1">
        <v>43910</v>
      </c>
      <c r="B2">
        <v>2360</v>
      </c>
      <c r="C2">
        <v>2.3199999999999998</v>
      </c>
      <c r="D2" s="2">
        <f>A2+((13422*(1/B2)+2.019)/24)</f>
        <v>43910.321095338986</v>
      </c>
      <c r="E2" s="88"/>
      <c r="F2" s="3">
        <f>E2*B2*CONVERT(1,"ft^3","l")</f>
        <v>0</v>
      </c>
      <c r="H2" s="100" t="s">
        <v>102</v>
      </c>
    </row>
    <row r="3" spans="1:8">
      <c r="A3" s="1">
        <v>43910.010416666664</v>
      </c>
      <c r="B3">
        <v>2360</v>
      </c>
      <c r="C3">
        <v>2.3199999999999998</v>
      </c>
      <c r="D3" s="2">
        <f t="shared" ref="D3:D66" si="0">A3+((13422*(1/B3)+2.019)/24)</f>
        <v>43910.33151200565</v>
      </c>
      <c r="E3" s="89">
        <f>CONVERT((A3-A2),"day","sec")</f>
        <v>899.99999979045242</v>
      </c>
      <c r="F3" s="3">
        <f>E3*B3*CONVERT(1,"ft^3","l")</f>
        <v>60144982.14740441</v>
      </c>
      <c r="H3" s="101" t="s">
        <v>135</v>
      </c>
    </row>
    <row r="4" spans="1:8">
      <c r="A4" s="1">
        <v>43910.020833333336</v>
      </c>
      <c r="B4">
        <v>2360</v>
      </c>
      <c r="C4">
        <v>2.3199999999999998</v>
      </c>
      <c r="D4" s="2">
        <f t="shared" si="0"/>
        <v>43910.341928672322</v>
      </c>
      <c r="E4" s="89">
        <f t="shared" ref="E4:E67" si="1">CONVERT((A4-A3),"day","sec")</f>
        <v>900.00000041909516</v>
      </c>
      <c r="F4" s="3">
        <f>E4*B4*CONVERT(1,"ft^3","l")</f>
        <v>60144982.189415194</v>
      </c>
    </row>
    <row r="5" spans="1:8">
      <c r="A5" s="1">
        <v>43910.03125</v>
      </c>
      <c r="B5">
        <v>2360</v>
      </c>
      <c r="C5">
        <v>2.3199999999999998</v>
      </c>
      <c r="D5" s="2">
        <f t="shared" si="0"/>
        <v>43910.352345338986</v>
      </c>
      <c r="E5" s="89">
        <f t="shared" si="1"/>
        <v>899.99999979045242</v>
      </c>
      <c r="F5" s="3">
        <f t="shared" ref="F5:F68" si="2">E5*B5*CONVERT(1,"ft^3","l")</f>
        <v>60144982.14740441</v>
      </c>
    </row>
    <row r="6" spans="1:8">
      <c r="A6" s="1">
        <v>43910.041666666664</v>
      </c>
      <c r="B6">
        <v>2360</v>
      </c>
      <c r="C6">
        <v>2.3199999999999998</v>
      </c>
      <c r="D6" s="2">
        <f t="shared" si="0"/>
        <v>43910.36276200565</v>
      </c>
      <c r="E6" s="89">
        <f t="shared" si="1"/>
        <v>899.99999979045242</v>
      </c>
      <c r="F6" s="3">
        <f t="shared" si="2"/>
        <v>60144982.14740441</v>
      </c>
    </row>
    <row r="7" spans="1:8">
      <c r="A7" s="1">
        <v>43910.052083333336</v>
      </c>
      <c r="B7">
        <v>2360</v>
      </c>
      <c r="C7">
        <v>2.3199999999999998</v>
      </c>
      <c r="D7" s="2">
        <f t="shared" si="0"/>
        <v>43910.373178672322</v>
      </c>
      <c r="E7" s="89">
        <f t="shared" si="1"/>
        <v>900.00000041909516</v>
      </c>
      <c r="F7" s="3">
        <f t="shared" si="2"/>
        <v>60144982.189415194</v>
      </c>
    </row>
    <row r="8" spans="1:8">
      <c r="A8" s="1">
        <v>43910.0625</v>
      </c>
      <c r="B8">
        <v>2360</v>
      </c>
      <c r="C8">
        <v>2.3199999999999998</v>
      </c>
      <c r="D8" s="2">
        <f t="shared" si="0"/>
        <v>43910.383595338986</v>
      </c>
      <c r="E8" s="89">
        <f t="shared" si="1"/>
        <v>899.99999979045242</v>
      </c>
      <c r="F8" s="3">
        <f t="shared" si="2"/>
        <v>60144982.14740441</v>
      </c>
    </row>
    <row r="9" spans="1:8">
      <c r="A9" s="1">
        <v>43910.072916666664</v>
      </c>
      <c r="B9">
        <v>2360</v>
      </c>
      <c r="C9">
        <v>2.3199999999999998</v>
      </c>
      <c r="D9" s="2">
        <f t="shared" si="0"/>
        <v>43910.39401200565</v>
      </c>
      <c r="E9" s="89">
        <f t="shared" si="1"/>
        <v>899.99999979045242</v>
      </c>
      <c r="F9" s="3">
        <f t="shared" si="2"/>
        <v>60144982.14740441</v>
      </c>
    </row>
    <row r="10" spans="1:8">
      <c r="A10" s="1">
        <v>43910.083333333336</v>
      </c>
      <c r="B10">
        <v>2360</v>
      </c>
      <c r="C10">
        <v>2.3199999999999998</v>
      </c>
      <c r="D10" s="2">
        <f t="shared" si="0"/>
        <v>43910.404428672322</v>
      </c>
      <c r="E10" s="89">
        <f t="shared" si="1"/>
        <v>900.00000041909516</v>
      </c>
      <c r="F10" s="3">
        <f t="shared" si="2"/>
        <v>60144982.189415194</v>
      </c>
    </row>
    <row r="11" spans="1:8">
      <c r="A11" s="1">
        <v>43910.09375</v>
      </c>
      <c r="B11">
        <v>2350</v>
      </c>
      <c r="C11">
        <v>2.31</v>
      </c>
      <c r="D11" s="2">
        <f t="shared" si="0"/>
        <v>43910.415853723403</v>
      </c>
      <c r="E11" s="89">
        <f t="shared" si="1"/>
        <v>899.99999979045242</v>
      </c>
      <c r="F11" s="3">
        <f t="shared" si="2"/>
        <v>59890130.528135747</v>
      </c>
    </row>
    <row r="12" spans="1:8">
      <c r="A12" s="1">
        <v>43910.104166666664</v>
      </c>
      <c r="B12">
        <v>2360</v>
      </c>
      <c r="C12">
        <v>2.3199999999999998</v>
      </c>
      <c r="D12" s="2">
        <f t="shared" si="0"/>
        <v>43910.42526200565</v>
      </c>
      <c r="E12" s="89">
        <f t="shared" si="1"/>
        <v>899.99999979045242</v>
      </c>
      <c r="F12" s="3">
        <f t="shared" si="2"/>
        <v>60144982.14740441</v>
      </c>
    </row>
    <row r="13" spans="1:8">
      <c r="A13" s="1">
        <v>43910.114583333336</v>
      </c>
      <c r="B13">
        <v>2350</v>
      </c>
      <c r="C13">
        <v>2.31</v>
      </c>
      <c r="D13" s="2">
        <f t="shared" si="0"/>
        <v>43910.436687056739</v>
      </c>
      <c r="E13" s="89">
        <f t="shared" si="1"/>
        <v>900.00000041909516</v>
      </c>
      <c r="F13" s="3">
        <f t="shared" si="2"/>
        <v>59890130.569968514</v>
      </c>
    </row>
    <row r="14" spans="1:8">
      <c r="A14" s="1">
        <v>43910.125</v>
      </c>
      <c r="B14">
        <v>2350</v>
      </c>
      <c r="C14">
        <v>2.31</v>
      </c>
      <c r="D14" s="2">
        <f t="shared" si="0"/>
        <v>43910.447103723403</v>
      </c>
      <c r="E14" s="89">
        <f t="shared" si="1"/>
        <v>899.99999979045242</v>
      </c>
      <c r="F14" s="3">
        <f t="shared" si="2"/>
        <v>59890130.528135747</v>
      </c>
    </row>
    <row r="15" spans="1:8">
      <c r="A15" s="1">
        <v>43910.135416666664</v>
      </c>
      <c r="B15">
        <v>2350</v>
      </c>
      <c r="C15">
        <v>2.31</v>
      </c>
      <c r="D15" s="2">
        <f t="shared" si="0"/>
        <v>43910.457520390068</v>
      </c>
      <c r="E15" s="89">
        <f t="shared" si="1"/>
        <v>899.99999979045242</v>
      </c>
      <c r="F15" s="3">
        <f t="shared" si="2"/>
        <v>59890130.528135747</v>
      </c>
    </row>
    <row r="16" spans="1:8">
      <c r="A16" s="1">
        <v>43910.145833333336</v>
      </c>
      <c r="B16">
        <v>2350</v>
      </c>
      <c r="C16">
        <v>2.31</v>
      </c>
      <c r="D16" s="2">
        <f t="shared" si="0"/>
        <v>43910.467937056739</v>
      </c>
      <c r="E16" s="89">
        <f t="shared" si="1"/>
        <v>900.00000041909516</v>
      </c>
      <c r="F16" s="3">
        <f t="shared" si="2"/>
        <v>59890130.569968514</v>
      </c>
    </row>
    <row r="17" spans="1:16">
      <c r="A17" s="1">
        <v>43910.15625</v>
      </c>
      <c r="B17">
        <v>2350</v>
      </c>
      <c r="C17">
        <v>2.31</v>
      </c>
      <c r="D17" s="2">
        <f t="shared" si="0"/>
        <v>43910.478353723403</v>
      </c>
      <c r="E17" s="89">
        <f t="shared" si="1"/>
        <v>899.99999979045242</v>
      </c>
      <c r="F17" s="3">
        <f t="shared" si="2"/>
        <v>59890130.528135747</v>
      </c>
    </row>
    <row r="18" spans="1:16">
      <c r="A18" s="1">
        <v>43910.166666666664</v>
      </c>
      <c r="B18">
        <v>2350</v>
      </c>
      <c r="C18">
        <v>2.31</v>
      </c>
      <c r="D18" s="2">
        <f t="shared" si="0"/>
        <v>43910.488770390068</v>
      </c>
      <c r="E18" s="89">
        <f t="shared" si="1"/>
        <v>899.99999979045242</v>
      </c>
      <c r="F18" s="3">
        <f t="shared" si="2"/>
        <v>59890130.528135747</v>
      </c>
    </row>
    <row r="19" spans="1:16">
      <c r="A19" s="1">
        <v>43910.177083333336</v>
      </c>
      <c r="B19">
        <v>2350</v>
      </c>
      <c r="C19">
        <v>2.31</v>
      </c>
      <c r="D19" s="2">
        <f t="shared" si="0"/>
        <v>43910.499187056739</v>
      </c>
      <c r="E19" s="89">
        <f t="shared" si="1"/>
        <v>900.00000041909516</v>
      </c>
      <c r="F19" s="3">
        <f t="shared" si="2"/>
        <v>59890130.569968514</v>
      </c>
    </row>
    <row r="20" spans="1:16">
      <c r="A20" s="1">
        <v>43910.1875</v>
      </c>
      <c r="B20">
        <v>2350</v>
      </c>
      <c r="C20">
        <v>2.31</v>
      </c>
      <c r="D20" s="2">
        <f t="shared" si="0"/>
        <v>43910.509603723403</v>
      </c>
      <c r="E20" s="89">
        <f t="shared" si="1"/>
        <v>899.99999979045242</v>
      </c>
      <c r="F20" s="3">
        <f t="shared" si="2"/>
        <v>59890130.528135747</v>
      </c>
    </row>
    <row r="21" spans="1:16">
      <c r="A21" s="1">
        <v>43910.197916666664</v>
      </c>
      <c r="B21">
        <v>2350</v>
      </c>
      <c r="C21">
        <v>2.31</v>
      </c>
      <c r="D21" s="2">
        <f t="shared" si="0"/>
        <v>43910.520020390068</v>
      </c>
      <c r="E21" s="89">
        <f t="shared" si="1"/>
        <v>899.99999979045242</v>
      </c>
      <c r="F21" s="3">
        <f t="shared" si="2"/>
        <v>59890130.528135747</v>
      </c>
    </row>
    <row r="22" spans="1:16">
      <c r="A22" s="1">
        <v>43910.208333333336</v>
      </c>
      <c r="B22">
        <v>2350</v>
      </c>
      <c r="C22">
        <v>2.31</v>
      </c>
      <c r="D22" s="2">
        <f t="shared" si="0"/>
        <v>43910.530437056739</v>
      </c>
      <c r="E22" s="89">
        <f t="shared" si="1"/>
        <v>900.00000041909516</v>
      </c>
      <c r="F22" s="3">
        <f t="shared" si="2"/>
        <v>59890130.569968514</v>
      </c>
    </row>
    <row r="23" spans="1:16">
      <c r="A23" s="1">
        <v>43910.21875</v>
      </c>
      <c r="B23">
        <v>2350</v>
      </c>
      <c r="C23">
        <v>2.31</v>
      </c>
      <c r="D23" s="2">
        <f t="shared" si="0"/>
        <v>43910.540853723403</v>
      </c>
      <c r="E23" s="89">
        <f t="shared" si="1"/>
        <v>899.99999979045242</v>
      </c>
      <c r="F23" s="3">
        <f t="shared" si="2"/>
        <v>59890130.528135747</v>
      </c>
    </row>
    <row r="24" spans="1:16">
      <c r="A24" s="1">
        <v>43910.229166666664</v>
      </c>
      <c r="B24">
        <v>2350</v>
      </c>
      <c r="C24">
        <v>2.31</v>
      </c>
      <c r="D24" s="2">
        <f t="shared" si="0"/>
        <v>43910.551270390068</v>
      </c>
      <c r="E24" s="89">
        <f t="shared" si="1"/>
        <v>899.99999979045242</v>
      </c>
      <c r="F24" s="3">
        <f t="shared" si="2"/>
        <v>59890130.528135747</v>
      </c>
    </row>
    <row r="25" spans="1:16">
      <c r="A25" s="1">
        <v>43910.239583333336</v>
      </c>
      <c r="B25">
        <v>2350</v>
      </c>
      <c r="C25">
        <v>2.31</v>
      </c>
      <c r="D25" s="2">
        <f t="shared" si="0"/>
        <v>43910.561687056739</v>
      </c>
      <c r="E25" s="89">
        <f t="shared" si="1"/>
        <v>900.00000041909516</v>
      </c>
      <c r="F25" s="3">
        <f t="shared" si="2"/>
        <v>59890130.569968514</v>
      </c>
    </row>
    <row r="26" spans="1:16">
      <c r="A26" s="1">
        <v>43910.25</v>
      </c>
      <c r="B26">
        <v>2350</v>
      </c>
      <c r="C26">
        <v>2.31</v>
      </c>
      <c r="D26" s="2">
        <f t="shared" si="0"/>
        <v>43910.572103723403</v>
      </c>
      <c r="E26" s="89">
        <f t="shared" si="1"/>
        <v>899.99999979045242</v>
      </c>
      <c r="F26" s="3">
        <f t="shared" si="2"/>
        <v>59890130.528135747</v>
      </c>
    </row>
    <row r="27" spans="1:16">
      <c r="A27" s="1">
        <v>43910.260416666664</v>
      </c>
      <c r="B27">
        <v>2350</v>
      </c>
      <c r="C27">
        <v>2.31</v>
      </c>
      <c r="D27" s="2">
        <f t="shared" si="0"/>
        <v>43910.582520390068</v>
      </c>
      <c r="E27" s="89">
        <f t="shared" si="1"/>
        <v>899.99999979045242</v>
      </c>
      <c r="F27" s="3">
        <f t="shared" si="2"/>
        <v>59890130.528135747</v>
      </c>
    </row>
    <row r="28" spans="1:16">
      <c r="A28" s="1">
        <v>43910.270833333336</v>
      </c>
      <c r="B28">
        <v>2330</v>
      </c>
      <c r="C28">
        <v>2.2999999999999998</v>
      </c>
      <c r="D28" s="2">
        <f t="shared" si="0"/>
        <v>43910.594979792564</v>
      </c>
      <c r="E28" s="89">
        <f t="shared" si="1"/>
        <v>900.00000041909516</v>
      </c>
      <c r="F28" s="3">
        <f t="shared" si="2"/>
        <v>59380427.331075169</v>
      </c>
    </row>
    <row r="29" spans="1:16">
      <c r="A29" s="1">
        <v>43910.28125</v>
      </c>
      <c r="B29">
        <v>2350</v>
      </c>
      <c r="C29">
        <v>2.31</v>
      </c>
      <c r="D29" s="2">
        <f t="shared" si="0"/>
        <v>43910.603353723403</v>
      </c>
      <c r="E29" s="89">
        <f t="shared" si="1"/>
        <v>899.99999979045242</v>
      </c>
      <c r="F29" s="3">
        <f t="shared" si="2"/>
        <v>59890130.528135747</v>
      </c>
      <c r="O29" s="7"/>
      <c r="P29" s="7"/>
    </row>
    <row r="30" spans="1:16">
      <c r="A30" s="1">
        <v>43910.291666666664</v>
      </c>
      <c r="B30">
        <v>2330</v>
      </c>
      <c r="C30">
        <v>2.2999999999999998</v>
      </c>
      <c r="D30" s="2">
        <f t="shared" si="0"/>
        <v>43910.615813125893</v>
      </c>
      <c r="E30" s="89">
        <f t="shared" si="1"/>
        <v>899.99999979045242</v>
      </c>
      <c r="F30" s="3">
        <f t="shared" si="2"/>
        <v>59380427.28959842</v>
      </c>
      <c r="O30" s="7"/>
      <c r="P30" s="7"/>
    </row>
    <row r="31" spans="1:16">
      <c r="A31" s="1">
        <v>43910.302083333336</v>
      </c>
      <c r="B31">
        <v>2350</v>
      </c>
      <c r="C31">
        <v>2.31</v>
      </c>
      <c r="D31" s="2">
        <f t="shared" si="0"/>
        <v>43910.624187056739</v>
      </c>
      <c r="E31" s="89">
        <f t="shared" si="1"/>
        <v>900.00000041909516</v>
      </c>
      <c r="F31" s="3">
        <f t="shared" si="2"/>
        <v>59890130.569968514</v>
      </c>
    </row>
    <row r="32" spans="1:16">
      <c r="A32" s="1">
        <v>43910.3125</v>
      </c>
      <c r="B32">
        <v>2330</v>
      </c>
      <c r="C32">
        <v>2.2999999999999998</v>
      </c>
      <c r="D32" s="2">
        <f t="shared" si="0"/>
        <v>43910.636646459228</v>
      </c>
      <c r="E32" s="89">
        <f t="shared" si="1"/>
        <v>899.99999979045242</v>
      </c>
      <c r="F32" s="3">
        <f t="shared" si="2"/>
        <v>59380427.28959842</v>
      </c>
    </row>
    <row r="33" spans="1:6">
      <c r="A33" s="1">
        <v>43910.322916666664</v>
      </c>
      <c r="B33">
        <v>2330</v>
      </c>
      <c r="C33">
        <v>2.2999999999999998</v>
      </c>
      <c r="D33" s="2">
        <f t="shared" si="0"/>
        <v>43910.647063125893</v>
      </c>
      <c r="E33" s="89">
        <f t="shared" si="1"/>
        <v>899.99999979045242</v>
      </c>
      <c r="F33" s="3">
        <f t="shared" si="2"/>
        <v>59380427.28959842</v>
      </c>
    </row>
    <row r="34" spans="1:6">
      <c r="A34" s="1">
        <v>43910.333333333336</v>
      </c>
      <c r="B34">
        <v>2330</v>
      </c>
      <c r="C34">
        <v>2.2999999999999998</v>
      </c>
      <c r="D34" s="2">
        <f t="shared" si="0"/>
        <v>43910.657479792564</v>
      </c>
      <c r="E34" s="89">
        <f t="shared" si="1"/>
        <v>900.00000041909516</v>
      </c>
      <c r="F34" s="3">
        <f t="shared" si="2"/>
        <v>59380427.331075169</v>
      </c>
    </row>
    <row r="35" spans="1:6">
      <c r="A35" s="1">
        <v>43910.34375</v>
      </c>
      <c r="B35">
        <v>2330</v>
      </c>
      <c r="C35">
        <v>2.2999999999999998</v>
      </c>
      <c r="D35" s="2">
        <f t="shared" si="0"/>
        <v>43910.667896459228</v>
      </c>
      <c r="E35" s="89">
        <f t="shared" si="1"/>
        <v>899.99999979045242</v>
      </c>
      <c r="F35" s="3">
        <f t="shared" si="2"/>
        <v>59380427.28959842</v>
      </c>
    </row>
    <row r="36" spans="1:6">
      <c r="A36" s="1">
        <v>43910.354166666664</v>
      </c>
      <c r="B36">
        <v>2330</v>
      </c>
      <c r="C36">
        <v>2.2999999999999998</v>
      </c>
      <c r="D36" s="2">
        <f t="shared" si="0"/>
        <v>43910.678313125893</v>
      </c>
      <c r="E36" s="89">
        <f t="shared" si="1"/>
        <v>899.99999979045242</v>
      </c>
      <c r="F36" s="3">
        <f t="shared" si="2"/>
        <v>59380427.28959842</v>
      </c>
    </row>
    <row r="37" spans="1:6">
      <c r="A37" s="1">
        <v>43910.364583333336</v>
      </c>
      <c r="B37">
        <v>2310</v>
      </c>
      <c r="C37">
        <v>2.29</v>
      </c>
      <c r="D37" s="2">
        <f t="shared" si="0"/>
        <v>43910.690807900435</v>
      </c>
      <c r="E37" s="89">
        <f t="shared" si="1"/>
        <v>900.00000041909516</v>
      </c>
      <c r="F37" s="3">
        <f t="shared" si="2"/>
        <v>58870724.092181817</v>
      </c>
    </row>
    <row r="38" spans="1:6">
      <c r="A38" s="1">
        <v>43910.375</v>
      </c>
      <c r="B38">
        <v>2310</v>
      </c>
      <c r="C38">
        <v>2.29</v>
      </c>
      <c r="D38" s="2">
        <f t="shared" si="0"/>
        <v>43910.701224567099</v>
      </c>
      <c r="E38" s="89">
        <f t="shared" si="1"/>
        <v>899.99999979045242</v>
      </c>
      <c r="F38" s="3">
        <f t="shared" si="2"/>
        <v>58870724.051061094</v>
      </c>
    </row>
    <row r="39" spans="1:6">
      <c r="A39" s="1">
        <v>43910.385416666664</v>
      </c>
      <c r="B39">
        <v>2310</v>
      </c>
      <c r="C39">
        <v>2.29</v>
      </c>
      <c r="D39" s="2">
        <f t="shared" si="0"/>
        <v>43910.711641233764</v>
      </c>
      <c r="E39" s="89">
        <f t="shared" si="1"/>
        <v>899.99999979045242</v>
      </c>
      <c r="F39" s="3">
        <f t="shared" si="2"/>
        <v>58870724.051061094</v>
      </c>
    </row>
    <row r="40" spans="1:6">
      <c r="A40" s="1">
        <v>43910.395833333336</v>
      </c>
      <c r="B40">
        <v>2300</v>
      </c>
      <c r="C40">
        <v>2.2799999999999998</v>
      </c>
      <c r="D40" s="2">
        <f t="shared" si="0"/>
        <v>43910.72311050725</v>
      </c>
      <c r="E40" s="89">
        <f t="shared" si="1"/>
        <v>900.00000041909516</v>
      </c>
      <c r="F40" s="3">
        <f t="shared" si="2"/>
        <v>58615872.472735144</v>
      </c>
    </row>
    <row r="41" spans="1:6">
      <c r="A41" s="1">
        <v>43910.40625</v>
      </c>
      <c r="B41">
        <v>2330</v>
      </c>
      <c r="C41">
        <v>2.2999999999999998</v>
      </c>
      <c r="D41" s="2">
        <f t="shared" si="0"/>
        <v>43910.730396459228</v>
      </c>
      <c r="E41" s="89">
        <f t="shared" si="1"/>
        <v>899.99999979045242</v>
      </c>
      <c r="F41" s="3">
        <f t="shared" si="2"/>
        <v>59380427.28959842</v>
      </c>
    </row>
    <row r="42" spans="1:6">
      <c r="A42" s="1">
        <v>43910.416666666664</v>
      </c>
      <c r="B42">
        <v>2300</v>
      </c>
      <c r="C42">
        <v>2.2799999999999998</v>
      </c>
      <c r="D42" s="2">
        <f t="shared" si="0"/>
        <v>43910.743943840578</v>
      </c>
      <c r="E42" s="89">
        <f t="shared" si="1"/>
        <v>899.99999979045242</v>
      </c>
      <c r="F42" s="3">
        <f t="shared" si="2"/>
        <v>58615872.431792431</v>
      </c>
    </row>
    <row r="43" spans="1:6">
      <c r="A43" s="1">
        <v>43910.427083333336</v>
      </c>
      <c r="B43">
        <v>2330</v>
      </c>
      <c r="C43">
        <v>2.2999999999999998</v>
      </c>
      <c r="D43" s="2">
        <f t="shared" si="0"/>
        <v>43910.751229792564</v>
      </c>
      <c r="E43" s="89">
        <f t="shared" si="1"/>
        <v>900.00000041909516</v>
      </c>
      <c r="F43" s="3">
        <f t="shared" si="2"/>
        <v>59380427.331075169</v>
      </c>
    </row>
    <row r="44" spans="1:6">
      <c r="A44" s="1">
        <v>43910.4375</v>
      </c>
      <c r="B44">
        <v>2310</v>
      </c>
      <c r="C44">
        <v>2.29</v>
      </c>
      <c r="D44" s="2">
        <f t="shared" si="0"/>
        <v>43910.763724567099</v>
      </c>
      <c r="E44" s="89">
        <f t="shared" si="1"/>
        <v>899.99999979045242</v>
      </c>
      <c r="F44" s="3">
        <f t="shared" si="2"/>
        <v>58870724.051061094</v>
      </c>
    </row>
    <row r="45" spans="1:6">
      <c r="A45" s="1">
        <v>43910.447916666664</v>
      </c>
      <c r="B45">
        <v>2310</v>
      </c>
      <c r="C45">
        <v>2.29</v>
      </c>
      <c r="D45" s="2">
        <f t="shared" si="0"/>
        <v>43910.774141233764</v>
      </c>
      <c r="E45" s="89">
        <f t="shared" si="1"/>
        <v>899.99999979045242</v>
      </c>
      <c r="F45" s="3">
        <f t="shared" si="2"/>
        <v>58870724.051061094</v>
      </c>
    </row>
    <row r="46" spans="1:6">
      <c r="A46" s="1">
        <v>43910.458333333336</v>
      </c>
      <c r="B46">
        <v>2330</v>
      </c>
      <c r="C46">
        <v>2.2999999999999998</v>
      </c>
      <c r="D46" s="2">
        <f t="shared" si="0"/>
        <v>43910.782479792564</v>
      </c>
      <c r="E46" s="89">
        <f t="shared" si="1"/>
        <v>900.00000041909516</v>
      </c>
      <c r="F46" s="3">
        <f t="shared" si="2"/>
        <v>59380427.331075169</v>
      </c>
    </row>
    <row r="47" spans="1:6">
      <c r="A47" s="1">
        <v>43910.46875</v>
      </c>
      <c r="B47">
        <v>2330</v>
      </c>
      <c r="C47">
        <v>2.2999999999999998</v>
      </c>
      <c r="D47" s="2">
        <f t="shared" si="0"/>
        <v>43910.792896459228</v>
      </c>
      <c r="E47" s="89">
        <f t="shared" si="1"/>
        <v>899.99999979045242</v>
      </c>
      <c r="F47" s="3">
        <f t="shared" si="2"/>
        <v>59380427.28959842</v>
      </c>
    </row>
    <row r="48" spans="1:6">
      <c r="A48" s="1">
        <v>43910.479166666664</v>
      </c>
      <c r="B48">
        <v>2330</v>
      </c>
      <c r="C48">
        <v>2.2999999999999998</v>
      </c>
      <c r="D48" s="2">
        <f t="shared" si="0"/>
        <v>43910.803313125893</v>
      </c>
      <c r="E48" s="89">
        <f t="shared" si="1"/>
        <v>899.99999979045242</v>
      </c>
      <c r="F48" s="3">
        <f t="shared" si="2"/>
        <v>59380427.28959842</v>
      </c>
    </row>
    <row r="49" spans="1:6">
      <c r="A49" s="1">
        <v>43910.489583333336</v>
      </c>
      <c r="B49">
        <v>2330</v>
      </c>
      <c r="C49">
        <v>2.2999999999999998</v>
      </c>
      <c r="D49" s="2">
        <f t="shared" si="0"/>
        <v>43910.813729792564</v>
      </c>
      <c r="E49" s="89">
        <f t="shared" si="1"/>
        <v>900.00000041909516</v>
      </c>
      <c r="F49" s="3">
        <f t="shared" si="2"/>
        <v>59380427.331075169</v>
      </c>
    </row>
    <row r="50" spans="1:6">
      <c r="A50" s="1">
        <v>43910.5</v>
      </c>
      <c r="B50">
        <v>2330</v>
      </c>
      <c r="C50">
        <v>2.2999999999999998</v>
      </c>
      <c r="D50" s="2">
        <f t="shared" si="0"/>
        <v>43910.824146459228</v>
      </c>
      <c r="E50" s="89">
        <f t="shared" si="1"/>
        <v>899.99999979045242</v>
      </c>
      <c r="F50" s="3">
        <f t="shared" si="2"/>
        <v>59380427.28959842</v>
      </c>
    </row>
    <row r="51" spans="1:6">
      <c r="A51" s="1">
        <v>43910.510416666664</v>
      </c>
      <c r="B51">
        <v>2330</v>
      </c>
      <c r="C51">
        <v>2.2999999999999998</v>
      </c>
      <c r="D51" s="2">
        <f t="shared" si="0"/>
        <v>43910.834563125893</v>
      </c>
      <c r="E51" s="89">
        <f t="shared" si="1"/>
        <v>899.99999979045242</v>
      </c>
      <c r="F51" s="3">
        <f t="shared" si="2"/>
        <v>59380427.28959842</v>
      </c>
    </row>
    <row r="52" spans="1:6">
      <c r="A52" s="1">
        <v>43910.520833333336</v>
      </c>
      <c r="B52">
        <v>2310</v>
      </c>
      <c r="C52">
        <v>2.29</v>
      </c>
      <c r="D52" s="2">
        <f t="shared" si="0"/>
        <v>43910.847057900435</v>
      </c>
      <c r="E52" s="89">
        <f t="shared" si="1"/>
        <v>900.00000041909516</v>
      </c>
      <c r="F52" s="3">
        <f t="shared" si="2"/>
        <v>58870724.092181817</v>
      </c>
    </row>
    <row r="53" spans="1:6">
      <c r="A53" s="1">
        <v>43910.53125</v>
      </c>
      <c r="B53">
        <v>2350</v>
      </c>
      <c r="C53">
        <v>2.31</v>
      </c>
      <c r="D53" s="2">
        <f t="shared" si="0"/>
        <v>43910.853353723403</v>
      </c>
      <c r="E53" s="89">
        <f t="shared" si="1"/>
        <v>899.99999979045242</v>
      </c>
      <c r="F53" s="3">
        <f t="shared" si="2"/>
        <v>59890130.528135747</v>
      </c>
    </row>
    <row r="54" spans="1:6">
      <c r="A54" s="1">
        <v>43910.541666666664</v>
      </c>
      <c r="B54">
        <v>2350</v>
      </c>
      <c r="C54">
        <v>2.31</v>
      </c>
      <c r="D54" s="2">
        <f t="shared" si="0"/>
        <v>43910.863770390068</v>
      </c>
      <c r="E54" s="89">
        <f t="shared" si="1"/>
        <v>899.99999979045242</v>
      </c>
      <c r="F54" s="3">
        <f t="shared" si="2"/>
        <v>59890130.528135747</v>
      </c>
    </row>
    <row r="55" spans="1:6">
      <c r="A55" s="1">
        <v>43910.552083333336</v>
      </c>
      <c r="B55">
        <v>2350</v>
      </c>
      <c r="C55">
        <v>2.31</v>
      </c>
      <c r="D55" s="2">
        <f t="shared" si="0"/>
        <v>43910.874187056739</v>
      </c>
      <c r="E55" s="89">
        <f t="shared" si="1"/>
        <v>900.00000041909516</v>
      </c>
      <c r="F55" s="3">
        <f t="shared" si="2"/>
        <v>59890130.569968514</v>
      </c>
    </row>
    <row r="56" spans="1:6">
      <c r="A56" s="1">
        <v>43910.5625</v>
      </c>
      <c r="B56">
        <v>2330</v>
      </c>
      <c r="C56">
        <v>2.2999999999999998</v>
      </c>
      <c r="D56" s="2">
        <f t="shared" si="0"/>
        <v>43910.886646459228</v>
      </c>
      <c r="E56" s="89">
        <f t="shared" si="1"/>
        <v>899.99999979045242</v>
      </c>
      <c r="F56" s="3">
        <f t="shared" si="2"/>
        <v>59380427.28959842</v>
      </c>
    </row>
    <row r="57" spans="1:6">
      <c r="A57" s="1">
        <v>43910.572916666664</v>
      </c>
      <c r="B57">
        <v>2350</v>
      </c>
      <c r="C57">
        <v>2.31</v>
      </c>
      <c r="D57" s="2">
        <f t="shared" si="0"/>
        <v>43910.895020390068</v>
      </c>
      <c r="E57" s="89">
        <f t="shared" si="1"/>
        <v>899.99999979045242</v>
      </c>
      <c r="F57" s="3">
        <f t="shared" si="2"/>
        <v>59890130.528135747</v>
      </c>
    </row>
    <row r="58" spans="1:6">
      <c r="A58" s="1">
        <v>43910.583333333336</v>
      </c>
      <c r="B58">
        <v>2330</v>
      </c>
      <c r="C58">
        <v>2.2999999999999998</v>
      </c>
      <c r="D58" s="2">
        <f t="shared" si="0"/>
        <v>43910.907479792564</v>
      </c>
      <c r="E58" s="89">
        <f t="shared" si="1"/>
        <v>900.00000041909516</v>
      </c>
      <c r="F58" s="3">
        <f t="shared" si="2"/>
        <v>59380427.331075169</v>
      </c>
    </row>
    <row r="59" spans="1:6">
      <c r="A59" s="1">
        <v>43910.59375</v>
      </c>
      <c r="B59">
        <v>2330</v>
      </c>
      <c r="C59">
        <v>2.2999999999999998</v>
      </c>
      <c r="D59" s="2">
        <f t="shared" si="0"/>
        <v>43910.917896459228</v>
      </c>
      <c r="E59" s="89">
        <f t="shared" si="1"/>
        <v>899.99999979045242</v>
      </c>
      <c r="F59" s="3">
        <f t="shared" si="2"/>
        <v>59380427.28959842</v>
      </c>
    </row>
    <row r="60" spans="1:6">
      <c r="A60" s="1">
        <v>43910.604166666664</v>
      </c>
      <c r="B60">
        <v>2330</v>
      </c>
      <c r="C60">
        <v>2.2999999999999998</v>
      </c>
      <c r="D60" s="2">
        <f t="shared" si="0"/>
        <v>43910.928313125893</v>
      </c>
      <c r="E60" s="89">
        <f t="shared" si="1"/>
        <v>899.99999979045242</v>
      </c>
      <c r="F60" s="3">
        <f t="shared" si="2"/>
        <v>59380427.28959842</v>
      </c>
    </row>
    <row r="61" spans="1:6">
      <c r="A61" s="1">
        <v>43910.614583333336</v>
      </c>
      <c r="B61">
        <v>2330</v>
      </c>
      <c r="C61">
        <v>2.2999999999999998</v>
      </c>
      <c r="D61" s="2">
        <f t="shared" si="0"/>
        <v>43910.938729792564</v>
      </c>
      <c r="E61" s="89">
        <f t="shared" si="1"/>
        <v>900.00000041909516</v>
      </c>
      <c r="F61" s="3">
        <f t="shared" si="2"/>
        <v>59380427.331075169</v>
      </c>
    </row>
    <row r="62" spans="1:6">
      <c r="A62" s="1">
        <v>43910.625</v>
      </c>
      <c r="B62">
        <v>2350</v>
      </c>
      <c r="C62">
        <v>2.31</v>
      </c>
      <c r="D62" s="2">
        <f t="shared" si="0"/>
        <v>43910.947103723403</v>
      </c>
      <c r="E62" s="89">
        <f t="shared" si="1"/>
        <v>899.99999979045242</v>
      </c>
      <c r="F62" s="3">
        <f t="shared" si="2"/>
        <v>59890130.528135747</v>
      </c>
    </row>
    <row r="63" spans="1:6">
      <c r="A63" s="1">
        <v>43910.635416666664</v>
      </c>
      <c r="B63">
        <v>2300</v>
      </c>
      <c r="C63">
        <v>2.2799999999999998</v>
      </c>
      <c r="D63" s="2">
        <f t="shared" si="0"/>
        <v>43910.962693840578</v>
      </c>
      <c r="E63" s="89">
        <f t="shared" si="1"/>
        <v>899.99999979045242</v>
      </c>
      <c r="F63" s="3">
        <f t="shared" si="2"/>
        <v>58615872.431792431</v>
      </c>
    </row>
    <row r="64" spans="1:6">
      <c r="A64" s="1">
        <v>43910.645833333336</v>
      </c>
      <c r="B64">
        <v>2310</v>
      </c>
      <c r="C64">
        <v>2.29</v>
      </c>
      <c r="D64" s="2">
        <f t="shared" si="0"/>
        <v>43910.972057900435</v>
      </c>
      <c r="E64" s="89">
        <f t="shared" si="1"/>
        <v>900.00000041909516</v>
      </c>
      <c r="F64" s="3">
        <f t="shared" si="2"/>
        <v>58870724.092181817</v>
      </c>
    </row>
    <row r="65" spans="1:6">
      <c r="A65" s="1">
        <v>43910.65625</v>
      </c>
      <c r="B65">
        <v>2310</v>
      </c>
      <c r="C65">
        <v>2.29</v>
      </c>
      <c r="D65" s="2">
        <f t="shared" si="0"/>
        <v>43910.982474567099</v>
      </c>
      <c r="E65" s="89">
        <f t="shared" si="1"/>
        <v>899.99999979045242</v>
      </c>
      <c r="F65" s="3">
        <f t="shared" si="2"/>
        <v>58870724.051061094</v>
      </c>
    </row>
    <row r="66" spans="1:6">
      <c r="A66" s="1">
        <v>43910.666666666664</v>
      </c>
      <c r="B66">
        <v>2310</v>
      </c>
      <c r="C66">
        <v>2.29</v>
      </c>
      <c r="D66" s="2">
        <f t="shared" si="0"/>
        <v>43910.992891233764</v>
      </c>
      <c r="E66" s="89">
        <f t="shared" si="1"/>
        <v>899.99999979045242</v>
      </c>
      <c r="F66" s="3">
        <f t="shared" si="2"/>
        <v>58870724.051061094</v>
      </c>
    </row>
    <row r="67" spans="1:6">
      <c r="A67" s="1">
        <v>43910.677083333336</v>
      </c>
      <c r="B67">
        <v>2350</v>
      </c>
      <c r="C67">
        <v>2.31</v>
      </c>
      <c r="D67" s="2">
        <f t="shared" ref="D67:D130" si="3">A67+((13422*(1/B67)+2.019)/24)</f>
        <v>43910.999187056739</v>
      </c>
      <c r="E67" s="89">
        <f t="shared" si="1"/>
        <v>900.00000041909516</v>
      </c>
      <c r="F67" s="3">
        <f t="shared" si="2"/>
        <v>59890130.569968514</v>
      </c>
    </row>
    <row r="68" spans="1:6">
      <c r="A68" s="1">
        <v>43910.6875</v>
      </c>
      <c r="B68">
        <v>2330</v>
      </c>
      <c r="C68">
        <v>2.2999999999999998</v>
      </c>
      <c r="D68" s="2">
        <f t="shared" si="3"/>
        <v>43911.011646459228</v>
      </c>
      <c r="E68" s="89">
        <f t="shared" ref="E68:E131" si="4">CONVERT((A68-A67),"day","sec")</f>
        <v>899.99999979045242</v>
      </c>
      <c r="F68" s="3">
        <f t="shared" si="2"/>
        <v>59380427.28959842</v>
      </c>
    </row>
    <row r="69" spans="1:6">
      <c r="A69" s="1">
        <v>43910.697916666664</v>
      </c>
      <c r="B69">
        <v>2330</v>
      </c>
      <c r="C69">
        <v>2.2999999999999998</v>
      </c>
      <c r="D69" s="2">
        <f t="shared" si="3"/>
        <v>43911.022063125893</v>
      </c>
      <c r="E69" s="89">
        <f t="shared" si="4"/>
        <v>899.99999979045242</v>
      </c>
      <c r="F69" s="3">
        <f t="shared" ref="F69:F132" si="5">E69*B69*CONVERT(1,"ft^3","l")</f>
        <v>59380427.28959842</v>
      </c>
    </row>
    <row r="70" spans="1:6">
      <c r="A70" s="1">
        <v>43910.708333333336</v>
      </c>
      <c r="B70">
        <v>2330</v>
      </c>
      <c r="C70">
        <v>2.2999999999999998</v>
      </c>
      <c r="D70" s="2">
        <f t="shared" si="3"/>
        <v>43911.032479792564</v>
      </c>
      <c r="E70" s="89">
        <f t="shared" si="4"/>
        <v>900.00000041909516</v>
      </c>
      <c r="F70" s="3">
        <f t="shared" si="5"/>
        <v>59380427.331075169</v>
      </c>
    </row>
    <row r="71" spans="1:6">
      <c r="A71" s="1">
        <v>43910.71875</v>
      </c>
      <c r="B71">
        <v>2310</v>
      </c>
      <c r="C71">
        <v>2.29</v>
      </c>
      <c r="D71" s="2">
        <f t="shared" si="3"/>
        <v>43911.044974567099</v>
      </c>
      <c r="E71" s="89">
        <f t="shared" si="4"/>
        <v>899.99999979045242</v>
      </c>
      <c r="F71" s="3">
        <f t="shared" si="5"/>
        <v>58870724.051061094</v>
      </c>
    </row>
    <row r="72" spans="1:6">
      <c r="A72" s="1">
        <v>43910.729166666664</v>
      </c>
      <c r="B72">
        <v>2330</v>
      </c>
      <c r="C72">
        <v>2.2999999999999998</v>
      </c>
      <c r="D72" s="2">
        <f t="shared" si="3"/>
        <v>43911.053313125893</v>
      </c>
      <c r="E72" s="89">
        <f t="shared" si="4"/>
        <v>899.99999979045242</v>
      </c>
      <c r="F72" s="3">
        <f t="shared" si="5"/>
        <v>59380427.28959842</v>
      </c>
    </row>
    <row r="73" spans="1:6">
      <c r="A73" s="1">
        <v>43910.739583333336</v>
      </c>
      <c r="B73">
        <v>2330</v>
      </c>
      <c r="C73">
        <v>2.2999999999999998</v>
      </c>
      <c r="D73" s="2">
        <f t="shared" si="3"/>
        <v>43911.063729792564</v>
      </c>
      <c r="E73" s="89">
        <f t="shared" si="4"/>
        <v>900.00000041909516</v>
      </c>
      <c r="F73" s="3">
        <f t="shared" si="5"/>
        <v>59380427.331075169</v>
      </c>
    </row>
    <row r="74" spans="1:6">
      <c r="A74" s="1">
        <v>43910.75</v>
      </c>
      <c r="B74">
        <v>2330</v>
      </c>
      <c r="C74">
        <v>2.2999999999999998</v>
      </c>
      <c r="D74" s="2">
        <f t="shared" si="3"/>
        <v>43911.074146459228</v>
      </c>
      <c r="E74" s="89">
        <f t="shared" si="4"/>
        <v>899.99999979045242</v>
      </c>
      <c r="F74" s="3">
        <f t="shared" si="5"/>
        <v>59380427.28959842</v>
      </c>
    </row>
    <row r="75" spans="1:6">
      <c r="A75" s="1">
        <v>43910.760416666664</v>
      </c>
      <c r="B75">
        <v>2330</v>
      </c>
      <c r="C75">
        <v>2.2999999999999998</v>
      </c>
      <c r="D75" s="2">
        <f t="shared" si="3"/>
        <v>43911.084563125893</v>
      </c>
      <c r="E75" s="89">
        <f t="shared" si="4"/>
        <v>899.99999979045242</v>
      </c>
      <c r="F75" s="3">
        <f t="shared" si="5"/>
        <v>59380427.28959842</v>
      </c>
    </row>
    <row r="76" spans="1:6">
      <c r="A76" s="1">
        <v>43910.770833333336</v>
      </c>
      <c r="B76">
        <v>2310</v>
      </c>
      <c r="C76">
        <v>2.29</v>
      </c>
      <c r="D76" s="2">
        <f t="shared" si="3"/>
        <v>43911.097057900435</v>
      </c>
      <c r="E76" s="89">
        <f t="shared" si="4"/>
        <v>900.00000041909516</v>
      </c>
      <c r="F76" s="3">
        <f t="shared" si="5"/>
        <v>58870724.092181817</v>
      </c>
    </row>
    <row r="77" spans="1:6">
      <c r="A77" s="1">
        <v>43910.78125</v>
      </c>
      <c r="B77">
        <v>2330</v>
      </c>
      <c r="C77">
        <v>2.2999999999999998</v>
      </c>
      <c r="D77" s="2">
        <f t="shared" si="3"/>
        <v>43911.105396459228</v>
      </c>
      <c r="E77" s="89">
        <f t="shared" si="4"/>
        <v>899.99999979045242</v>
      </c>
      <c r="F77" s="3">
        <f t="shared" si="5"/>
        <v>59380427.28959842</v>
      </c>
    </row>
    <row r="78" spans="1:6">
      <c r="A78" s="1">
        <v>43910.791666666664</v>
      </c>
      <c r="B78">
        <v>2310</v>
      </c>
      <c r="C78">
        <v>2.29</v>
      </c>
      <c r="D78" s="2">
        <f t="shared" si="3"/>
        <v>43911.117891233764</v>
      </c>
      <c r="E78" s="89">
        <f t="shared" si="4"/>
        <v>899.99999979045242</v>
      </c>
      <c r="F78" s="3">
        <f t="shared" si="5"/>
        <v>58870724.051061094</v>
      </c>
    </row>
    <row r="79" spans="1:6">
      <c r="A79" s="1">
        <v>43910.802083333336</v>
      </c>
      <c r="B79">
        <v>2330</v>
      </c>
      <c r="C79">
        <v>2.2999999999999998</v>
      </c>
      <c r="D79" s="2">
        <f t="shared" si="3"/>
        <v>43911.126229792564</v>
      </c>
      <c r="E79" s="89">
        <f t="shared" si="4"/>
        <v>900.00000041909516</v>
      </c>
      <c r="F79" s="3">
        <f t="shared" si="5"/>
        <v>59380427.331075169</v>
      </c>
    </row>
    <row r="80" spans="1:6">
      <c r="A80" s="1">
        <v>43910.8125</v>
      </c>
      <c r="B80">
        <v>2330</v>
      </c>
      <c r="C80">
        <v>2.2999999999999998</v>
      </c>
      <c r="D80" s="2">
        <f t="shared" si="3"/>
        <v>43911.136646459228</v>
      </c>
      <c r="E80" s="89">
        <f t="shared" si="4"/>
        <v>899.99999979045242</v>
      </c>
      <c r="F80" s="3">
        <f t="shared" si="5"/>
        <v>59380427.28959842</v>
      </c>
    </row>
    <row r="81" spans="1:6">
      <c r="A81" s="1">
        <v>43910.822916666664</v>
      </c>
      <c r="B81">
        <v>2330</v>
      </c>
      <c r="C81">
        <v>2.2999999999999998</v>
      </c>
      <c r="D81" s="2">
        <f t="shared" si="3"/>
        <v>43911.147063125893</v>
      </c>
      <c r="E81" s="89">
        <f t="shared" si="4"/>
        <v>899.99999979045242</v>
      </c>
      <c r="F81" s="3">
        <f t="shared" si="5"/>
        <v>59380427.28959842</v>
      </c>
    </row>
    <row r="82" spans="1:6">
      <c r="A82" s="1">
        <v>43910.833333333336</v>
      </c>
      <c r="B82">
        <v>2330</v>
      </c>
      <c r="C82">
        <v>2.2999999999999998</v>
      </c>
      <c r="D82" s="2">
        <f t="shared" si="3"/>
        <v>43911.157479792564</v>
      </c>
      <c r="E82" s="89">
        <f t="shared" si="4"/>
        <v>900.00000041909516</v>
      </c>
      <c r="F82" s="3">
        <f t="shared" si="5"/>
        <v>59380427.331075169</v>
      </c>
    </row>
    <row r="83" spans="1:6">
      <c r="A83" s="1">
        <v>43910.84375</v>
      </c>
      <c r="B83">
        <v>2350</v>
      </c>
      <c r="C83">
        <v>2.31</v>
      </c>
      <c r="D83" s="2">
        <f t="shared" si="3"/>
        <v>43911.165853723403</v>
      </c>
      <c r="E83" s="89">
        <f t="shared" si="4"/>
        <v>899.99999979045242</v>
      </c>
      <c r="F83" s="3">
        <f t="shared" si="5"/>
        <v>59890130.528135747</v>
      </c>
    </row>
    <row r="84" spans="1:6">
      <c r="A84" s="1">
        <v>43910.854166666664</v>
      </c>
      <c r="B84">
        <v>2350</v>
      </c>
      <c r="C84">
        <v>2.31</v>
      </c>
      <c r="D84" s="2">
        <f t="shared" si="3"/>
        <v>43911.176270390068</v>
      </c>
      <c r="E84" s="89">
        <f t="shared" si="4"/>
        <v>899.99999979045242</v>
      </c>
      <c r="F84" s="3">
        <f t="shared" si="5"/>
        <v>59890130.528135747</v>
      </c>
    </row>
    <row r="85" spans="1:6">
      <c r="A85" s="1">
        <v>43910.864583333336</v>
      </c>
      <c r="B85">
        <v>2330</v>
      </c>
      <c r="C85">
        <v>2.2999999999999998</v>
      </c>
      <c r="D85" s="2">
        <f t="shared" si="3"/>
        <v>43911.188729792564</v>
      </c>
      <c r="E85" s="89">
        <f t="shared" si="4"/>
        <v>900.00000041909516</v>
      </c>
      <c r="F85" s="3">
        <f t="shared" si="5"/>
        <v>59380427.331075169</v>
      </c>
    </row>
    <row r="86" spans="1:6">
      <c r="A86" s="1">
        <v>43910.875</v>
      </c>
      <c r="B86">
        <v>2330</v>
      </c>
      <c r="C86">
        <v>2.2999999999999998</v>
      </c>
      <c r="D86" s="2">
        <f t="shared" si="3"/>
        <v>43911.199146459228</v>
      </c>
      <c r="E86" s="89">
        <f t="shared" si="4"/>
        <v>899.99999979045242</v>
      </c>
      <c r="F86" s="3">
        <f t="shared" si="5"/>
        <v>59380427.28959842</v>
      </c>
    </row>
    <row r="87" spans="1:6">
      <c r="A87" s="1">
        <v>43910.885416666664</v>
      </c>
      <c r="B87">
        <v>2330</v>
      </c>
      <c r="C87">
        <v>2.2999999999999998</v>
      </c>
      <c r="D87" s="2">
        <f t="shared" si="3"/>
        <v>43911.209563125893</v>
      </c>
      <c r="E87" s="89">
        <f t="shared" si="4"/>
        <v>899.99999979045242</v>
      </c>
      <c r="F87" s="3">
        <f t="shared" si="5"/>
        <v>59380427.28959842</v>
      </c>
    </row>
    <row r="88" spans="1:6">
      <c r="A88" s="1">
        <v>43910.895833333336</v>
      </c>
      <c r="B88">
        <v>2330</v>
      </c>
      <c r="C88">
        <v>2.2999999999999998</v>
      </c>
      <c r="D88" s="2">
        <f t="shared" si="3"/>
        <v>43911.219979792564</v>
      </c>
      <c r="E88" s="89">
        <f t="shared" si="4"/>
        <v>900.00000041909516</v>
      </c>
      <c r="F88" s="3">
        <f t="shared" si="5"/>
        <v>59380427.331075169</v>
      </c>
    </row>
    <row r="89" spans="1:6">
      <c r="A89" s="1">
        <v>43910.90625</v>
      </c>
      <c r="B89">
        <v>2330</v>
      </c>
      <c r="C89">
        <v>2.2999999999999998</v>
      </c>
      <c r="D89" s="2">
        <f t="shared" si="3"/>
        <v>43911.230396459228</v>
      </c>
      <c r="E89" s="89">
        <f t="shared" si="4"/>
        <v>899.99999979045242</v>
      </c>
      <c r="F89" s="3">
        <f t="shared" si="5"/>
        <v>59380427.28959842</v>
      </c>
    </row>
    <row r="90" spans="1:6">
      <c r="A90" s="1">
        <v>43910.916666666664</v>
      </c>
      <c r="B90">
        <v>2330</v>
      </c>
      <c r="C90">
        <v>2.2999999999999998</v>
      </c>
      <c r="D90" s="2">
        <f t="shared" si="3"/>
        <v>43911.240813125893</v>
      </c>
      <c r="E90" s="89">
        <f t="shared" si="4"/>
        <v>899.99999979045242</v>
      </c>
      <c r="F90" s="3">
        <f t="shared" si="5"/>
        <v>59380427.28959842</v>
      </c>
    </row>
    <row r="91" spans="1:6">
      <c r="A91" s="1">
        <v>43910.927083333336</v>
      </c>
      <c r="B91">
        <v>2330</v>
      </c>
      <c r="C91">
        <v>2.2999999999999998</v>
      </c>
      <c r="D91" s="2">
        <f t="shared" si="3"/>
        <v>43911.251229792564</v>
      </c>
      <c r="E91" s="89">
        <f t="shared" si="4"/>
        <v>900.00000041909516</v>
      </c>
      <c r="F91" s="3">
        <f t="shared" si="5"/>
        <v>59380427.331075169</v>
      </c>
    </row>
    <row r="92" spans="1:6">
      <c r="A92" s="1">
        <v>43910.9375</v>
      </c>
      <c r="B92">
        <v>2310</v>
      </c>
      <c r="C92">
        <v>2.29</v>
      </c>
      <c r="D92" s="2">
        <f t="shared" si="3"/>
        <v>43911.263724567099</v>
      </c>
      <c r="E92" s="89">
        <f t="shared" si="4"/>
        <v>899.99999979045242</v>
      </c>
      <c r="F92" s="3">
        <f t="shared" si="5"/>
        <v>58870724.051061094</v>
      </c>
    </row>
    <row r="93" spans="1:6">
      <c r="A93" s="1">
        <v>43910.947916666664</v>
      </c>
      <c r="B93">
        <v>2310</v>
      </c>
      <c r="C93">
        <v>2.29</v>
      </c>
      <c r="D93" s="2">
        <f t="shared" si="3"/>
        <v>43911.274141233764</v>
      </c>
      <c r="E93" s="89">
        <f t="shared" si="4"/>
        <v>899.99999979045242</v>
      </c>
      <c r="F93" s="3">
        <f t="shared" si="5"/>
        <v>58870724.051061094</v>
      </c>
    </row>
    <row r="94" spans="1:6">
      <c r="A94" s="1">
        <v>43910.958333333336</v>
      </c>
      <c r="B94">
        <v>2310</v>
      </c>
      <c r="C94">
        <v>2.29</v>
      </c>
      <c r="D94" s="2">
        <f t="shared" si="3"/>
        <v>43911.284557900435</v>
      </c>
      <c r="E94" s="89">
        <f t="shared" si="4"/>
        <v>900.00000041909516</v>
      </c>
      <c r="F94" s="3">
        <f t="shared" si="5"/>
        <v>58870724.092181817</v>
      </c>
    </row>
    <row r="95" spans="1:6">
      <c r="A95" s="1">
        <v>43910.96875</v>
      </c>
      <c r="B95">
        <v>2310</v>
      </c>
      <c r="C95">
        <v>2.29</v>
      </c>
      <c r="D95" s="2">
        <f t="shared" si="3"/>
        <v>43911.294974567099</v>
      </c>
      <c r="E95" s="89">
        <f t="shared" si="4"/>
        <v>899.99999979045242</v>
      </c>
      <c r="F95" s="3">
        <f t="shared" si="5"/>
        <v>58870724.051061094</v>
      </c>
    </row>
    <row r="96" spans="1:6">
      <c r="A96" s="1">
        <v>43910.979166666664</v>
      </c>
      <c r="B96">
        <v>2310</v>
      </c>
      <c r="C96">
        <v>2.29</v>
      </c>
      <c r="D96" s="2">
        <f t="shared" si="3"/>
        <v>43911.305391233764</v>
      </c>
      <c r="E96" s="89">
        <f t="shared" si="4"/>
        <v>899.99999979045242</v>
      </c>
      <c r="F96" s="3">
        <f t="shared" si="5"/>
        <v>58870724.051061094</v>
      </c>
    </row>
    <row r="97" spans="1:6">
      <c r="A97" s="1">
        <v>43910.989583333336</v>
      </c>
      <c r="B97">
        <v>2310</v>
      </c>
      <c r="C97">
        <v>2.29</v>
      </c>
      <c r="D97" s="2">
        <f t="shared" si="3"/>
        <v>43911.315807900435</v>
      </c>
      <c r="E97" s="89">
        <f t="shared" si="4"/>
        <v>900.00000041909516</v>
      </c>
      <c r="F97" s="3">
        <f t="shared" si="5"/>
        <v>58870724.092181817</v>
      </c>
    </row>
    <row r="98" spans="1:6">
      <c r="A98" s="1">
        <v>43911</v>
      </c>
      <c r="B98">
        <v>2310</v>
      </c>
      <c r="C98">
        <v>2.29</v>
      </c>
      <c r="D98" s="2">
        <f t="shared" si="3"/>
        <v>43911.326224567099</v>
      </c>
      <c r="E98" s="89">
        <f t="shared" si="4"/>
        <v>899.99999979045242</v>
      </c>
      <c r="F98" s="3">
        <f t="shared" si="5"/>
        <v>58870724.051061094</v>
      </c>
    </row>
    <row r="99" spans="1:6">
      <c r="A99" s="1">
        <v>43911.010416666664</v>
      </c>
      <c r="B99">
        <v>2310</v>
      </c>
      <c r="C99">
        <v>2.29</v>
      </c>
      <c r="D99" s="2">
        <f t="shared" si="3"/>
        <v>43911.336641233764</v>
      </c>
      <c r="E99" s="89">
        <f t="shared" si="4"/>
        <v>899.99999979045242</v>
      </c>
      <c r="F99" s="3">
        <f t="shared" si="5"/>
        <v>58870724.051061094</v>
      </c>
    </row>
    <row r="100" spans="1:6">
      <c r="A100" s="1">
        <v>43911.020833333336</v>
      </c>
      <c r="B100">
        <v>2310</v>
      </c>
      <c r="C100">
        <v>2.29</v>
      </c>
      <c r="D100" s="2">
        <f t="shared" si="3"/>
        <v>43911.347057900435</v>
      </c>
      <c r="E100" s="89">
        <f t="shared" si="4"/>
        <v>900.00000041909516</v>
      </c>
      <c r="F100" s="3">
        <f t="shared" si="5"/>
        <v>58870724.092181817</v>
      </c>
    </row>
    <row r="101" spans="1:6">
      <c r="A101" s="1">
        <v>43911.03125</v>
      </c>
      <c r="B101">
        <v>2310</v>
      </c>
      <c r="C101">
        <v>2.29</v>
      </c>
      <c r="D101" s="2">
        <f t="shared" si="3"/>
        <v>43911.357474567099</v>
      </c>
      <c r="E101" s="89">
        <f t="shared" si="4"/>
        <v>899.99999979045242</v>
      </c>
      <c r="F101" s="3">
        <f t="shared" si="5"/>
        <v>58870724.051061094</v>
      </c>
    </row>
    <row r="102" spans="1:6">
      <c r="A102" s="1">
        <v>43911.041666666664</v>
      </c>
      <c r="B102">
        <v>2310</v>
      </c>
      <c r="C102">
        <v>2.29</v>
      </c>
      <c r="D102" s="2">
        <f t="shared" si="3"/>
        <v>43911.367891233764</v>
      </c>
      <c r="E102" s="89">
        <f t="shared" si="4"/>
        <v>899.99999979045242</v>
      </c>
      <c r="F102" s="3">
        <f t="shared" si="5"/>
        <v>58870724.051061094</v>
      </c>
    </row>
    <row r="103" spans="1:6">
      <c r="A103" s="1">
        <v>43911.052083333336</v>
      </c>
      <c r="B103">
        <v>2310</v>
      </c>
      <c r="C103">
        <v>2.29</v>
      </c>
      <c r="D103" s="2">
        <f t="shared" si="3"/>
        <v>43911.378307900435</v>
      </c>
      <c r="E103" s="89">
        <f t="shared" si="4"/>
        <v>900.00000041909516</v>
      </c>
      <c r="F103" s="3">
        <f t="shared" si="5"/>
        <v>58870724.092181817</v>
      </c>
    </row>
    <row r="104" spans="1:6">
      <c r="A104" s="1">
        <v>43911.0625</v>
      </c>
      <c r="B104">
        <v>2310</v>
      </c>
      <c r="C104">
        <v>2.29</v>
      </c>
      <c r="D104" s="2">
        <f t="shared" si="3"/>
        <v>43911.388724567099</v>
      </c>
      <c r="E104" s="89">
        <f t="shared" si="4"/>
        <v>899.99999979045242</v>
      </c>
      <c r="F104" s="3">
        <f t="shared" si="5"/>
        <v>58870724.051061094</v>
      </c>
    </row>
    <row r="105" spans="1:6">
      <c r="A105" s="1">
        <v>43911.072916666664</v>
      </c>
      <c r="B105">
        <v>2310</v>
      </c>
      <c r="C105">
        <v>2.29</v>
      </c>
      <c r="D105" s="2">
        <f t="shared" si="3"/>
        <v>43911.399141233764</v>
      </c>
      <c r="E105" s="89">
        <f t="shared" si="4"/>
        <v>899.99999979045242</v>
      </c>
      <c r="F105" s="3">
        <f t="shared" si="5"/>
        <v>58870724.051061094</v>
      </c>
    </row>
    <row r="106" spans="1:6">
      <c r="A106" s="1">
        <v>43911.083333333336</v>
      </c>
      <c r="B106">
        <v>2310</v>
      </c>
      <c r="C106">
        <v>2.29</v>
      </c>
      <c r="D106" s="2">
        <f t="shared" si="3"/>
        <v>43911.409557900435</v>
      </c>
      <c r="E106" s="89">
        <f t="shared" si="4"/>
        <v>900.00000041909516</v>
      </c>
      <c r="F106" s="3">
        <f t="shared" si="5"/>
        <v>58870724.092181817</v>
      </c>
    </row>
    <row r="107" spans="1:6">
      <c r="A107" s="1">
        <v>43911.09375</v>
      </c>
      <c r="B107">
        <v>2350</v>
      </c>
      <c r="C107">
        <v>2.31</v>
      </c>
      <c r="D107" s="2">
        <f t="shared" si="3"/>
        <v>43911.415853723403</v>
      </c>
      <c r="E107" s="89">
        <f t="shared" si="4"/>
        <v>899.99999979045242</v>
      </c>
      <c r="F107" s="3">
        <f t="shared" si="5"/>
        <v>59890130.528135747</v>
      </c>
    </row>
    <row r="108" spans="1:6">
      <c r="A108" s="1">
        <v>43911.104166666664</v>
      </c>
      <c r="B108">
        <v>2360</v>
      </c>
      <c r="C108">
        <v>2.3199999999999998</v>
      </c>
      <c r="D108" s="2">
        <f t="shared" si="3"/>
        <v>43911.42526200565</v>
      </c>
      <c r="E108" s="89">
        <f t="shared" si="4"/>
        <v>899.99999979045242</v>
      </c>
      <c r="F108" s="3">
        <f t="shared" si="5"/>
        <v>60144982.14740441</v>
      </c>
    </row>
    <row r="109" spans="1:6">
      <c r="A109" s="1">
        <v>43911.114583333336</v>
      </c>
      <c r="B109">
        <v>2360</v>
      </c>
      <c r="C109">
        <v>2.3199999999999998</v>
      </c>
      <c r="D109" s="2">
        <f t="shared" si="3"/>
        <v>43911.435678672322</v>
      </c>
      <c r="E109" s="89">
        <f t="shared" si="4"/>
        <v>900.00000041909516</v>
      </c>
      <c r="F109" s="3">
        <f t="shared" si="5"/>
        <v>60144982.189415194</v>
      </c>
    </row>
    <row r="110" spans="1:6">
      <c r="A110" s="1">
        <v>43911.125</v>
      </c>
      <c r="B110">
        <v>2330</v>
      </c>
      <c r="C110">
        <v>2.2999999999999998</v>
      </c>
      <c r="D110" s="2">
        <f t="shared" si="3"/>
        <v>43911.449146459228</v>
      </c>
      <c r="E110" s="89">
        <f t="shared" si="4"/>
        <v>899.99999979045242</v>
      </c>
      <c r="F110" s="3">
        <f t="shared" si="5"/>
        <v>59380427.28959842</v>
      </c>
    </row>
    <row r="111" spans="1:6">
      <c r="A111" s="1">
        <v>43911.135416666664</v>
      </c>
      <c r="B111">
        <v>2330</v>
      </c>
      <c r="C111">
        <v>2.2999999999999998</v>
      </c>
      <c r="D111" s="2">
        <f t="shared" si="3"/>
        <v>43911.459563125893</v>
      </c>
      <c r="E111" s="89">
        <f t="shared" si="4"/>
        <v>899.99999979045242</v>
      </c>
      <c r="F111" s="3">
        <f t="shared" si="5"/>
        <v>59380427.28959842</v>
      </c>
    </row>
    <row r="112" spans="1:6">
      <c r="A112" s="1">
        <v>43911.145833333336</v>
      </c>
      <c r="B112">
        <v>2310</v>
      </c>
      <c r="C112">
        <v>2.29</v>
      </c>
      <c r="D112" s="2">
        <f t="shared" si="3"/>
        <v>43911.472057900435</v>
      </c>
      <c r="E112" s="89">
        <f t="shared" si="4"/>
        <v>900.00000041909516</v>
      </c>
      <c r="F112" s="3">
        <f t="shared" si="5"/>
        <v>58870724.092181817</v>
      </c>
    </row>
    <row r="113" spans="1:6">
      <c r="A113" s="1">
        <v>43911.15625</v>
      </c>
      <c r="B113">
        <v>2330</v>
      </c>
      <c r="C113">
        <v>2.2999999999999998</v>
      </c>
      <c r="D113" s="2">
        <f t="shared" si="3"/>
        <v>43911.480396459228</v>
      </c>
      <c r="E113" s="89">
        <f t="shared" si="4"/>
        <v>899.99999979045242</v>
      </c>
      <c r="F113" s="3">
        <f t="shared" si="5"/>
        <v>59380427.28959842</v>
      </c>
    </row>
    <row r="114" spans="1:6">
      <c r="A114" s="1">
        <v>43911.166666666664</v>
      </c>
      <c r="B114">
        <v>2330</v>
      </c>
      <c r="C114">
        <v>2.2999999999999998</v>
      </c>
      <c r="D114" s="2">
        <f t="shared" si="3"/>
        <v>43911.490813125893</v>
      </c>
      <c r="E114" s="89">
        <f t="shared" si="4"/>
        <v>899.99999979045242</v>
      </c>
      <c r="F114" s="3">
        <f t="shared" si="5"/>
        <v>59380427.28959842</v>
      </c>
    </row>
    <row r="115" spans="1:6">
      <c r="A115" s="1">
        <v>43911.177083333336</v>
      </c>
      <c r="B115">
        <v>2300</v>
      </c>
      <c r="C115">
        <v>2.2799999999999998</v>
      </c>
      <c r="D115" s="2">
        <f t="shared" si="3"/>
        <v>43911.50436050725</v>
      </c>
      <c r="E115" s="89">
        <f t="shared" si="4"/>
        <v>900.00000041909516</v>
      </c>
      <c r="F115" s="3">
        <f t="shared" si="5"/>
        <v>58615872.472735144</v>
      </c>
    </row>
    <row r="116" spans="1:6">
      <c r="A116" s="1">
        <v>43911.1875</v>
      </c>
      <c r="B116">
        <v>2310</v>
      </c>
      <c r="C116">
        <v>2.29</v>
      </c>
      <c r="D116" s="2">
        <f t="shared" si="3"/>
        <v>43911.513724567099</v>
      </c>
      <c r="E116" s="89">
        <f t="shared" si="4"/>
        <v>899.99999979045242</v>
      </c>
      <c r="F116" s="3">
        <f t="shared" si="5"/>
        <v>58870724.051061094</v>
      </c>
    </row>
    <row r="117" spans="1:6">
      <c r="A117" s="1">
        <v>43911.197916666664</v>
      </c>
      <c r="B117">
        <v>2310</v>
      </c>
      <c r="C117">
        <v>2.29</v>
      </c>
      <c r="D117" s="2">
        <f t="shared" si="3"/>
        <v>43911.524141233764</v>
      </c>
      <c r="E117" s="89">
        <f t="shared" si="4"/>
        <v>899.99999979045242</v>
      </c>
      <c r="F117" s="3">
        <f t="shared" si="5"/>
        <v>58870724.051061094</v>
      </c>
    </row>
    <row r="118" spans="1:6">
      <c r="A118" s="1">
        <v>43911.208333333336</v>
      </c>
      <c r="B118">
        <v>2310</v>
      </c>
      <c r="C118">
        <v>2.29</v>
      </c>
      <c r="D118" s="2">
        <f t="shared" si="3"/>
        <v>43911.534557900435</v>
      </c>
      <c r="E118" s="89">
        <f t="shared" si="4"/>
        <v>900.00000041909516</v>
      </c>
      <c r="F118" s="3">
        <f t="shared" si="5"/>
        <v>58870724.092181817</v>
      </c>
    </row>
    <row r="119" spans="1:6">
      <c r="A119" s="1">
        <v>43911.21875</v>
      </c>
      <c r="B119">
        <v>2310</v>
      </c>
      <c r="C119">
        <v>2.29</v>
      </c>
      <c r="D119" s="2">
        <f t="shared" si="3"/>
        <v>43911.544974567099</v>
      </c>
      <c r="E119" s="89">
        <f t="shared" si="4"/>
        <v>899.99999979045242</v>
      </c>
      <c r="F119" s="3">
        <f t="shared" si="5"/>
        <v>58870724.051061094</v>
      </c>
    </row>
    <row r="120" spans="1:6">
      <c r="A120" s="1">
        <v>43911.229166666664</v>
      </c>
      <c r="B120">
        <v>2310</v>
      </c>
      <c r="C120">
        <v>2.29</v>
      </c>
      <c r="D120" s="2">
        <f t="shared" si="3"/>
        <v>43911.555391233764</v>
      </c>
      <c r="E120" s="89">
        <f t="shared" si="4"/>
        <v>899.99999979045242</v>
      </c>
      <c r="F120" s="3">
        <f t="shared" si="5"/>
        <v>58870724.051061094</v>
      </c>
    </row>
    <row r="121" spans="1:6">
      <c r="A121" s="1">
        <v>43911.239583333336</v>
      </c>
      <c r="B121">
        <v>2310</v>
      </c>
      <c r="C121">
        <v>2.29</v>
      </c>
      <c r="D121" s="2">
        <f t="shared" si="3"/>
        <v>43911.565807900435</v>
      </c>
      <c r="E121" s="89">
        <f t="shared" si="4"/>
        <v>900.00000041909516</v>
      </c>
      <c r="F121" s="3">
        <f t="shared" si="5"/>
        <v>58870724.092181817</v>
      </c>
    </row>
    <row r="122" spans="1:6">
      <c r="A122" s="1">
        <v>43911.25</v>
      </c>
      <c r="B122">
        <v>2310</v>
      </c>
      <c r="C122">
        <v>2.29</v>
      </c>
      <c r="D122" s="2">
        <f t="shared" si="3"/>
        <v>43911.576224567099</v>
      </c>
      <c r="E122" s="89">
        <f t="shared" si="4"/>
        <v>899.99999979045242</v>
      </c>
      <c r="F122" s="3">
        <f t="shared" si="5"/>
        <v>58870724.051061094</v>
      </c>
    </row>
    <row r="123" spans="1:6">
      <c r="A123" s="1">
        <v>43911.260416666664</v>
      </c>
      <c r="B123">
        <v>2300</v>
      </c>
      <c r="C123">
        <v>2.2799999999999998</v>
      </c>
      <c r="D123" s="2">
        <f t="shared" si="3"/>
        <v>43911.587693840578</v>
      </c>
      <c r="E123" s="89">
        <f t="shared" si="4"/>
        <v>899.99999979045242</v>
      </c>
      <c r="F123" s="3">
        <f t="shared" si="5"/>
        <v>58615872.431792431</v>
      </c>
    </row>
    <row r="124" spans="1:6">
      <c r="A124" s="1">
        <v>43911.270833333336</v>
      </c>
      <c r="B124">
        <v>2310</v>
      </c>
      <c r="C124">
        <v>2.29</v>
      </c>
      <c r="D124" s="2">
        <f t="shared" si="3"/>
        <v>43911.597057900435</v>
      </c>
      <c r="E124" s="89">
        <f t="shared" si="4"/>
        <v>900.00000041909516</v>
      </c>
      <c r="F124" s="3">
        <f t="shared" si="5"/>
        <v>58870724.092181817</v>
      </c>
    </row>
    <row r="125" spans="1:6">
      <c r="A125" s="1">
        <v>43911.28125</v>
      </c>
      <c r="B125">
        <v>2300</v>
      </c>
      <c r="C125">
        <v>2.2799999999999998</v>
      </c>
      <c r="D125" s="2">
        <f t="shared" si="3"/>
        <v>43911.608527173914</v>
      </c>
      <c r="E125" s="89">
        <f t="shared" si="4"/>
        <v>899.99999979045242</v>
      </c>
      <c r="F125" s="3">
        <f t="shared" si="5"/>
        <v>58615872.431792431</v>
      </c>
    </row>
    <row r="126" spans="1:6">
      <c r="A126" s="1">
        <v>43911.291666666664</v>
      </c>
      <c r="B126">
        <v>2300</v>
      </c>
      <c r="C126">
        <v>2.2799999999999998</v>
      </c>
      <c r="D126" s="2">
        <f t="shared" si="3"/>
        <v>43911.618943840578</v>
      </c>
      <c r="E126" s="89">
        <f t="shared" si="4"/>
        <v>899.99999979045242</v>
      </c>
      <c r="F126" s="3">
        <f t="shared" si="5"/>
        <v>58615872.431792431</v>
      </c>
    </row>
    <row r="127" spans="1:6">
      <c r="A127" s="1">
        <v>43911.302083333336</v>
      </c>
      <c r="B127">
        <v>2300</v>
      </c>
      <c r="C127">
        <v>2.2799999999999998</v>
      </c>
      <c r="D127" s="2">
        <f t="shared" si="3"/>
        <v>43911.62936050725</v>
      </c>
      <c r="E127" s="89">
        <f t="shared" si="4"/>
        <v>900.00000041909516</v>
      </c>
      <c r="F127" s="3">
        <f t="shared" si="5"/>
        <v>58615872.472735144</v>
      </c>
    </row>
    <row r="128" spans="1:6">
      <c r="A128" s="1">
        <v>43911.3125</v>
      </c>
      <c r="B128">
        <v>2300</v>
      </c>
      <c r="C128">
        <v>2.2799999999999998</v>
      </c>
      <c r="D128" s="2">
        <f t="shared" si="3"/>
        <v>43911.639777173914</v>
      </c>
      <c r="E128" s="89">
        <f t="shared" si="4"/>
        <v>899.99999979045242</v>
      </c>
      <c r="F128" s="3">
        <f t="shared" si="5"/>
        <v>58615872.431792431</v>
      </c>
    </row>
    <row r="129" spans="1:6">
      <c r="A129" s="1">
        <v>43911.322916666664</v>
      </c>
      <c r="B129">
        <v>2300</v>
      </c>
      <c r="C129">
        <v>2.2799999999999998</v>
      </c>
      <c r="D129" s="2">
        <f t="shared" si="3"/>
        <v>43911.650193840578</v>
      </c>
      <c r="E129" s="89">
        <f t="shared" si="4"/>
        <v>899.99999979045242</v>
      </c>
      <c r="F129" s="3">
        <f t="shared" si="5"/>
        <v>58615872.431792431</v>
      </c>
    </row>
    <row r="130" spans="1:6">
      <c r="A130" s="1">
        <v>43911.333333333336</v>
      </c>
      <c r="B130">
        <v>2300</v>
      </c>
      <c r="C130">
        <v>2.2799999999999998</v>
      </c>
      <c r="D130" s="2">
        <f t="shared" si="3"/>
        <v>43911.66061050725</v>
      </c>
      <c r="E130" s="89">
        <f t="shared" si="4"/>
        <v>900.00000041909516</v>
      </c>
      <c r="F130" s="3">
        <f t="shared" si="5"/>
        <v>58615872.472735144</v>
      </c>
    </row>
    <row r="131" spans="1:6">
      <c r="A131" s="1">
        <v>43911.34375</v>
      </c>
      <c r="B131">
        <v>2300</v>
      </c>
      <c r="C131">
        <v>2.2799999999999998</v>
      </c>
      <c r="D131" s="2">
        <f t="shared" ref="D131:D194" si="6">A131+((13422*(1/B131)+2.019)/24)</f>
        <v>43911.671027173914</v>
      </c>
      <c r="E131" s="89">
        <f t="shared" si="4"/>
        <v>899.99999979045242</v>
      </c>
      <c r="F131" s="3">
        <f t="shared" si="5"/>
        <v>58615872.431792431</v>
      </c>
    </row>
    <row r="132" spans="1:6">
      <c r="A132" s="1">
        <v>43911.354166666664</v>
      </c>
      <c r="B132">
        <v>2300</v>
      </c>
      <c r="C132">
        <v>2.2799999999999998</v>
      </c>
      <c r="D132" s="2">
        <f t="shared" si="6"/>
        <v>43911.681443840578</v>
      </c>
      <c r="E132" s="89">
        <f t="shared" ref="E132:E195" si="7">CONVERT((A132-A131),"day","sec")</f>
        <v>899.99999979045242</v>
      </c>
      <c r="F132" s="3">
        <f t="shared" si="5"/>
        <v>58615872.431792431</v>
      </c>
    </row>
    <row r="133" spans="1:6">
      <c r="A133" s="1">
        <v>43911.364583333336</v>
      </c>
      <c r="B133">
        <v>2300</v>
      </c>
      <c r="C133">
        <v>2.2799999999999998</v>
      </c>
      <c r="D133" s="2">
        <f t="shared" si="6"/>
        <v>43911.69186050725</v>
      </c>
      <c r="E133" s="89">
        <f t="shared" si="7"/>
        <v>900.00000041909516</v>
      </c>
      <c r="F133" s="3">
        <f t="shared" ref="F133:F196" si="8">E133*B133*CONVERT(1,"ft^3","l")</f>
        <v>58615872.472735144</v>
      </c>
    </row>
    <row r="134" spans="1:6">
      <c r="A134" s="1">
        <v>43911.375</v>
      </c>
      <c r="B134">
        <v>2310</v>
      </c>
      <c r="C134">
        <v>2.29</v>
      </c>
      <c r="D134" s="2">
        <f t="shared" si="6"/>
        <v>43911.701224567099</v>
      </c>
      <c r="E134" s="89">
        <f t="shared" si="7"/>
        <v>899.99999979045242</v>
      </c>
      <c r="F134" s="3">
        <f t="shared" si="8"/>
        <v>58870724.051061094</v>
      </c>
    </row>
    <row r="135" spans="1:6">
      <c r="A135" s="1">
        <v>43911.385416666664</v>
      </c>
      <c r="B135">
        <v>2300</v>
      </c>
      <c r="C135">
        <v>2.2799999999999998</v>
      </c>
      <c r="D135" s="2">
        <f t="shared" si="6"/>
        <v>43911.712693840578</v>
      </c>
      <c r="E135" s="89">
        <f t="shared" si="7"/>
        <v>899.99999979045242</v>
      </c>
      <c r="F135" s="3">
        <f t="shared" si="8"/>
        <v>58615872.431792431</v>
      </c>
    </row>
    <row r="136" spans="1:6">
      <c r="A136" s="1">
        <v>43911.395833333336</v>
      </c>
      <c r="B136">
        <v>2300</v>
      </c>
      <c r="C136">
        <v>2.2799999999999998</v>
      </c>
      <c r="D136" s="2">
        <f t="shared" si="6"/>
        <v>43911.72311050725</v>
      </c>
      <c r="E136" s="89">
        <f t="shared" si="7"/>
        <v>900.00000041909516</v>
      </c>
      <c r="F136" s="3">
        <f t="shared" si="8"/>
        <v>58615872.472735144</v>
      </c>
    </row>
    <row r="137" spans="1:6">
      <c r="A137" s="1">
        <v>43911.40625</v>
      </c>
      <c r="B137">
        <v>2300</v>
      </c>
      <c r="C137">
        <v>2.2799999999999998</v>
      </c>
      <c r="D137" s="2">
        <f t="shared" si="6"/>
        <v>43911.733527173914</v>
      </c>
      <c r="E137" s="89">
        <f t="shared" si="7"/>
        <v>899.99999979045242</v>
      </c>
      <c r="F137" s="3">
        <f t="shared" si="8"/>
        <v>58615872.431792431</v>
      </c>
    </row>
    <row r="138" spans="1:6">
      <c r="A138" s="1">
        <v>43911.416666666664</v>
      </c>
      <c r="B138">
        <v>2300</v>
      </c>
      <c r="C138">
        <v>2.2799999999999998</v>
      </c>
      <c r="D138" s="2">
        <f t="shared" si="6"/>
        <v>43911.743943840578</v>
      </c>
      <c r="E138" s="89">
        <f t="shared" si="7"/>
        <v>899.99999979045242</v>
      </c>
      <c r="F138" s="3">
        <f t="shared" si="8"/>
        <v>58615872.431792431</v>
      </c>
    </row>
    <row r="139" spans="1:6">
      <c r="A139" s="1">
        <v>43911.427083333336</v>
      </c>
      <c r="B139">
        <v>2300</v>
      </c>
      <c r="C139">
        <v>2.2799999999999998</v>
      </c>
      <c r="D139" s="2">
        <f t="shared" si="6"/>
        <v>43911.75436050725</v>
      </c>
      <c r="E139" s="89">
        <f t="shared" si="7"/>
        <v>900.00000041909516</v>
      </c>
      <c r="F139" s="3">
        <f t="shared" si="8"/>
        <v>58615872.472735144</v>
      </c>
    </row>
    <row r="140" spans="1:6">
      <c r="A140" s="1">
        <v>43911.4375</v>
      </c>
      <c r="B140">
        <v>2300</v>
      </c>
      <c r="C140">
        <v>2.2799999999999998</v>
      </c>
      <c r="D140" s="2">
        <f t="shared" si="6"/>
        <v>43911.764777173914</v>
      </c>
      <c r="E140" s="89">
        <f t="shared" si="7"/>
        <v>899.99999979045242</v>
      </c>
      <c r="F140" s="3">
        <f t="shared" si="8"/>
        <v>58615872.431792431</v>
      </c>
    </row>
    <row r="141" spans="1:6">
      <c r="A141" s="1">
        <v>43911.447916666664</v>
      </c>
      <c r="B141">
        <v>2300</v>
      </c>
      <c r="C141">
        <v>2.2799999999999998</v>
      </c>
      <c r="D141" s="2">
        <f t="shared" si="6"/>
        <v>43911.775193840578</v>
      </c>
      <c r="E141" s="89">
        <f t="shared" si="7"/>
        <v>899.99999979045242</v>
      </c>
      <c r="F141" s="3">
        <f t="shared" si="8"/>
        <v>58615872.431792431</v>
      </c>
    </row>
    <row r="142" spans="1:6">
      <c r="A142" s="1">
        <v>43911.458333333336</v>
      </c>
      <c r="B142">
        <v>2300</v>
      </c>
      <c r="C142">
        <v>2.2799999999999998</v>
      </c>
      <c r="D142" s="2">
        <f t="shared" si="6"/>
        <v>43911.78561050725</v>
      </c>
      <c r="E142" s="89">
        <f t="shared" si="7"/>
        <v>900.00000041909516</v>
      </c>
      <c r="F142" s="3">
        <f t="shared" si="8"/>
        <v>58615872.472735144</v>
      </c>
    </row>
    <row r="143" spans="1:6">
      <c r="A143" s="1">
        <v>43911.46875</v>
      </c>
      <c r="B143">
        <v>2300</v>
      </c>
      <c r="C143">
        <v>2.2799999999999998</v>
      </c>
      <c r="D143" s="2">
        <f t="shared" si="6"/>
        <v>43911.796027173914</v>
      </c>
      <c r="E143" s="89">
        <f t="shared" si="7"/>
        <v>899.99999979045242</v>
      </c>
      <c r="F143" s="3">
        <f t="shared" si="8"/>
        <v>58615872.431792431</v>
      </c>
    </row>
    <row r="144" spans="1:6">
      <c r="A144" s="1">
        <v>43911.479166666664</v>
      </c>
      <c r="B144">
        <v>2300</v>
      </c>
      <c r="C144">
        <v>2.2799999999999998</v>
      </c>
      <c r="D144" s="2">
        <f t="shared" si="6"/>
        <v>43911.806443840578</v>
      </c>
      <c r="E144" s="89">
        <f t="shared" si="7"/>
        <v>899.99999979045242</v>
      </c>
      <c r="F144" s="3">
        <f t="shared" si="8"/>
        <v>58615872.431792431</v>
      </c>
    </row>
    <row r="145" spans="1:6">
      <c r="A145" s="1">
        <v>43911.489583333336</v>
      </c>
      <c r="B145">
        <v>2300</v>
      </c>
      <c r="C145">
        <v>2.2799999999999998</v>
      </c>
      <c r="D145" s="2">
        <f t="shared" si="6"/>
        <v>43911.81686050725</v>
      </c>
      <c r="E145" s="89">
        <f t="shared" si="7"/>
        <v>900.00000041909516</v>
      </c>
      <c r="F145" s="3">
        <f t="shared" si="8"/>
        <v>58615872.472735144</v>
      </c>
    </row>
    <row r="146" spans="1:6">
      <c r="A146" s="1">
        <v>43911.5</v>
      </c>
      <c r="B146">
        <v>2280</v>
      </c>
      <c r="C146">
        <v>2.27</v>
      </c>
      <c r="D146" s="2">
        <f t="shared" si="6"/>
        <v>43911.829410087717</v>
      </c>
      <c r="E146" s="89">
        <f t="shared" si="7"/>
        <v>899.99999979045242</v>
      </c>
      <c r="F146" s="3">
        <f t="shared" si="8"/>
        <v>58106169.193255104</v>
      </c>
    </row>
    <row r="147" spans="1:6">
      <c r="A147" s="1">
        <v>43911.510416666664</v>
      </c>
      <c r="B147">
        <v>2280</v>
      </c>
      <c r="C147">
        <v>2.27</v>
      </c>
      <c r="D147" s="2">
        <f t="shared" si="6"/>
        <v>43911.839826754382</v>
      </c>
      <c r="E147" s="89">
        <f t="shared" si="7"/>
        <v>899.99999979045242</v>
      </c>
      <c r="F147" s="3">
        <f t="shared" si="8"/>
        <v>58106169.193255104</v>
      </c>
    </row>
    <row r="148" spans="1:6">
      <c r="A148" s="1">
        <v>43911.520833333336</v>
      </c>
      <c r="B148">
        <v>2280</v>
      </c>
      <c r="C148">
        <v>2.27</v>
      </c>
      <c r="D148" s="2">
        <f t="shared" si="6"/>
        <v>43911.850243421053</v>
      </c>
      <c r="E148" s="89">
        <f t="shared" si="7"/>
        <v>900.00000041909516</v>
      </c>
      <c r="F148" s="3">
        <f t="shared" si="8"/>
        <v>58106169.233841799</v>
      </c>
    </row>
    <row r="149" spans="1:6">
      <c r="A149" s="1">
        <v>43911.53125</v>
      </c>
      <c r="B149">
        <v>2280</v>
      </c>
      <c r="C149">
        <v>2.27</v>
      </c>
      <c r="D149" s="2">
        <f t="shared" si="6"/>
        <v>43911.860660087717</v>
      </c>
      <c r="E149" s="89">
        <f t="shared" si="7"/>
        <v>899.99999979045242</v>
      </c>
      <c r="F149" s="3">
        <f t="shared" si="8"/>
        <v>58106169.193255104</v>
      </c>
    </row>
    <row r="150" spans="1:6">
      <c r="A150" s="1">
        <v>43911.541666666664</v>
      </c>
      <c r="B150">
        <v>2300</v>
      </c>
      <c r="C150">
        <v>2.2799999999999998</v>
      </c>
      <c r="D150" s="2">
        <f t="shared" si="6"/>
        <v>43911.868943840578</v>
      </c>
      <c r="E150" s="89">
        <f t="shared" si="7"/>
        <v>899.99999979045242</v>
      </c>
      <c r="F150" s="3">
        <f t="shared" si="8"/>
        <v>58615872.431792431</v>
      </c>
    </row>
    <row r="151" spans="1:6">
      <c r="A151" s="1">
        <v>43911.552083333336</v>
      </c>
      <c r="B151">
        <v>2280</v>
      </c>
      <c r="C151">
        <v>2.27</v>
      </c>
      <c r="D151" s="2">
        <f t="shared" si="6"/>
        <v>43911.881493421053</v>
      </c>
      <c r="E151" s="89">
        <f t="shared" si="7"/>
        <v>900.00000041909516</v>
      </c>
      <c r="F151" s="3">
        <f t="shared" si="8"/>
        <v>58106169.233841799</v>
      </c>
    </row>
    <row r="152" spans="1:6">
      <c r="A152" s="1">
        <v>43911.5625</v>
      </c>
      <c r="B152">
        <v>2280</v>
      </c>
      <c r="C152">
        <v>2.27</v>
      </c>
      <c r="D152" s="2">
        <f t="shared" si="6"/>
        <v>43911.891910087717</v>
      </c>
      <c r="E152" s="89">
        <f t="shared" si="7"/>
        <v>899.99999979045242</v>
      </c>
      <c r="F152" s="3">
        <f t="shared" si="8"/>
        <v>58106169.193255104</v>
      </c>
    </row>
    <row r="153" spans="1:6">
      <c r="A153" s="1">
        <v>43911.572916666664</v>
      </c>
      <c r="B153">
        <v>2280</v>
      </c>
      <c r="C153">
        <v>2.27</v>
      </c>
      <c r="D153" s="2">
        <f t="shared" si="6"/>
        <v>43911.902326754382</v>
      </c>
      <c r="E153" s="89">
        <f t="shared" si="7"/>
        <v>899.99999979045242</v>
      </c>
      <c r="F153" s="3">
        <f t="shared" si="8"/>
        <v>58106169.193255104</v>
      </c>
    </row>
    <row r="154" spans="1:6">
      <c r="A154" s="1">
        <v>43911.583333333336</v>
      </c>
      <c r="B154">
        <v>2300</v>
      </c>
      <c r="C154">
        <v>2.2799999999999998</v>
      </c>
      <c r="D154" s="2">
        <f t="shared" si="6"/>
        <v>43911.91061050725</v>
      </c>
      <c r="E154" s="89">
        <f t="shared" si="7"/>
        <v>900.00000041909516</v>
      </c>
      <c r="F154" s="3">
        <f t="shared" si="8"/>
        <v>58615872.472735144</v>
      </c>
    </row>
    <row r="155" spans="1:6">
      <c r="A155" s="1">
        <v>43911.59375</v>
      </c>
      <c r="B155">
        <v>2280</v>
      </c>
      <c r="C155">
        <v>2.27</v>
      </c>
      <c r="D155" s="2">
        <f t="shared" si="6"/>
        <v>43911.923160087717</v>
      </c>
      <c r="E155" s="89">
        <f t="shared" si="7"/>
        <v>899.99999979045242</v>
      </c>
      <c r="F155" s="3">
        <f t="shared" si="8"/>
        <v>58106169.193255104</v>
      </c>
    </row>
    <row r="156" spans="1:6">
      <c r="A156" s="1">
        <v>43911.604166666664</v>
      </c>
      <c r="B156">
        <v>2280</v>
      </c>
      <c r="C156">
        <v>2.27</v>
      </c>
      <c r="D156" s="2">
        <f t="shared" si="6"/>
        <v>43911.933576754382</v>
      </c>
      <c r="E156" s="89">
        <f t="shared" si="7"/>
        <v>899.99999979045242</v>
      </c>
      <c r="F156" s="3">
        <f t="shared" si="8"/>
        <v>58106169.193255104</v>
      </c>
    </row>
    <row r="157" spans="1:6">
      <c r="A157" s="1">
        <v>43911.614583333336</v>
      </c>
      <c r="B157">
        <v>2280</v>
      </c>
      <c r="C157">
        <v>2.27</v>
      </c>
      <c r="D157" s="2">
        <f t="shared" si="6"/>
        <v>43911.943993421053</v>
      </c>
      <c r="E157" s="89">
        <f t="shared" si="7"/>
        <v>900.00000041909516</v>
      </c>
      <c r="F157" s="3">
        <f t="shared" si="8"/>
        <v>58106169.233841799</v>
      </c>
    </row>
    <row r="158" spans="1:6">
      <c r="A158" s="1">
        <v>43911.625</v>
      </c>
      <c r="B158">
        <v>2300</v>
      </c>
      <c r="C158">
        <v>2.2799999999999998</v>
      </c>
      <c r="D158" s="2">
        <f t="shared" si="6"/>
        <v>43911.952277173914</v>
      </c>
      <c r="E158" s="89">
        <f t="shared" si="7"/>
        <v>899.99999979045242</v>
      </c>
      <c r="F158" s="3">
        <f t="shared" si="8"/>
        <v>58615872.431792431</v>
      </c>
    </row>
    <row r="159" spans="1:6">
      <c r="A159" s="1">
        <v>43911.635416666664</v>
      </c>
      <c r="B159">
        <v>2300</v>
      </c>
      <c r="C159">
        <v>2.2799999999999998</v>
      </c>
      <c r="D159" s="2">
        <f t="shared" si="6"/>
        <v>43911.962693840578</v>
      </c>
      <c r="E159" s="89">
        <f t="shared" si="7"/>
        <v>899.99999979045242</v>
      </c>
      <c r="F159" s="3">
        <f t="shared" si="8"/>
        <v>58615872.431792431</v>
      </c>
    </row>
    <row r="160" spans="1:6">
      <c r="A160" s="1">
        <v>43911.645833333336</v>
      </c>
      <c r="B160">
        <v>2300</v>
      </c>
      <c r="C160">
        <v>2.2799999999999998</v>
      </c>
      <c r="D160" s="2">
        <f t="shared" si="6"/>
        <v>43911.97311050725</v>
      </c>
      <c r="E160" s="89">
        <f t="shared" si="7"/>
        <v>900.00000041909516</v>
      </c>
      <c r="F160" s="3">
        <f t="shared" si="8"/>
        <v>58615872.472735144</v>
      </c>
    </row>
    <row r="161" spans="1:6">
      <c r="A161" s="1">
        <v>43911.65625</v>
      </c>
      <c r="B161">
        <v>2300</v>
      </c>
      <c r="C161">
        <v>2.2799999999999998</v>
      </c>
      <c r="D161" s="2">
        <f t="shared" si="6"/>
        <v>43911.983527173914</v>
      </c>
      <c r="E161" s="89">
        <f t="shared" si="7"/>
        <v>899.99999979045242</v>
      </c>
      <c r="F161" s="3">
        <f t="shared" si="8"/>
        <v>58615872.431792431</v>
      </c>
    </row>
    <row r="162" spans="1:6">
      <c r="A162" s="1">
        <v>43911.666666666664</v>
      </c>
      <c r="B162">
        <v>2300</v>
      </c>
      <c r="C162">
        <v>2.2799999999999998</v>
      </c>
      <c r="D162" s="2">
        <f t="shared" si="6"/>
        <v>43911.993943840578</v>
      </c>
      <c r="E162" s="89">
        <f t="shared" si="7"/>
        <v>899.99999979045242</v>
      </c>
      <c r="F162" s="3">
        <f t="shared" si="8"/>
        <v>58615872.431792431</v>
      </c>
    </row>
    <row r="163" spans="1:6">
      <c r="A163" s="1">
        <v>43911.677083333336</v>
      </c>
      <c r="B163">
        <v>2300</v>
      </c>
      <c r="C163">
        <v>2.2799999999999998</v>
      </c>
      <c r="D163" s="2">
        <f t="shared" si="6"/>
        <v>43912.00436050725</v>
      </c>
      <c r="E163" s="89">
        <f t="shared" si="7"/>
        <v>900.00000041909516</v>
      </c>
      <c r="F163" s="3">
        <f t="shared" si="8"/>
        <v>58615872.472735144</v>
      </c>
    </row>
    <row r="164" spans="1:6">
      <c r="A164" s="1">
        <v>43911.6875</v>
      </c>
      <c r="B164">
        <v>2280</v>
      </c>
      <c r="C164">
        <v>2.27</v>
      </c>
      <c r="D164" s="2">
        <f t="shared" si="6"/>
        <v>43912.016910087717</v>
      </c>
      <c r="E164" s="89">
        <f t="shared" si="7"/>
        <v>899.99999979045242</v>
      </c>
      <c r="F164" s="3">
        <f t="shared" si="8"/>
        <v>58106169.193255104</v>
      </c>
    </row>
    <row r="165" spans="1:6">
      <c r="A165" s="1">
        <v>43911.697916666664</v>
      </c>
      <c r="B165">
        <v>2280</v>
      </c>
      <c r="C165">
        <v>2.27</v>
      </c>
      <c r="D165" s="2">
        <f t="shared" si="6"/>
        <v>43912.027326754382</v>
      </c>
      <c r="E165" s="89">
        <f t="shared" si="7"/>
        <v>899.99999979045242</v>
      </c>
      <c r="F165" s="3">
        <f t="shared" si="8"/>
        <v>58106169.193255104</v>
      </c>
    </row>
    <row r="166" spans="1:6">
      <c r="A166" s="1">
        <v>43911.708333333336</v>
      </c>
      <c r="B166">
        <v>2280</v>
      </c>
      <c r="C166">
        <v>2.27</v>
      </c>
      <c r="D166" s="2">
        <f t="shared" si="6"/>
        <v>43912.037743421053</v>
      </c>
      <c r="E166" s="89">
        <f t="shared" si="7"/>
        <v>900.00000041909516</v>
      </c>
      <c r="F166" s="3">
        <f t="shared" si="8"/>
        <v>58106169.233841799</v>
      </c>
    </row>
    <row r="167" spans="1:6">
      <c r="A167" s="1">
        <v>43911.71875</v>
      </c>
      <c r="B167">
        <v>2300</v>
      </c>
      <c r="C167">
        <v>2.2799999999999998</v>
      </c>
      <c r="D167" s="2">
        <f t="shared" si="6"/>
        <v>43912.046027173914</v>
      </c>
      <c r="E167" s="89">
        <f t="shared" si="7"/>
        <v>899.99999979045242</v>
      </c>
      <c r="F167" s="3">
        <f t="shared" si="8"/>
        <v>58615872.431792431</v>
      </c>
    </row>
    <row r="168" spans="1:6">
      <c r="A168" s="1">
        <v>43911.729166666664</v>
      </c>
      <c r="B168">
        <v>2280</v>
      </c>
      <c r="C168">
        <v>2.27</v>
      </c>
      <c r="D168" s="2">
        <f t="shared" si="6"/>
        <v>43912.058576754382</v>
      </c>
      <c r="E168" s="89">
        <f t="shared" si="7"/>
        <v>899.99999979045242</v>
      </c>
      <c r="F168" s="3">
        <f t="shared" si="8"/>
        <v>58106169.193255104</v>
      </c>
    </row>
    <row r="169" spans="1:6">
      <c r="A169" s="1">
        <v>43911.739583333336</v>
      </c>
      <c r="B169">
        <v>2280</v>
      </c>
      <c r="C169">
        <v>2.27</v>
      </c>
      <c r="D169" s="2">
        <f t="shared" si="6"/>
        <v>43912.068993421053</v>
      </c>
      <c r="E169" s="89">
        <f t="shared" si="7"/>
        <v>900.00000041909516</v>
      </c>
      <c r="F169" s="3">
        <f t="shared" si="8"/>
        <v>58106169.233841799</v>
      </c>
    </row>
    <row r="170" spans="1:6">
      <c r="A170" s="1">
        <v>43911.75</v>
      </c>
      <c r="B170">
        <v>2280</v>
      </c>
      <c r="C170">
        <v>2.27</v>
      </c>
      <c r="D170" s="2">
        <f t="shared" si="6"/>
        <v>43912.079410087717</v>
      </c>
      <c r="E170" s="89">
        <f t="shared" si="7"/>
        <v>899.99999979045242</v>
      </c>
      <c r="F170" s="3">
        <f t="shared" si="8"/>
        <v>58106169.193255104</v>
      </c>
    </row>
    <row r="171" spans="1:6">
      <c r="A171" s="1">
        <v>43911.760416666664</v>
      </c>
      <c r="B171">
        <v>2270</v>
      </c>
      <c r="C171">
        <v>2.2599999999999998</v>
      </c>
      <c r="D171" s="2">
        <f t="shared" si="6"/>
        <v>43912.090907305428</v>
      </c>
      <c r="E171" s="89">
        <f t="shared" si="7"/>
        <v>899.99999979045242</v>
      </c>
      <c r="F171" s="3">
        <f t="shared" si="8"/>
        <v>57851317.573986441</v>
      </c>
    </row>
    <row r="172" spans="1:6">
      <c r="A172" s="1">
        <v>43911.770833333336</v>
      </c>
      <c r="B172">
        <v>2270</v>
      </c>
      <c r="C172">
        <v>2.2599999999999998</v>
      </c>
      <c r="D172" s="2">
        <f t="shared" si="6"/>
        <v>43912.1013239721</v>
      </c>
      <c r="E172" s="89">
        <f t="shared" si="7"/>
        <v>900.00000041909516</v>
      </c>
      <c r="F172" s="3">
        <f t="shared" si="8"/>
        <v>57851317.614395119</v>
      </c>
    </row>
    <row r="173" spans="1:6">
      <c r="A173" s="1">
        <v>43911.78125</v>
      </c>
      <c r="B173">
        <v>2270</v>
      </c>
      <c r="C173">
        <v>2.2599999999999998</v>
      </c>
      <c r="D173" s="2">
        <f t="shared" si="6"/>
        <v>43912.111740638764</v>
      </c>
      <c r="E173" s="89">
        <f t="shared" si="7"/>
        <v>899.99999979045242</v>
      </c>
      <c r="F173" s="3">
        <f t="shared" si="8"/>
        <v>57851317.573986441</v>
      </c>
    </row>
    <row r="174" spans="1:6">
      <c r="A174" s="1">
        <v>43911.791666666664</v>
      </c>
      <c r="B174">
        <v>2270</v>
      </c>
      <c r="C174">
        <v>2.2599999999999998</v>
      </c>
      <c r="D174" s="2">
        <f t="shared" si="6"/>
        <v>43912.122157305428</v>
      </c>
      <c r="E174" s="89">
        <f t="shared" si="7"/>
        <v>899.99999979045242</v>
      </c>
      <c r="F174" s="3">
        <f t="shared" si="8"/>
        <v>57851317.573986441</v>
      </c>
    </row>
    <row r="175" spans="1:6">
      <c r="A175" s="1">
        <v>43911.802083333336</v>
      </c>
      <c r="B175">
        <v>2270</v>
      </c>
      <c r="C175">
        <v>2.2599999999999998</v>
      </c>
      <c r="D175" s="2">
        <f t="shared" si="6"/>
        <v>43912.1325739721</v>
      </c>
      <c r="E175" s="89">
        <f t="shared" si="7"/>
        <v>900.00000041909516</v>
      </c>
      <c r="F175" s="3">
        <f t="shared" si="8"/>
        <v>57851317.614395119</v>
      </c>
    </row>
    <row r="176" spans="1:6">
      <c r="A176" s="1">
        <v>43911.8125</v>
      </c>
      <c r="B176">
        <v>2250</v>
      </c>
      <c r="C176">
        <v>2.25</v>
      </c>
      <c r="D176" s="2">
        <f t="shared" si="6"/>
        <v>43912.145180555555</v>
      </c>
      <c r="E176" s="89">
        <f t="shared" si="7"/>
        <v>899.99999979045242</v>
      </c>
      <c r="F176" s="3">
        <f t="shared" si="8"/>
        <v>57341614.335449114</v>
      </c>
    </row>
    <row r="177" spans="1:6">
      <c r="A177" s="1">
        <v>43911.822916666664</v>
      </c>
      <c r="B177">
        <v>2250</v>
      </c>
      <c r="C177">
        <v>2.25</v>
      </c>
      <c r="D177" s="2">
        <f t="shared" si="6"/>
        <v>43912.15559722222</v>
      </c>
      <c r="E177" s="89">
        <f t="shared" si="7"/>
        <v>899.99999979045242</v>
      </c>
      <c r="F177" s="3">
        <f t="shared" si="8"/>
        <v>57341614.335449114</v>
      </c>
    </row>
    <row r="178" spans="1:6">
      <c r="A178" s="1">
        <v>43911.833333333336</v>
      </c>
      <c r="B178">
        <v>2250</v>
      </c>
      <c r="C178">
        <v>2.25</v>
      </c>
      <c r="D178" s="2">
        <f t="shared" si="6"/>
        <v>43912.166013888891</v>
      </c>
      <c r="E178" s="89">
        <f t="shared" si="7"/>
        <v>900.00000041909516</v>
      </c>
      <c r="F178" s="3">
        <f t="shared" si="8"/>
        <v>57341614.375501774</v>
      </c>
    </row>
    <row r="179" spans="1:6">
      <c r="A179" s="1">
        <v>43911.84375</v>
      </c>
      <c r="B179">
        <v>2280</v>
      </c>
      <c r="C179">
        <v>2.27</v>
      </c>
      <c r="D179" s="2">
        <f t="shared" si="6"/>
        <v>43912.173160087717</v>
      </c>
      <c r="E179" s="89">
        <f t="shared" si="7"/>
        <v>899.99999979045242</v>
      </c>
      <c r="F179" s="3">
        <f t="shared" si="8"/>
        <v>58106169.193255104</v>
      </c>
    </row>
    <row r="180" spans="1:6">
      <c r="A180" s="1">
        <v>43911.854166666664</v>
      </c>
      <c r="B180">
        <v>2270</v>
      </c>
      <c r="C180">
        <v>2.2599999999999998</v>
      </c>
      <c r="D180" s="2">
        <f t="shared" si="6"/>
        <v>43912.184657305428</v>
      </c>
      <c r="E180" s="89">
        <f t="shared" si="7"/>
        <v>899.99999979045242</v>
      </c>
      <c r="F180" s="3">
        <f t="shared" si="8"/>
        <v>57851317.573986441</v>
      </c>
    </row>
    <row r="181" spans="1:6">
      <c r="A181" s="1">
        <v>43911.864583333336</v>
      </c>
      <c r="B181">
        <v>2270</v>
      </c>
      <c r="C181">
        <v>2.2599999999999998</v>
      </c>
      <c r="D181" s="2">
        <f t="shared" si="6"/>
        <v>43912.1950739721</v>
      </c>
      <c r="E181" s="89">
        <f t="shared" si="7"/>
        <v>900.00000041909516</v>
      </c>
      <c r="F181" s="3">
        <f t="shared" si="8"/>
        <v>57851317.614395119</v>
      </c>
    </row>
    <row r="182" spans="1:6">
      <c r="A182" s="1">
        <v>43911.875</v>
      </c>
      <c r="B182">
        <v>2270</v>
      </c>
      <c r="C182">
        <v>2.2599999999999998</v>
      </c>
      <c r="D182" s="2">
        <f t="shared" si="6"/>
        <v>43912.205490638764</v>
      </c>
      <c r="E182" s="89">
        <f t="shared" si="7"/>
        <v>899.99999979045242</v>
      </c>
      <c r="F182" s="3">
        <f t="shared" si="8"/>
        <v>57851317.573986441</v>
      </c>
    </row>
    <row r="183" spans="1:6">
      <c r="A183" s="1">
        <v>43911.885416666664</v>
      </c>
      <c r="B183">
        <v>2270</v>
      </c>
      <c r="C183">
        <v>2.2599999999999998</v>
      </c>
      <c r="D183" s="2">
        <f t="shared" si="6"/>
        <v>43912.215907305428</v>
      </c>
      <c r="E183" s="89">
        <f t="shared" si="7"/>
        <v>899.99999979045242</v>
      </c>
      <c r="F183" s="3">
        <f t="shared" si="8"/>
        <v>57851317.573986441</v>
      </c>
    </row>
    <row r="184" spans="1:6">
      <c r="A184" s="1">
        <v>43911.895833333336</v>
      </c>
      <c r="B184">
        <v>2270</v>
      </c>
      <c r="C184">
        <v>2.2599999999999998</v>
      </c>
      <c r="D184" s="2">
        <f t="shared" si="6"/>
        <v>43912.2263239721</v>
      </c>
      <c r="E184" s="89">
        <f t="shared" si="7"/>
        <v>900.00000041909516</v>
      </c>
      <c r="F184" s="3">
        <f t="shared" si="8"/>
        <v>57851317.614395119</v>
      </c>
    </row>
    <row r="185" spans="1:6">
      <c r="A185" s="1">
        <v>43911.90625</v>
      </c>
      <c r="B185">
        <v>2250</v>
      </c>
      <c r="C185">
        <v>2.25</v>
      </c>
      <c r="D185" s="2">
        <f t="shared" si="6"/>
        <v>43912.238930555555</v>
      </c>
      <c r="E185" s="89">
        <f t="shared" si="7"/>
        <v>899.99999979045242</v>
      </c>
      <c r="F185" s="3">
        <f t="shared" si="8"/>
        <v>57341614.335449114</v>
      </c>
    </row>
    <row r="186" spans="1:6">
      <c r="A186" s="1">
        <v>43911.916666666664</v>
      </c>
      <c r="B186">
        <v>2280</v>
      </c>
      <c r="C186">
        <v>2.27</v>
      </c>
      <c r="D186" s="2">
        <f t="shared" si="6"/>
        <v>43912.246076754382</v>
      </c>
      <c r="E186" s="89">
        <f t="shared" si="7"/>
        <v>899.99999979045242</v>
      </c>
      <c r="F186" s="3">
        <f t="shared" si="8"/>
        <v>58106169.193255104</v>
      </c>
    </row>
    <row r="187" spans="1:6">
      <c r="A187" s="1">
        <v>43911.927083333336</v>
      </c>
      <c r="B187">
        <v>2250</v>
      </c>
      <c r="C187">
        <v>2.25</v>
      </c>
      <c r="D187" s="2">
        <f t="shared" si="6"/>
        <v>43912.259763888891</v>
      </c>
      <c r="E187" s="89">
        <f t="shared" si="7"/>
        <v>900.00000041909516</v>
      </c>
      <c r="F187" s="3">
        <f t="shared" si="8"/>
        <v>57341614.375501774</v>
      </c>
    </row>
    <row r="188" spans="1:6">
      <c r="A188" s="1">
        <v>43911.9375</v>
      </c>
      <c r="B188">
        <v>2280</v>
      </c>
      <c r="C188">
        <v>2.27</v>
      </c>
      <c r="D188" s="2">
        <f t="shared" si="6"/>
        <v>43912.266910087717</v>
      </c>
      <c r="E188" s="89">
        <f t="shared" si="7"/>
        <v>899.99999979045242</v>
      </c>
      <c r="F188" s="3">
        <f t="shared" si="8"/>
        <v>58106169.193255104</v>
      </c>
    </row>
    <row r="189" spans="1:6">
      <c r="A189" s="1">
        <v>43911.947916666664</v>
      </c>
      <c r="B189">
        <v>2250</v>
      </c>
      <c r="C189">
        <v>2.25</v>
      </c>
      <c r="D189" s="2">
        <f t="shared" si="6"/>
        <v>43912.28059722222</v>
      </c>
      <c r="E189" s="89">
        <f t="shared" si="7"/>
        <v>899.99999979045242</v>
      </c>
      <c r="F189" s="3">
        <f t="shared" si="8"/>
        <v>57341614.335449114</v>
      </c>
    </row>
    <row r="190" spans="1:6">
      <c r="A190" s="1">
        <v>43911.958333333336</v>
      </c>
      <c r="B190">
        <v>2270</v>
      </c>
      <c r="C190">
        <v>2.2599999999999998</v>
      </c>
      <c r="D190" s="2">
        <f t="shared" si="6"/>
        <v>43912.2888239721</v>
      </c>
      <c r="E190" s="89">
        <f t="shared" si="7"/>
        <v>900.00000041909516</v>
      </c>
      <c r="F190" s="3">
        <f t="shared" si="8"/>
        <v>57851317.614395119</v>
      </c>
    </row>
    <row r="191" spans="1:6">
      <c r="A191" s="1">
        <v>43911.96875</v>
      </c>
      <c r="B191">
        <v>2250</v>
      </c>
      <c r="C191">
        <v>2.25</v>
      </c>
      <c r="D191" s="2">
        <f t="shared" si="6"/>
        <v>43912.301430555555</v>
      </c>
      <c r="E191" s="89">
        <f t="shared" si="7"/>
        <v>899.99999979045242</v>
      </c>
      <c r="F191" s="3">
        <f t="shared" si="8"/>
        <v>57341614.335449114</v>
      </c>
    </row>
    <row r="192" spans="1:6">
      <c r="A192" s="1">
        <v>43911.979166666664</v>
      </c>
      <c r="B192">
        <v>2250</v>
      </c>
      <c r="C192">
        <v>2.25</v>
      </c>
      <c r="D192" s="2">
        <f t="shared" si="6"/>
        <v>43912.31184722222</v>
      </c>
      <c r="E192" s="89">
        <f t="shared" si="7"/>
        <v>899.99999979045242</v>
      </c>
      <c r="F192" s="3">
        <f t="shared" si="8"/>
        <v>57341614.335449114</v>
      </c>
    </row>
    <row r="193" spans="1:6">
      <c r="A193" s="1">
        <v>43911.989583333336</v>
      </c>
      <c r="B193">
        <v>2250</v>
      </c>
      <c r="C193">
        <v>2.25</v>
      </c>
      <c r="D193" s="2">
        <f t="shared" si="6"/>
        <v>43912.322263888891</v>
      </c>
      <c r="E193" s="89">
        <f t="shared" si="7"/>
        <v>900.00000041909516</v>
      </c>
      <c r="F193" s="3">
        <f t="shared" si="8"/>
        <v>57341614.375501774</v>
      </c>
    </row>
    <row r="194" spans="1:6">
      <c r="A194" s="1">
        <v>43912</v>
      </c>
      <c r="B194">
        <v>2250</v>
      </c>
      <c r="C194">
        <v>2.25</v>
      </c>
      <c r="D194" s="2">
        <f t="shared" si="6"/>
        <v>43912.332680555555</v>
      </c>
      <c r="E194" s="89">
        <f t="shared" si="7"/>
        <v>899.99999979045242</v>
      </c>
      <c r="F194" s="3">
        <f t="shared" si="8"/>
        <v>57341614.335449114</v>
      </c>
    </row>
    <row r="195" spans="1:6">
      <c r="A195" s="1">
        <v>43912.010416666664</v>
      </c>
      <c r="B195">
        <v>2230</v>
      </c>
      <c r="C195">
        <v>2.2400000000000002</v>
      </c>
      <c r="D195" s="2">
        <f t="shared" ref="D195:D258" si="9">A195+((13422*(1/B195)+2.019)/24)</f>
        <v>43912.345326420029</v>
      </c>
      <c r="E195" s="89">
        <f t="shared" si="7"/>
        <v>899.99999979045242</v>
      </c>
      <c r="F195" s="3">
        <f t="shared" si="8"/>
        <v>56831911.096911788</v>
      </c>
    </row>
    <row r="196" spans="1:6">
      <c r="A196" s="1">
        <v>43912.020833333336</v>
      </c>
      <c r="B196">
        <v>2230</v>
      </c>
      <c r="C196">
        <v>2.2400000000000002</v>
      </c>
      <c r="D196" s="2">
        <f t="shared" si="9"/>
        <v>43912.3557430867</v>
      </c>
      <c r="E196" s="89">
        <f t="shared" ref="E196:E259" si="10">CONVERT((A196-A195),"day","sec")</f>
        <v>900.00000041909516</v>
      </c>
      <c r="F196" s="3">
        <f t="shared" si="8"/>
        <v>56831911.136608422</v>
      </c>
    </row>
    <row r="197" spans="1:6">
      <c r="A197" s="1">
        <v>43912.03125</v>
      </c>
      <c r="B197">
        <v>2250</v>
      </c>
      <c r="C197">
        <v>2.25</v>
      </c>
      <c r="D197" s="2">
        <f t="shared" si="9"/>
        <v>43912.363930555555</v>
      </c>
      <c r="E197" s="89">
        <f t="shared" si="10"/>
        <v>899.99999979045242</v>
      </c>
      <c r="F197" s="3">
        <f t="shared" ref="F197:F260" si="11">E197*B197*CONVERT(1,"ft^3","l")</f>
        <v>57341614.335449114</v>
      </c>
    </row>
    <row r="198" spans="1:6">
      <c r="A198" s="1">
        <v>43912.041666666664</v>
      </c>
      <c r="B198">
        <v>2230</v>
      </c>
      <c r="C198">
        <v>2.2400000000000002</v>
      </c>
      <c r="D198" s="2">
        <f t="shared" si="9"/>
        <v>43912.376576420029</v>
      </c>
      <c r="E198" s="89">
        <f t="shared" si="10"/>
        <v>899.99999979045242</v>
      </c>
      <c r="F198" s="3">
        <f t="shared" si="11"/>
        <v>56831911.096911788</v>
      </c>
    </row>
    <row r="199" spans="1:6">
      <c r="A199" s="1">
        <v>43912.052083333336</v>
      </c>
      <c r="B199">
        <v>2230</v>
      </c>
      <c r="C199">
        <v>2.2400000000000002</v>
      </c>
      <c r="D199" s="2">
        <f t="shared" si="9"/>
        <v>43912.3869930867</v>
      </c>
      <c r="E199" s="89">
        <f t="shared" si="10"/>
        <v>900.00000041909516</v>
      </c>
      <c r="F199" s="3">
        <f t="shared" si="11"/>
        <v>56831911.136608422</v>
      </c>
    </row>
    <row r="200" spans="1:6">
      <c r="A200" s="1">
        <v>43912.0625</v>
      </c>
      <c r="B200">
        <v>2230</v>
      </c>
      <c r="C200">
        <v>2.2400000000000002</v>
      </c>
      <c r="D200" s="2">
        <f t="shared" si="9"/>
        <v>43912.397409753365</v>
      </c>
      <c r="E200" s="89">
        <f t="shared" si="10"/>
        <v>899.99999979045242</v>
      </c>
      <c r="F200" s="3">
        <f t="shared" si="11"/>
        <v>56831911.096911788</v>
      </c>
    </row>
    <row r="201" spans="1:6">
      <c r="A201" s="1">
        <v>43912.072916666664</v>
      </c>
      <c r="B201">
        <v>2250</v>
      </c>
      <c r="C201">
        <v>2.25</v>
      </c>
      <c r="D201" s="2">
        <f t="shared" si="9"/>
        <v>43912.40559722222</v>
      </c>
      <c r="E201" s="89">
        <f t="shared" si="10"/>
        <v>899.99999979045242</v>
      </c>
      <c r="F201" s="3">
        <f t="shared" si="11"/>
        <v>57341614.335449114</v>
      </c>
    </row>
    <row r="202" spans="1:6">
      <c r="A202" s="1">
        <v>43912.083333333336</v>
      </c>
      <c r="B202">
        <v>2220</v>
      </c>
      <c r="C202">
        <v>2.23</v>
      </c>
      <c r="D202" s="2">
        <f t="shared" si="9"/>
        <v>43912.419372747747</v>
      </c>
      <c r="E202" s="89">
        <f t="shared" si="10"/>
        <v>900.00000041909516</v>
      </c>
      <c r="F202" s="3">
        <f t="shared" si="11"/>
        <v>56577059.517161749</v>
      </c>
    </row>
    <row r="203" spans="1:6">
      <c r="A203" s="1">
        <v>43912.09375</v>
      </c>
      <c r="B203">
        <v>2250</v>
      </c>
      <c r="C203">
        <v>2.25</v>
      </c>
      <c r="D203" s="2">
        <f t="shared" si="9"/>
        <v>43912.426430555555</v>
      </c>
      <c r="E203" s="89">
        <f t="shared" si="10"/>
        <v>899.99999979045242</v>
      </c>
      <c r="F203" s="3">
        <f t="shared" si="11"/>
        <v>57341614.335449114</v>
      </c>
    </row>
    <row r="204" spans="1:6">
      <c r="A204" s="1">
        <v>43912.104166666664</v>
      </c>
      <c r="B204">
        <v>2230</v>
      </c>
      <c r="C204">
        <v>2.2400000000000002</v>
      </c>
      <c r="D204" s="2">
        <f t="shared" si="9"/>
        <v>43912.439076420029</v>
      </c>
      <c r="E204" s="89">
        <f t="shared" si="10"/>
        <v>899.99999979045242</v>
      </c>
      <c r="F204" s="3">
        <f t="shared" si="11"/>
        <v>56831911.096911788</v>
      </c>
    </row>
    <row r="205" spans="1:6">
      <c r="A205" s="1">
        <v>43912.114583333336</v>
      </c>
      <c r="B205">
        <v>2230</v>
      </c>
      <c r="C205">
        <v>2.2400000000000002</v>
      </c>
      <c r="D205" s="2">
        <f t="shared" si="9"/>
        <v>43912.4494930867</v>
      </c>
      <c r="E205" s="89">
        <f t="shared" si="10"/>
        <v>900.00000041909516</v>
      </c>
      <c r="F205" s="3">
        <f t="shared" si="11"/>
        <v>56831911.136608422</v>
      </c>
    </row>
    <row r="206" spans="1:6">
      <c r="A206" s="1">
        <v>43912.125</v>
      </c>
      <c r="B206">
        <v>2250</v>
      </c>
      <c r="C206">
        <v>2.25</v>
      </c>
      <c r="D206" s="2">
        <f t="shared" si="9"/>
        <v>43912.457680555555</v>
      </c>
      <c r="E206" s="89">
        <f t="shared" si="10"/>
        <v>899.99999979045242</v>
      </c>
      <c r="F206" s="3">
        <f t="shared" si="11"/>
        <v>57341614.335449114</v>
      </c>
    </row>
    <row r="207" spans="1:6">
      <c r="A207" s="1">
        <v>43912.135416666664</v>
      </c>
      <c r="B207">
        <v>2220</v>
      </c>
      <c r="C207">
        <v>2.23</v>
      </c>
      <c r="D207" s="2">
        <f t="shared" si="9"/>
        <v>43912.471456081075</v>
      </c>
      <c r="E207" s="89">
        <f t="shared" si="10"/>
        <v>899.99999979045242</v>
      </c>
      <c r="F207" s="3">
        <f t="shared" si="11"/>
        <v>56577059.477643132</v>
      </c>
    </row>
    <row r="208" spans="1:6">
      <c r="A208" s="1">
        <v>43912.145833333336</v>
      </c>
      <c r="B208">
        <v>2230</v>
      </c>
      <c r="C208">
        <v>2.2400000000000002</v>
      </c>
      <c r="D208" s="2">
        <f t="shared" si="9"/>
        <v>43912.4807430867</v>
      </c>
      <c r="E208" s="89">
        <f t="shared" si="10"/>
        <v>900.00000041909516</v>
      </c>
      <c r="F208" s="3">
        <f t="shared" si="11"/>
        <v>56831911.136608422</v>
      </c>
    </row>
    <row r="209" spans="1:6">
      <c r="A209" s="1">
        <v>43912.15625</v>
      </c>
      <c r="B209">
        <v>2230</v>
      </c>
      <c r="C209">
        <v>2.2400000000000002</v>
      </c>
      <c r="D209" s="2">
        <f t="shared" si="9"/>
        <v>43912.491159753365</v>
      </c>
      <c r="E209" s="89">
        <f t="shared" si="10"/>
        <v>899.99999979045242</v>
      </c>
      <c r="F209" s="3">
        <f t="shared" si="11"/>
        <v>56831911.096911788</v>
      </c>
    </row>
    <row r="210" spans="1:6">
      <c r="A210" s="1">
        <v>43912.166666666664</v>
      </c>
      <c r="B210">
        <v>2220</v>
      </c>
      <c r="C210">
        <v>2.23</v>
      </c>
      <c r="D210" s="2">
        <f t="shared" si="9"/>
        <v>43912.502706081075</v>
      </c>
      <c r="E210" s="89">
        <f t="shared" si="10"/>
        <v>899.99999979045242</v>
      </c>
      <c r="F210" s="3">
        <f t="shared" si="11"/>
        <v>56577059.477643132</v>
      </c>
    </row>
    <row r="211" spans="1:6">
      <c r="A211" s="1">
        <v>43912.177083333336</v>
      </c>
      <c r="B211">
        <v>2220</v>
      </c>
      <c r="C211">
        <v>2.23</v>
      </c>
      <c r="D211" s="2">
        <f t="shared" si="9"/>
        <v>43912.513122747747</v>
      </c>
      <c r="E211" s="89">
        <f t="shared" si="10"/>
        <v>900.00000041909516</v>
      </c>
      <c r="F211" s="3">
        <f t="shared" si="11"/>
        <v>56577059.517161749</v>
      </c>
    </row>
    <row r="212" spans="1:6">
      <c r="A212" s="1">
        <v>43912.1875</v>
      </c>
      <c r="B212">
        <v>2230</v>
      </c>
      <c r="C212">
        <v>2.2400000000000002</v>
      </c>
      <c r="D212" s="2">
        <f t="shared" si="9"/>
        <v>43912.522409753365</v>
      </c>
      <c r="E212" s="89">
        <f t="shared" si="10"/>
        <v>899.99999979045242</v>
      </c>
      <c r="F212" s="3">
        <f t="shared" si="11"/>
        <v>56831911.096911788</v>
      </c>
    </row>
    <row r="213" spans="1:6">
      <c r="A213" s="1">
        <v>43912.197916666664</v>
      </c>
      <c r="B213">
        <v>2230</v>
      </c>
      <c r="C213">
        <v>2.2400000000000002</v>
      </c>
      <c r="D213" s="2">
        <f t="shared" si="9"/>
        <v>43912.532826420029</v>
      </c>
      <c r="E213" s="89">
        <f t="shared" si="10"/>
        <v>899.99999979045242</v>
      </c>
      <c r="F213" s="3">
        <f t="shared" si="11"/>
        <v>56831911.096911788</v>
      </c>
    </row>
    <row r="214" spans="1:6">
      <c r="A214" s="1">
        <v>43912.208333333336</v>
      </c>
      <c r="B214">
        <v>2220</v>
      </c>
      <c r="C214">
        <v>2.23</v>
      </c>
      <c r="D214" s="2">
        <f t="shared" si="9"/>
        <v>43912.544372747747</v>
      </c>
      <c r="E214" s="89">
        <f t="shared" si="10"/>
        <v>900.00000041909516</v>
      </c>
      <c r="F214" s="3">
        <f t="shared" si="11"/>
        <v>56577059.517161749</v>
      </c>
    </row>
    <row r="215" spans="1:6">
      <c r="A215" s="1">
        <v>43912.21875</v>
      </c>
      <c r="B215">
        <v>2220</v>
      </c>
      <c r="C215">
        <v>2.23</v>
      </c>
      <c r="D215" s="2">
        <f t="shared" si="9"/>
        <v>43912.554789414411</v>
      </c>
      <c r="E215" s="89">
        <f t="shared" si="10"/>
        <v>899.99999979045242</v>
      </c>
      <c r="F215" s="3">
        <f t="shared" si="11"/>
        <v>56577059.477643132</v>
      </c>
    </row>
    <row r="216" spans="1:6">
      <c r="A216" s="1">
        <v>43912.229166666664</v>
      </c>
      <c r="B216">
        <v>2220</v>
      </c>
      <c r="C216">
        <v>2.23</v>
      </c>
      <c r="D216" s="2">
        <f t="shared" si="9"/>
        <v>43912.565206081075</v>
      </c>
      <c r="E216" s="89">
        <f t="shared" si="10"/>
        <v>899.99999979045242</v>
      </c>
      <c r="F216" s="3">
        <f t="shared" si="11"/>
        <v>56577059.477643132</v>
      </c>
    </row>
    <row r="217" spans="1:6">
      <c r="A217" s="1">
        <v>43912.239583333336</v>
      </c>
      <c r="B217">
        <v>2220</v>
      </c>
      <c r="C217">
        <v>2.23</v>
      </c>
      <c r="D217" s="2">
        <f t="shared" si="9"/>
        <v>43912.575622747747</v>
      </c>
      <c r="E217" s="89">
        <f t="shared" si="10"/>
        <v>900.00000041909516</v>
      </c>
      <c r="F217" s="3">
        <f t="shared" si="11"/>
        <v>56577059.517161749</v>
      </c>
    </row>
    <row r="218" spans="1:6">
      <c r="A218" s="1">
        <v>43912.25</v>
      </c>
      <c r="B218">
        <v>2220</v>
      </c>
      <c r="C218">
        <v>2.23</v>
      </c>
      <c r="D218" s="2">
        <f t="shared" si="9"/>
        <v>43912.586039414411</v>
      </c>
      <c r="E218" s="89">
        <f t="shared" si="10"/>
        <v>899.99999979045242</v>
      </c>
      <c r="F218" s="3">
        <f t="shared" si="11"/>
        <v>56577059.477643132</v>
      </c>
    </row>
    <row r="219" spans="1:6">
      <c r="A219" s="1">
        <v>43912.260416666664</v>
      </c>
      <c r="B219">
        <v>2230</v>
      </c>
      <c r="C219">
        <v>2.2400000000000002</v>
      </c>
      <c r="D219" s="2">
        <f t="shared" si="9"/>
        <v>43912.595326420029</v>
      </c>
      <c r="E219" s="89">
        <f t="shared" si="10"/>
        <v>899.99999979045242</v>
      </c>
      <c r="F219" s="3">
        <f t="shared" si="11"/>
        <v>56831911.096911788</v>
      </c>
    </row>
    <row r="220" spans="1:6">
      <c r="A220" s="1">
        <v>43912.270833333336</v>
      </c>
      <c r="B220">
        <v>2230</v>
      </c>
      <c r="C220">
        <v>2.2400000000000002</v>
      </c>
      <c r="D220" s="2">
        <f t="shared" si="9"/>
        <v>43912.6057430867</v>
      </c>
      <c r="E220" s="89">
        <f t="shared" si="10"/>
        <v>900.00000041909516</v>
      </c>
      <c r="F220" s="3">
        <f t="shared" si="11"/>
        <v>56831911.136608422</v>
      </c>
    </row>
    <row r="221" spans="1:6">
      <c r="A221" s="1">
        <v>43912.28125</v>
      </c>
      <c r="B221">
        <v>2220</v>
      </c>
      <c r="C221">
        <v>2.23</v>
      </c>
      <c r="D221" s="2">
        <f t="shared" si="9"/>
        <v>43912.617289414411</v>
      </c>
      <c r="E221" s="89">
        <f t="shared" si="10"/>
        <v>899.99999979045242</v>
      </c>
      <c r="F221" s="3">
        <f t="shared" si="11"/>
        <v>56577059.477643132</v>
      </c>
    </row>
    <row r="222" spans="1:6">
      <c r="A222" s="1">
        <v>43912.291666666664</v>
      </c>
      <c r="B222">
        <v>2220</v>
      </c>
      <c r="C222">
        <v>2.23</v>
      </c>
      <c r="D222" s="2">
        <f t="shared" si="9"/>
        <v>43912.627706081075</v>
      </c>
      <c r="E222" s="89">
        <f t="shared" si="10"/>
        <v>899.99999979045242</v>
      </c>
      <c r="F222" s="3">
        <f t="shared" si="11"/>
        <v>56577059.477643132</v>
      </c>
    </row>
    <row r="223" spans="1:6">
      <c r="A223" s="1">
        <v>43912.302083333336</v>
      </c>
      <c r="B223">
        <v>2220</v>
      </c>
      <c r="C223">
        <v>2.23</v>
      </c>
      <c r="D223" s="2">
        <f t="shared" si="9"/>
        <v>43912.638122747747</v>
      </c>
      <c r="E223" s="89">
        <f t="shared" si="10"/>
        <v>900.00000041909516</v>
      </c>
      <c r="F223" s="3">
        <f t="shared" si="11"/>
        <v>56577059.517161749</v>
      </c>
    </row>
    <row r="224" spans="1:6">
      <c r="A224" s="1">
        <v>43912.3125</v>
      </c>
      <c r="B224">
        <v>2220</v>
      </c>
      <c r="C224">
        <v>2.23</v>
      </c>
      <c r="D224" s="2">
        <f t="shared" si="9"/>
        <v>43912.648539414411</v>
      </c>
      <c r="E224" s="89">
        <f t="shared" si="10"/>
        <v>899.99999979045242</v>
      </c>
      <c r="F224" s="3">
        <f t="shared" si="11"/>
        <v>56577059.477643132</v>
      </c>
    </row>
    <row r="225" spans="1:6">
      <c r="A225" s="1">
        <v>43912.322916666664</v>
      </c>
      <c r="B225">
        <v>2220</v>
      </c>
      <c r="C225">
        <v>2.23</v>
      </c>
      <c r="D225" s="2">
        <f t="shared" si="9"/>
        <v>43912.658956081075</v>
      </c>
      <c r="E225" s="89">
        <f t="shared" si="10"/>
        <v>899.99999979045242</v>
      </c>
      <c r="F225" s="3">
        <f t="shared" si="11"/>
        <v>56577059.477643132</v>
      </c>
    </row>
    <row r="226" spans="1:6">
      <c r="A226" s="1">
        <v>43912.333333333336</v>
      </c>
      <c r="B226">
        <v>2230</v>
      </c>
      <c r="C226">
        <v>2.2400000000000002</v>
      </c>
      <c r="D226" s="2">
        <f t="shared" si="9"/>
        <v>43912.6682430867</v>
      </c>
      <c r="E226" s="89">
        <f t="shared" si="10"/>
        <v>900.00000041909516</v>
      </c>
      <c r="F226" s="3">
        <f t="shared" si="11"/>
        <v>56831911.136608422</v>
      </c>
    </row>
    <row r="227" spans="1:6">
      <c r="A227" s="1">
        <v>43912.34375</v>
      </c>
      <c r="B227">
        <v>2200</v>
      </c>
      <c r="C227">
        <v>2.2200000000000002</v>
      </c>
      <c r="D227" s="2">
        <f t="shared" si="9"/>
        <v>43912.682079545455</v>
      </c>
      <c r="E227" s="89">
        <f t="shared" si="10"/>
        <v>899.99999979045242</v>
      </c>
      <c r="F227" s="3">
        <f t="shared" si="11"/>
        <v>56067356.239105806</v>
      </c>
    </row>
    <row r="228" spans="1:6">
      <c r="A228" s="1">
        <v>43912.354166666664</v>
      </c>
      <c r="B228">
        <v>2200</v>
      </c>
      <c r="C228">
        <v>2.2200000000000002</v>
      </c>
      <c r="D228" s="2">
        <f t="shared" si="9"/>
        <v>43912.692496212119</v>
      </c>
      <c r="E228" s="89">
        <f t="shared" si="10"/>
        <v>899.99999979045242</v>
      </c>
      <c r="F228" s="3">
        <f t="shared" si="11"/>
        <v>56067356.239105806</v>
      </c>
    </row>
    <row r="229" spans="1:6">
      <c r="A229" s="1">
        <v>43912.364583333336</v>
      </c>
      <c r="B229">
        <v>2200</v>
      </c>
      <c r="C229">
        <v>2.2200000000000002</v>
      </c>
      <c r="D229" s="2">
        <f t="shared" si="9"/>
        <v>43912.702912878791</v>
      </c>
      <c r="E229" s="89">
        <f t="shared" si="10"/>
        <v>900.00000041909516</v>
      </c>
      <c r="F229" s="3">
        <f t="shared" si="11"/>
        <v>56067356.278268397</v>
      </c>
    </row>
    <row r="230" spans="1:6">
      <c r="A230" s="1">
        <v>43912.375</v>
      </c>
      <c r="B230">
        <v>2200</v>
      </c>
      <c r="C230">
        <v>2.2200000000000002</v>
      </c>
      <c r="D230" s="2">
        <f t="shared" si="9"/>
        <v>43912.713329545455</v>
      </c>
      <c r="E230" s="89">
        <f t="shared" si="10"/>
        <v>899.99999979045242</v>
      </c>
      <c r="F230" s="3">
        <f t="shared" si="11"/>
        <v>56067356.239105806</v>
      </c>
    </row>
    <row r="231" spans="1:6">
      <c r="A231" s="1">
        <v>43912.385416666664</v>
      </c>
      <c r="B231">
        <v>2200</v>
      </c>
      <c r="C231">
        <v>2.2200000000000002</v>
      </c>
      <c r="D231" s="2">
        <f t="shared" si="9"/>
        <v>43912.723746212119</v>
      </c>
      <c r="E231" s="89">
        <f t="shared" si="10"/>
        <v>899.99999979045242</v>
      </c>
      <c r="F231" s="3">
        <f t="shared" si="11"/>
        <v>56067356.239105806</v>
      </c>
    </row>
    <row r="232" spans="1:6">
      <c r="A232" s="1">
        <v>43912.395833333336</v>
      </c>
      <c r="B232">
        <v>2200</v>
      </c>
      <c r="C232">
        <v>2.2200000000000002</v>
      </c>
      <c r="D232" s="2">
        <f t="shared" si="9"/>
        <v>43912.734162878791</v>
      </c>
      <c r="E232" s="89">
        <f t="shared" si="10"/>
        <v>900.00000041909516</v>
      </c>
      <c r="F232" s="3">
        <f t="shared" si="11"/>
        <v>56067356.278268397</v>
      </c>
    </row>
    <row r="233" spans="1:6">
      <c r="A233" s="1">
        <v>43912.40625</v>
      </c>
      <c r="B233">
        <v>2220</v>
      </c>
      <c r="C233">
        <v>2.23</v>
      </c>
      <c r="D233" s="2">
        <f t="shared" si="9"/>
        <v>43912.742289414411</v>
      </c>
      <c r="E233" s="89">
        <f t="shared" si="10"/>
        <v>899.99999979045242</v>
      </c>
      <c r="F233" s="3">
        <f t="shared" si="11"/>
        <v>56577059.477643132</v>
      </c>
    </row>
    <row r="234" spans="1:6">
      <c r="A234" s="1">
        <v>43912.416666666664</v>
      </c>
      <c r="B234">
        <v>2220</v>
      </c>
      <c r="C234">
        <v>2.23</v>
      </c>
      <c r="D234" s="2">
        <f t="shared" si="9"/>
        <v>43912.752706081075</v>
      </c>
      <c r="E234" s="89">
        <f t="shared" si="10"/>
        <v>899.99999979045242</v>
      </c>
      <c r="F234" s="3">
        <f t="shared" si="11"/>
        <v>56577059.477643132</v>
      </c>
    </row>
    <row r="235" spans="1:6">
      <c r="A235" s="1">
        <v>43912.427083333336</v>
      </c>
      <c r="B235">
        <v>2230</v>
      </c>
      <c r="C235">
        <v>2.2400000000000002</v>
      </c>
      <c r="D235" s="2">
        <f t="shared" si="9"/>
        <v>43912.7619930867</v>
      </c>
      <c r="E235" s="89">
        <f t="shared" si="10"/>
        <v>900.00000041909516</v>
      </c>
      <c r="F235" s="3">
        <f t="shared" si="11"/>
        <v>56831911.136608422</v>
      </c>
    </row>
    <row r="236" spans="1:6">
      <c r="A236" s="1">
        <v>43912.4375</v>
      </c>
      <c r="B236">
        <v>2220</v>
      </c>
      <c r="C236">
        <v>2.23</v>
      </c>
      <c r="D236" s="2">
        <f t="shared" si="9"/>
        <v>43912.773539414411</v>
      </c>
      <c r="E236" s="89">
        <f t="shared" si="10"/>
        <v>899.99999979045242</v>
      </c>
      <c r="F236" s="3">
        <f t="shared" si="11"/>
        <v>56577059.477643132</v>
      </c>
    </row>
    <row r="237" spans="1:6">
      <c r="A237" s="1">
        <v>43912.447916666664</v>
      </c>
      <c r="B237">
        <v>2200</v>
      </c>
      <c r="C237">
        <v>2.2200000000000002</v>
      </c>
      <c r="D237" s="2">
        <f t="shared" si="9"/>
        <v>43912.786246212119</v>
      </c>
      <c r="E237" s="89">
        <f t="shared" si="10"/>
        <v>899.99999979045242</v>
      </c>
      <c r="F237" s="3">
        <f t="shared" si="11"/>
        <v>56067356.239105806</v>
      </c>
    </row>
    <row r="238" spans="1:6">
      <c r="A238" s="1">
        <v>43912.458333333336</v>
      </c>
      <c r="B238">
        <v>2200</v>
      </c>
      <c r="C238">
        <v>2.2200000000000002</v>
      </c>
      <c r="D238" s="2">
        <f t="shared" si="9"/>
        <v>43912.796662878791</v>
      </c>
      <c r="E238" s="89">
        <f t="shared" si="10"/>
        <v>900.00000041909516</v>
      </c>
      <c r="F238" s="3">
        <f t="shared" si="11"/>
        <v>56067356.278268397</v>
      </c>
    </row>
    <row r="239" spans="1:6">
      <c r="A239" s="1">
        <v>43912.46875</v>
      </c>
      <c r="B239">
        <v>2220</v>
      </c>
      <c r="C239">
        <v>2.23</v>
      </c>
      <c r="D239" s="2">
        <f t="shared" si="9"/>
        <v>43912.804789414411</v>
      </c>
      <c r="E239" s="89">
        <f t="shared" si="10"/>
        <v>899.99999979045242</v>
      </c>
      <c r="F239" s="3">
        <f t="shared" si="11"/>
        <v>56577059.477643132</v>
      </c>
    </row>
    <row r="240" spans="1:6">
      <c r="A240" s="1">
        <v>43912.479166666664</v>
      </c>
      <c r="B240">
        <v>2220</v>
      </c>
      <c r="C240">
        <v>2.23</v>
      </c>
      <c r="D240" s="2">
        <f t="shared" si="9"/>
        <v>43912.815206081075</v>
      </c>
      <c r="E240" s="89">
        <f t="shared" si="10"/>
        <v>899.99999979045242</v>
      </c>
      <c r="F240" s="3">
        <f t="shared" si="11"/>
        <v>56577059.477643132</v>
      </c>
    </row>
    <row r="241" spans="1:6">
      <c r="A241" s="1">
        <v>43912.489583333336</v>
      </c>
      <c r="B241">
        <v>2200</v>
      </c>
      <c r="C241">
        <v>2.2200000000000002</v>
      </c>
      <c r="D241" s="2">
        <f t="shared" si="9"/>
        <v>43912.827912878791</v>
      </c>
      <c r="E241" s="89">
        <f t="shared" si="10"/>
        <v>900.00000041909516</v>
      </c>
      <c r="F241" s="3">
        <f t="shared" si="11"/>
        <v>56067356.278268397</v>
      </c>
    </row>
    <row r="242" spans="1:6">
      <c r="A242" s="1">
        <v>43912.5</v>
      </c>
      <c r="B242">
        <v>2220</v>
      </c>
      <c r="C242">
        <v>2.23</v>
      </c>
      <c r="D242" s="2">
        <f t="shared" si="9"/>
        <v>43912.836039414411</v>
      </c>
      <c r="E242" s="89">
        <f t="shared" si="10"/>
        <v>899.99999979045242</v>
      </c>
      <c r="F242" s="3">
        <f t="shared" si="11"/>
        <v>56577059.477643132</v>
      </c>
    </row>
    <row r="243" spans="1:6">
      <c r="A243" s="1">
        <v>43912.510416666664</v>
      </c>
      <c r="B243">
        <v>2200</v>
      </c>
      <c r="C243">
        <v>2.2200000000000002</v>
      </c>
      <c r="D243" s="2">
        <f t="shared" si="9"/>
        <v>43912.848746212119</v>
      </c>
      <c r="E243" s="89">
        <f t="shared" si="10"/>
        <v>899.99999979045242</v>
      </c>
      <c r="F243" s="3">
        <f t="shared" si="11"/>
        <v>56067356.239105806</v>
      </c>
    </row>
    <row r="244" spans="1:6">
      <c r="A244" s="1">
        <v>43912.520833333336</v>
      </c>
      <c r="B244">
        <v>2200</v>
      </c>
      <c r="C244">
        <v>2.2200000000000002</v>
      </c>
      <c r="D244" s="2">
        <f t="shared" si="9"/>
        <v>43912.859162878791</v>
      </c>
      <c r="E244" s="89">
        <f t="shared" si="10"/>
        <v>900.00000041909516</v>
      </c>
      <c r="F244" s="3">
        <f t="shared" si="11"/>
        <v>56067356.278268397</v>
      </c>
    </row>
    <row r="245" spans="1:6">
      <c r="A245" s="1">
        <v>43912.53125</v>
      </c>
      <c r="B245">
        <v>2220</v>
      </c>
      <c r="C245">
        <v>2.23</v>
      </c>
      <c r="D245" s="2">
        <f t="shared" si="9"/>
        <v>43912.867289414411</v>
      </c>
      <c r="E245" s="89">
        <f t="shared" si="10"/>
        <v>899.99999979045242</v>
      </c>
      <c r="F245" s="3">
        <f t="shared" si="11"/>
        <v>56577059.477643132</v>
      </c>
    </row>
    <row r="246" spans="1:6">
      <c r="A246" s="1">
        <v>43912.541666666664</v>
      </c>
      <c r="B246">
        <v>2200</v>
      </c>
      <c r="C246">
        <v>2.2200000000000002</v>
      </c>
      <c r="D246" s="2">
        <f t="shared" si="9"/>
        <v>43912.879996212119</v>
      </c>
      <c r="E246" s="89">
        <f t="shared" si="10"/>
        <v>899.99999979045242</v>
      </c>
      <c r="F246" s="3">
        <f t="shared" si="11"/>
        <v>56067356.239105806</v>
      </c>
    </row>
    <row r="247" spans="1:6">
      <c r="A247" s="1">
        <v>43912.552083333336</v>
      </c>
      <c r="B247">
        <v>2200</v>
      </c>
      <c r="C247">
        <v>2.2200000000000002</v>
      </c>
      <c r="D247" s="2">
        <f t="shared" si="9"/>
        <v>43912.890412878791</v>
      </c>
      <c r="E247" s="89">
        <f t="shared" si="10"/>
        <v>900.00000041909516</v>
      </c>
      <c r="F247" s="3">
        <f t="shared" si="11"/>
        <v>56067356.278268397</v>
      </c>
    </row>
    <row r="248" spans="1:6">
      <c r="A248" s="1">
        <v>43912.5625</v>
      </c>
      <c r="B248">
        <v>2220</v>
      </c>
      <c r="C248">
        <v>2.23</v>
      </c>
      <c r="D248" s="2">
        <f t="shared" si="9"/>
        <v>43912.898539414411</v>
      </c>
      <c r="E248" s="89">
        <f t="shared" si="10"/>
        <v>899.99999979045242</v>
      </c>
      <c r="F248" s="3">
        <f t="shared" si="11"/>
        <v>56577059.477643132</v>
      </c>
    </row>
    <row r="249" spans="1:6">
      <c r="A249" s="1">
        <v>43912.572916666664</v>
      </c>
      <c r="B249">
        <v>2230</v>
      </c>
      <c r="C249">
        <v>2.2400000000000002</v>
      </c>
      <c r="D249" s="2">
        <f t="shared" si="9"/>
        <v>43912.907826420029</v>
      </c>
      <c r="E249" s="89">
        <f t="shared" si="10"/>
        <v>899.99999979045242</v>
      </c>
      <c r="F249" s="3">
        <f t="shared" si="11"/>
        <v>56831911.096911788</v>
      </c>
    </row>
    <row r="250" spans="1:6">
      <c r="A250" s="1">
        <v>43912.583333333336</v>
      </c>
      <c r="B250">
        <v>2200</v>
      </c>
      <c r="C250">
        <v>2.2200000000000002</v>
      </c>
      <c r="D250" s="2">
        <f t="shared" si="9"/>
        <v>43912.921662878791</v>
      </c>
      <c r="E250" s="89">
        <f t="shared" si="10"/>
        <v>900.00000041909516</v>
      </c>
      <c r="F250" s="3">
        <f t="shared" si="11"/>
        <v>56067356.278268397</v>
      </c>
    </row>
    <row r="251" spans="1:6">
      <c r="A251" s="1">
        <v>43912.59375</v>
      </c>
      <c r="B251">
        <v>2200</v>
      </c>
      <c r="C251">
        <v>2.2200000000000002</v>
      </c>
      <c r="D251" s="2">
        <f t="shared" si="9"/>
        <v>43912.932079545455</v>
      </c>
      <c r="E251" s="89">
        <f t="shared" si="10"/>
        <v>899.99999979045242</v>
      </c>
      <c r="F251" s="3">
        <f t="shared" si="11"/>
        <v>56067356.239105806</v>
      </c>
    </row>
    <row r="252" spans="1:6">
      <c r="A252" s="1">
        <v>43912.604166666664</v>
      </c>
      <c r="B252">
        <v>2220</v>
      </c>
      <c r="C252">
        <v>2.23</v>
      </c>
      <c r="D252" s="2">
        <f t="shared" si="9"/>
        <v>43912.940206081075</v>
      </c>
      <c r="E252" s="89">
        <f t="shared" si="10"/>
        <v>899.99999979045242</v>
      </c>
      <c r="F252" s="3">
        <f t="shared" si="11"/>
        <v>56577059.477643132</v>
      </c>
    </row>
    <row r="253" spans="1:6">
      <c r="A253" s="1">
        <v>43912.614583333336</v>
      </c>
      <c r="B253">
        <v>2220</v>
      </c>
      <c r="C253">
        <v>2.23</v>
      </c>
      <c r="D253" s="2">
        <f t="shared" si="9"/>
        <v>43912.950622747747</v>
      </c>
      <c r="E253" s="89">
        <f t="shared" si="10"/>
        <v>900.00000041909516</v>
      </c>
      <c r="F253" s="3">
        <f t="shared" si="11"/>
        <v>56577059.517161749</v>
      </c>
    </row>
    <row r="254" spans="1:6">
      <c r="A254" s="1">
        <v>43912.625</v>
      </c>
      <c r="B254">
        <v>2250</v>
      </c>
      <c r="C254">
        <v>2.25</v>
      </c>
      <c r="D254" s="2">
        <f t="shared" si="9"/>
        <v>43912.957680555555</v>
      </c>
      <c r="E254" s="89">
        <f t="shared" si="10"/>
        <v>899.99999979045242</v>
      </c>
      <c r="F254" s="3">
        <f t="shared" si="11"/>
        <v>57341614.335449114</v>
      </c>
    </row>
    <row r="255" spans="1:6">
      <c r="A255" s="1">
        <v>43912.635416666664</v>
      </c>
      <c r="B255">
        <v>2200</v>
      </c>
      <c r="C255">
        <v>2.2200000000000002</v>
      </c>
      <c r="D255" s="2">
        <f t="shared" si="9"/>
        <v>43912.973746212119</v>
      </c>
      <c r="E255" s="89">
        <f t="shared" si="10"/>
        <v>899.99999979045242</v>
      </c>
      <c r="F255" s="3">
        <f t="shared" si="11"/>
        <v>56067356.239105806</v>
      </c>
    </row>
    <row r="256" spans="1:6">
      <c r="A256" s="1">
        <v>43912.645833333336</v>
      </c>
      <c r="B256">
        <v>2220</v>
      </c>
      <c r="C256">
        <v>2.23</v>
      </c>
      <c r="D256" s="2">
        <f t="shared" si="9"/>
        <v>43912.981872747747</v>
      </c>
      <c r="E256" s="89">
        <f t="shared" si="10"/>
        <v>900.00000041909516</v>
      </c>
      <c r="F256" s="3">
        <f t="shared" si="11"/>
        <v>56577059.517161749</v>
      </c>
    </row>
    <row r="257" spans="1:6">
      <c r="A257" s="1">
        <v>43912.65625</v>
      </c>
      <c r="B257">
        <v>2220</v>
      </c>
      <c r="C257">
        <v>2.23</v>
      </c>
      <c r="D257" s="2">
        <f t="shared" si="9"/>
        <v>43912.992289414411</v>
      </c>
      <c r="E257" s="89">
        <f t="shared" si="10"/>
        <v>899.99999979045242</v>
      </c>
      <c r="F257" s="3">
        <f t="shared" si="11"/>
        <v>56577059.477643132</v>
      </c>
    </row>
    <row r="258" spans="1:6">
      <c r="A258" s="1">
        <v>43912.666666666664</v>
      </c>
      <c r="B258">
        <v>2220</v>
      </c>
      <c r="C258">
        <v>2.23</v>
      </c>
      <c r="D258" s="2">
        <f t="shared" si="9"/>
        <v>43913.002706081075</v>
      </c>
      <c r="E258" s="89">
        <f t="shared" si="10"/>
        <v>899.99999979045242</v>
      </c>
      <c r="F258" s="3">
        <f t="shared" si="11"/>
        <v>56577059.477643132</v>
      </c>
    </row>
    <row r="259" spans="1:6">
      <c r="A259" s="1">
        <v>43912.677083333336</v>
      </c>
      <c r="B259">
        <v>2200</v>
      </c>
      <c r="C259">
        <v>2.2200000000000002</v>
      </c>
      <c r="D259" s="2">
        <f t="shared" ref="D259:D322" si="12">A259+((13422*(1/B259)+2.019)/24)</f>
        <v>43913.015412878791</v>
      </c>
      <c r="E259" s="89">
        <f t="shared" si="10"/>
        <v>900.00000041909516</v>
      </c>
      <c r="F259" s="3">
        <f t="shared" si="11"/>
        <v>56067356.278268397</v>
      </c>
    </row>
    <row r="260" spans="1:6">
      <c r="A260" s="1">
        <v>43912.6875</v>
      </c>
      <c r="B260">
        <v>2220</v>
      </c>
      <c r="C260">
        <v>2.23</v>
      </c>
      <c r="D260" s="2">
        <f t="shared" si="12"/>
        <v>43913.023539414411</v>
      </c>
      <c r="E260" s="89">
        <f t="shared" ref="E260:E323" si="13">CONVERT((A260-A259),"day","sec")</f>
        <v>899.99999979045242</v>
      </c>
      <c r="F260" s="3">
        <f t="shared" si="11"/>
        <v>56577059.477643132</v>
      </c>
    </row>
    <row r="261" spans="1:6">
      <c r="A261" s="1">
        <v>43912.697916666664</v>
      </c>
      <c r="B261">
        <v>2220</v>
      </c>
      <c r="C261">
        <v>2.23</v>
      </c>
      <c r="D261" s="2">
        <f t="shared" si="12"/>
        <v>43913.033956081075</v>
      </c>
      <c r="E261" s="89">
        <f t="shared" si="13"/>
        <v>899.99999979045242</v>
      </c>
      <c r="F261" s="3">
        <f t="shared" ref="F261:F324" si="14">E261*B261*CONVERT(1,"ft^3","l")</f>
        <v>56577059.477643132</v>
      </c>
    </row>
    <row r="262" spans="1:6">
      <c r="A262" s="1">
        <v>43912.708333333336</v>
      </c>
      <c r="B262">
        <v>2220</v>
      </c>
      <c r="C262">
        <v>2.23</v>
      </c>
      <c r="D262" s="2">
        <f t="shared" si="12"/>
        <v>43913.044372747747</v>
      </c>
      <c r="E262" s="89">
        <f t="shared" si="13"/>
        <v>900.00000041909516</v>
      </c>
      <c r="F262" s="3">
        <f t="shared" si="14"/>
        <v>56577059.517161749</v>
      </c>
    </row>
    <row r="263" spans="1:6">
      <c r="A263" s="1">
        <v>43912.71875</v>
      </c>
      <c r="B263">
        <v>2200</v>
      </c>
      <c r="C263">
        <v>2.2200000000000002</v>
      </c>
      <c r="D263" s="2">
        <f t="shared" si="12"/>
        <v>43913.057079545455</v>
      </c>
      <c r="E263" s="89">
        <f t="shared" si="13"/>
        <v>899.99999979045242</v>
      </c>
      <c r="F263" s="3">
        <f t="shared" si="14"/>
        <v>56067356.239105806</v>
      </c>
    </row>
    <row r="264" spans="1:6">
      <c r="A264" s="1">
        <v>43912.729166666664</v>
      </c>
      <c r="B264">
        <v>2200</v>
      </c>
      <c r="C264">
        <v>2.2200000000000002</v>
      </c>
      <c r="D264" s="2">
        <f t="shared" si="12"/>
        <v>43913.067496212119</v>
      </c>
      <c r="E264" s="89">
        <f t="shared" si="13"/>
        <v>899.99999979045242</v>
      </c>
      <c r="F264" s="3">
        <f t="shared" si="14"/>
        <v>56067356.239105806</v>
      </c>
    </row>
    <row r="265" spans="1:6">
      <c r="A265" s="1">
        <v>43912.739583333336</v>
      </c>
      <c r="B265">
        <v>2220</v>
      </c>
      <c r="C265">
        <v>2.23</v>
      </c>
      <c r="D265" s="2">
        <f t="shared" si="12"/>
        <v>43913.075622747747</v>
      </c>
      <c r="E265" s="89">
        <f t="shared" si="13"/>
        <v>900.00000041909516</v>
      </c>
      <c r="F265" s="3">
        <f t="shared" si="14"/>
        <v>56577059.517161749</v>
      </c>
    </row>
    <row r="266" spans="1:6">
      <c r="A266" s="1">
        <v>43912.75</v>
      </c>
      <c r="B266">
        <v>2200</v>
      </c>
      <c r="C266">
        <v>2.2200000000000002</v>
      </c>
      <c r="D266" s="2">
        <f t="shared" si="12"/>
        <v>43913.088329545455</v>
      </c>
      <c r="E266" s="89">
        <f t="shared" si="13"/>
        <v>899.99999979045242</v>
      </c>
      <c r="F266" s="3">
        <f t="shared" si="14"/>
        <v>56067356.239105806</v>
      </c>
    </row>
    <row r="267" spans="1:6">
      <c r="A267" s="1">
        <v>43912.760416666664</v>
      </c>
      <c r="B267">
        <v>2200</v>
      </c>
      <c r="C267">
        <v>2.2200000000000002</v>
      </c>
      <c r="D267" s="2">
        <f t="shared" si="12"/>
        <v>43913.098746212119</v>
      </c>
      <c r="E267" s="89">
        <f t="shared" si="13"/>
        <v>899.99999979045242</v>
      </c>
      <c r="F267" s="3">
        <f t="shared" si="14"/>
        <v>56067356.239105806</v>
      </c>
    </row>
    <row r="268" spans="1:6">
      <c r="A268" s="1">
        <v>43912.770833333336</v>
      </c>
      <c r="B268">
        <v>2200</v>
      </c>
      <c r="C268">
        <v>2.2200000000000002</v>
      </c>
      <c r="D268" s="2">
        <f t="shared" si="12"/>
        <v>43913.109162878791</v>
      </c>
      <c r="E268" s="89">
        <f t="shared" si="13"/>
        <v>900.00000041909516</v>
      </c>
      <c r="F268" s="3">
        <f t="shared" si="14"/>
        <v>56067356.278268397</v>
      </c>
    </row>
    <row r="269" spans="1:6">
      <c r="A269" s="1">
        <v>43912.78125</v>
      </c>
      <c r="B269">
        <v>2190</v>
      </c>
      <c r="C269">
        <v>2.21</v>
      </c>
      <c r="D269" s="2">
        <f t="shared" si="12"/>
        <v>43913.120740296807</v>
      </c>
      <c r="E269" s="89">
        <f t="shared" si="13"/>
        <v>899.99999979045242</v>
      </c>
      <c r="F269" s="3">
        <f t="shared" si="14"/>
        <v>55812504.619837143</v>
      </c>
    </row>
    <row r="270" spans="1:6">
      <c r="A270" s="1">
        <v>43912.791666666664</v>
      </c>
      <c r="B270">
        <v>2200</v>
      </c>
      <c r="C270">
        <v>2.2200000000000002</v>
      </c>
      <c r="D270" s="2">
        <f t="shared" si="12"/>
        <v>43913.129996212119</v>
      </c>
      <c r="E270" s="89">
        <f t="shared" si="13"/>
        <v>899.99999979045242</v>
      </c>
      <c r="F270" s="3">
        <f t="shared" si="14"/>
        <v>56067356.239105806</v>
      </c>
    </row>
    <row r="271" spans="1:6">
      <c r="A271" s="1">
        <v>43912.802083333336</v>
      </c>
      <c r="B271">
        <v>2190</v>
      </c>
      <c r="C271">
        <v>2.21</v>
      </c>
      <c r="D271" s="2">
        <f t="shared" si="12"/>
        <v>43913.141573630142</v>
      </c>
      <c r="E271" s="89">
        <f t="shared" si="13"/>
        <v>900.00000041909516</v>
      </c>
      <c r="F271" s="3">
        <f t="shared" si="14"/>
        <v>55812504.658821724</v>
      </c>
    </row>
    <row r="272" spans="1:6">
      <c r="A272" s="1">
        <v>43912.8125</v>
      </c>
      <c r="B272">
        <v>2200</v>
      </c>
      <c r="C272">
        <v>2.2200000000000002</v>
      </c>
      <c r="D272" s="2">
        <f t="shared" si="12"/>
        <v>43913.150829545455</v>
      </c>
      <c r="E272" s="89">
        <f t="shared" si="13"/>
        <v>899.99999979045242</v>
      </c>
      <c r="F272" s="3">
        <f t="shared" si="14"/>
        <v>56067356.239105806</v>
      </c>
    </row>
    <row r="273" spans="1:6">
      <c r="A273" s="1">
        <v>43912.822916666664</v>
      </c>
      <c r="B273">
        <v>2200</v>
      </c>
      <c r="C273">
        <v>2.2200000000000002</v>
      </c>
      <c r="D273" s="2">
        <f t="shared" si="12"/>
        <v>43913.161246212119</v>
      </c>
      <c r="E273" s="89">
        <f t="shared" si="13"/>
        <v>899.99999979045242</v>
      </c>
      <c r="F273" s="3">
        <f t="shared" si="14"/>
        <v>56067356.239105806</v>
      </c>
    </row>
    <row r="274" spans="1:6">
      <c r="A274" s="1">
        <v>43912.833333333336</v>
      </c>
      <c r="B274">
        <v>2200</v>
      </c>
      <c r="C274">
        <v>2.2200000000000002</v>
      </c>
      <c r="D274" s="2">
        <f t="shared" si="12"/>
        <v>43913.171662878791</v>
      </c>
      <c r="E274" s="89">
        <f t="shared" si="13"/>
        <v>900.00000041909516</v>
      </c>
      <c r="F274" s="3">
        <f t="shared" si="14"/>
        <v>56067356.278268397</v>
      </c>
    </row>
    <row r="275" spans="1:6">
      <c r="A275" s="1">
        <v>43912.84375</v>
      </c>
      <c r="B275">
        <v>2200</v>
      </c>
      <c r="C275">
        <v>2.2200000000000002</v>
      </c>
      <c r="D275" s="2">
        <f t="shared" si="12"/>
        <v>43913.182079545455</v>
      </c>
      <c r="E275" s="89">
        <f t="shared" si="13"/>
        <v>899.99999979045242</v>
      </c>
      <c r="F275" s="3">
        <f t="shared" si="14"/>
        <v>56067356.239105806</v>
      </c>
    </row>
    <row r="276" spans="1:6">
      <c r="A276" s="1">
        <v>43912.854166666664</v>
      </c>
      <c r="B276">
        <v>2220</v>
      </c>
      <c r="C276">
        <v>2.23</v>
      </c>
      <c r="D276" s="2">
        <f t="shared" si="12"/>
        <v>43913.190206081075</v>
      </c>
      <c r="E276" s="89">
        <f t="shared" si="13"/>
        <v>899.99999979045242</v>
      </c>
      <c r="F276" s="3">
        <f t="shared" si="14"/>
        <v>56577059.477643132</v>
      </c>
    </row>
    <row r="277" spans="1:6">
      <c r="A277" s="1">
        <v>43912.864583333336</v>
      </c>
      <c r="B277">
        <v>2200</v>
      </c>
      <c r="C277">
        <v>2.2200000000000002</v>
      </c>
      <c r="D277" s="2">
        <f t="shared" si="12"/>
        <v>43913.202912878791</v>
      </c>
      <c r="E277" s="89">
        <f t="shared" si="13"/>
        <v>900.00000041909516</v>
      </c>
      <c r="F277" s="3">
        <f t="shared" si="14"/>
        <v>56067356.278268397</v>
      </c>
    </row>
    <row r="278" spans="1:6">
      <c r="A278" s="1">
        <v>43912.875</v>
      </c>
      <c r="B278">
        <v>2220</v>
      </c>
      <c r="C278">
        <v>2.23</v>
      </c>
      <c r="D278" s="2">
        <f t="shared" si="12"/>
        <v>43913.211039414411</v>
      </c>
      <c r="E278" s="89">
        <f t="shared" si="13"/>
        <v>899.99999979045242</v>
      </c>
      <c r="F278" s="3">
        <f t="shared" si="14"/>
        <v>56577059.477643132</v>
      </c>
    </row>
    <row r="279" spans="1:6">
      <c r="A279" s="1">
        <v>43912.885416666664</v>
      </c>
      <c r="B279">
        <v>2220</v>
      </c>
      <c r="C279">
        <v>2.23</v>
      </c>
      <c r="D279" s="2">
        <f t="shared" si="12"/>
        <v>43913.221456081075</v>
      </c>
      <c r="E279" s="89">
        <f t="shared" si="13"/>
        <v>899.99999979045242</v>
      </c>
      <c r="F279" s="3">
        <f t="shared" si="14"/>
        <v>56577059.477643132</v>
      </c>
    </row>
    <row r="280" spans="1:6">
      <c r="A280" s="1">
        <v>43912.895833333336</v>
      </c>
      <c r="B280">
        <v>2200</v>
      </c>
      <c r="C280">
        <v>2.2200000000000002</v>
      </c>
      <c r="D280" s="2">
        <f t="shared" si="12"/>
        <v>43913.234162878791</v>
      </c>
      <c r="E280" s="89">
        <f t="shared" si="13"/>
        <v>900.00000041909516</v>
      </c>
      <c r="F280" s="3">
        <f t="shared" si="14"/>
        <v>56067356.278268397</v>
      </c>
    </row>
    <row r="281" spans="1:6">
      <c r="A281" s="1">
        <v>43912.90625</v>
      </c>
      <c r="B281">
        <v>2200</v>
      </c>
      <c r="C281">
        <v>2.2200000000000002</v>
      </c>
      <c r="D281" s="2">
        <f t="shared" si="12"/>
        <v>43913.244579545455</v>
      </c>
      <c r="E281" s="89">
        <f t="shared" si="13"/>
        <v>899.99999979045242</v>
      </c>
      <c r="F281" s="3">
        <f t="shared" si="14"/>
        <v>56067356.239105806</v>
      </c>
    </row>
    <row r="282" spans="1:6">
      <c r="A282" s="1">
        <v>43912.916666666664</v>
      </c>
      <c r="B282">
        <v>2220</v>
      </c>
      <c r="C282">
        <v>2.23</v>
      </c>
      <c r="D282" s="2">
        <f t="shared" si="12"/>
        <v>43913.252706081075</v>
      </c>
      <c r="E282" s="89">
        <f t="shared" si="13"/>
        <v>899.99999979045242</v>
      </c>
      <c r="F282" s="3">
        <f t="shared" si="14"/>
        <v>56577059.477643132</v>
      </c>
    </row>
    <row r="283" spans="1:6">
      <c r="A283" s="1">
        <v>43912.927083333336</v>
      </c>
      <c r="B283">
        <v>2220</v>
      </c>
      <c r="C283">
        <v>2.23</v>
      </c>
      <c r="D283" s="2">
        <f t="shared" si="12"/>
        <v>43913.263122747747</v>
      </c>
      <c r="E283" s="89">
        <f t="shared" si="13"/>
        <v>900.00000041909516</v>
      </c>
      <c r="F283" s="3">
        <f t="shared" si="14"/>
        <v>56577059.517161749</v>
      </c>
    </row>
    <row r="284" spans="1:6">
      <c r="A284" s="1">
        <v>43912.9375</v>
      </c>
      <c r="B284">
        <v>2220</v>
      </c>
      <c r="C284">
        <v>2.23</v>
      </c>
      <c r="D284" s="2">
        <f t="shared" si="12"/>
        <v>43913.273539414411</v>
      </c>
      <c r="E284" s="89">
        <f t="shared" si="13"/>
        <v>899.99999979045242</v>
      </c>
      <c r="F284" s="3">
        <f t="shared" si="14"/>
        <v>56577059.477643132</v>
      </c>
    </row>
    <row r="285" spans="1:6">
      <c r="A285" s="1">
        <v>43912.947916666664</v>
      </c>
      <c r="B285">
        <v>2220</v>
      </c>
      <c r="C285">
        <v>2.23</v>
      </c>
      <c r="D285" s="2">
        <f t="shared" si="12"/>
        <v>43913.283956081075</v>
      </c>
      <c r="E285" s="89">
        <f t="shared" si="13"/>
        <v>899.99999979045242</v>
      </c>
      <c r="F285" s="3">
        <f t="shared" si="14"/>
        <v>56577059.477643132</v>
      </c>
    </row>
    <row r="286" spans="1:6">
      <c r="A286" s="1">
        <v>43912.958333333336</v>
      </c>
      <c r="B286">
        <v>2220</v>
      </c>
      <c r="C286">
        <v>2.23</v>
      </c>
      <c r="D286" s="2">
        <f t="shared" si="12"/>
        <v>43913.294372747747</v>
      </c>
      <c r="E286" s="89">
        <f t="shared" si="13"/>
        <v>900.00000041909516</v>
      </c>
      <c r="F286" s="3">
        <f t="shared" si="14"/>
        <v>56577059.517161749</v>
      </c>
    </row>
    <row r="287" spans="1:6">
      <c r="A287" s="1">
        <v>43912.96875</v>
      </c>
      <c r="B287">
        <v>2220</v>
      </c>
      <c r="C287">
        <v>2.23</v>
      </c>
      <c r="D287" s="2">
        <f t="shared" si="12"/>
        <v>43913.304789414411</v>
      </c>
      <c r="E287" s="89">
        <f t="shared" si="13"/>
        <v>899.99999979045242</v>
      </c>
      <c r="F287" s="3">
        <f t="shared" si="14"/>
        <v>56577059.477643132</v>
      </c>
    </row>
    <row r="288" spans="1:6">
      <c r="A288" s="1">
        <v>43912.979166666664</v>
      </c>
      <c r="B288">
        <v>2220</v>
      </c>
      <c r="C288">
        <v>2.23</v>
      </c>
      <c r="D288" s="2">
        <f t="shared" si="12"/>
        <v>43913.315206081075</v>
      </c>
      <c r="E288" s="89">
        <f t="shared" si="13"/>
        <v>899.99999979045242</v>
      </c>
      <c r="F288" s="3">
        <f t="shared" si="14"/>
        <v>56577059.477643132</v>
      </c>
    </row>
    <row r="289" spans="1:6">
      <c r="A289" s="1">
        <v>43912.989583333336</v>
      </c>
      <c r="B289">
        <v>2220</v>
      </c>
      <c r="C289">
        <v>2.23</v>
      </c>
      <c r="D289" s="2">
        <f t="shared" si="12"/>
        <v>43913.325622747747</v>
      </c>
      <c r="E289" s="89">
        <f t="shared" si="13"/>
        <v>900.00000041909516</v>
      </c>
      <c r="F289" s="3">
        <f t="shared" si="14"/>
        <v>56577059.517161749</v>
      </c>
    </row>
    <row r="290" spans="1:6">
      <c r="A290" s="1">
        <v>43913</v>
      </c>
      <c r="B290">
        <v>2220</v>
      </c>
      <c r="C290">
        <v>2.23</v>
      </c>
      <c r="D290" s="2">
        <f t="shared" si="12"/>
        <v>43913.336039414411</v>
      </c>
      <c r="E290" s="89">
        <f t="shared" si="13"/>
        <v>899.99999979045242</v>
      </c>
      <c r="F290" s="3">
        <f t="shared" si="14"/>
        <v>56577059.477643132</v>
      </c>
    </row>
    <row r="291" spans="1:6">
      <c r="A291" s="1">
        <v>43913.010416666664</v>
      </c>
      <c r="B291">
        <v>2220</v>
      </c>
      <c r="C291">
        <v>2.23</v>
      </c>
      <c r="D291" s="2">
        <f t="shared" si="12"/>
        <v>43913.346456081075</v>
      </c>
      <c r="E291" s="89">
        <f t="shared" si="13"/>
        <v>899.99999979045242</v>
      </c>
      <c r="F291" s="3">
        <f t="shared" si="14"/>
        <v>56577059.477643132</v>
      </c>
    </row>
    <row r="292" spans="1:6">
      <c r="A292" s="1">
        <v>43913.020833333336</v>
      </c>
      <c r="B292">
        <v>2230</v>
      </c>
      <c r="C292">
        <v>2.2400000000000002</v>
      </c>
      <c r="D292" s="2">
        <f t="shared" si="12"/>
        <v>43913.3557430867</v>
      </c>
      <c r="E292" s="89">
        <f t="shared" si="13"/>
        <v>900.00000041909516</v>
      </c>
      <c r="F292" s="3">
        <f t="shared" si="14"/>
        <v>56831911.136608422</v>
      </c>
    </row>
    <row r="293" spans="1:6">
      <c r="A293" s="1">
        <v>43913.03125</v>
      </c>
      <c r="B293">
        <v>2230</v>
      </c>
      <c r="C293">
        <v>2.2400000000000002</v>
      </c>
      <c r="D293" s="2">
        <f t="shared" si="12"/>
        <v>43913.366159753365</v>
      </c>
      <c r="E293" s="89">
        <f t="shared" si="13"/>
        <v>899.99999979045242</v>
      </c>
      <c r="F293" s="3">
        <f t="shared" si="14"/>
        <v>56831911.096911788</v>
      </c>
    </row>
    <row r="294" spans="1:6">
      <c r="A294" s="1">
        <v>43913.041666666664</v>
      </c>
      <c r="B294">
        <v>2230</v>
      </c>
      <c r="C294">
        <v>2.2400000000000002</v>
      </c>
      <c r="D294" s="2">
        <f t="shared" si="12"/>
        <v>43913.376576420029</v>
      </c>
      <c r="E294" s="89">
        <f t="shared" si="13"/>
        <v>899.99999979045242</v>
      </c>
      <c r="F294" s="3">
        <f t="shared" si="14"/>
        <v>56831911.096911788</v>
      </c>
    </row>
    <row r="295" spans="1:6">
      <c r="A295" s="1">
        <v>43913.052083333336</v>
      </c>
      <c r="B295">
        <v>2230</v>
      </c>
      <c r="C295">
        <v>2.2400000000000002</v>
      </c>
      <c r="D295" s="2">
        <f t="shared" si="12"/>
        <v>43913.3869930867</v>
      </c>
      <c r="E295" s="89">
        <f t="shared" si="13"/>
        <v>900.00000041909516</v>
      </c>
      <c r="F295" s="3">
        <f t="shared" si="14"/>
        <v>56831911.136608422</v>
      </c>
    </row>
    <row r="296" spans="1:6">
      <c r="A296" s="1">
        <v>43913.0625</v>
      </c>
      <c r="B296">
        <v>2230</v>
      </c>
      <c r="C296">
        <v>2.2400000000000002</v>
      </c>
      <c r="D296" s="2">
        <f t="shared" si="12"/>
        <v>43913.397409753365</v>
      </c>
      <c r="E296" s="89">
        <f t="shared" si="13"/>
        <v>899.99999979045242</v>
      </c>
      <c r="F296" s="3">
        <f t="shared" si="14"/>
        <v>56831911.096911788</v>
      </c>
    </row>
    <row r="297" spans="1:6">
      <c r="A297" s="1">
        <v>43913.072916666664</v>
      </c>
      <c r="B297">
        <v>2220</v>
      </c>
      <c r="C297">
        <v>2.23</v>
      </c>
      <c r="D297" s="2">
        <f t="shared" si="12"/>
        <v>43913.408956081075</v>
      </c>
      <c r="E297" s="89">
        <f t="shared" si="13"/>
        <v>899.99999979045242</v>
      </c>
      <c r="F297" s="3">
        <f t="shared" si="14"/>
        <v>56577059.477643132</v>
      </c>
    </row>
    <row r="298" spans="1:6">
      <c r="A298" s="1">
        <v>43913.083333333336</v>
      </c>
      <c r="B298">
        <v>2230</v>
      </c>
      <c r="C298">
        <v>2.2400000000000002</v>
      </c>
      <c r="D298" s="2">
        <f t="shared" si="12"/>
        <v>43913.4182430867</v>
      </c>
      <c r="E298" s="89">
        <f t="shared" si="13"/>
        <v>900.00000041909516</v>
      </c>
      <c r="F298" s="3">
        <f t="shared" si="14"/>
        <v>56831911.136608422</v>
      </c>
    </row>
    <row r="299" spans="1:6">
      <c r="A299" s="1">
        <v>43913.09375</v>
      </c>
      <c r="B299">
        <v>2230</v>
      </c>
      <c r="C299">
        <v>2.2400000000000002</v>
      </c>
      <c r="D299" s="2">
        <f t="shared" si="12"/>
        <v>43913.428659753365</v>
      </c>
      <c r="E299" s="89">
        <f t="shared" si="13"/>
        <v>899.99999979045242</v>
      </c>
      <c r="F299" s="3">
        <f t="shared" si="14"/>
        <v>56831911.096911788</v>
      </c>
    </row>
    <row r="300" spans="1:6">
      <c r="A300" s="1">
        <v>43913.104166666664</v>
      </c>
      <c r="B300">
        <v>2250</v>
      </c>
      <c r="C300">
        <v>2.25</v>
      </c>
      <c r="D300" s="2">
        <f t="shared" si="12"/>
        <v>43913.43684722222</v>
      </c>
      <c r="E300" s="89">
        <f t="shared" si="13"/>
        <v>899.99999979045242</v>
      </c>
      <c r="F300" s="3">
        <f t="shared" si="14"/>
        <v>57341614.335449114</v>
      </c>
    </row>
    <row r="301" spans="1:6">
      <c r="A301" s="1">
        <v>43913.114583333336</v>
      </c>
      <c r="B301">
        <v>2250</v>
      </c>
      <c r="C301">
        <v>2.25</v>
      </c>
      <c r="D301" s="2">
        <f t="shared" si="12"/>
        <v>43913.447263888891</v>
      </c>
      <c r="E301" s="89">
        <f t="shared" si="13"/>
        <v>900.00000041909516</v>
      </c>
      <c r="F301" s="3">
        <f t="shared" si="14"/>
        <v>57341614.375501774</v>
      </c>
    </row>
    <row r="302" spans="1:6">
      <c r="A302" s="1">
        <v>43913.125</v>
      </c>
      <c r="B302">
        <v>2250</v>
      </c>
      <c r="C302">
        <v>2.25</v>
      </c>
      <c r="D302" s="2">
        <f t="shared" si="12"/>
        <v>43913.457680555555</v>
      </c>
      <c r="E302" s="89">
        <f t="shared" si="13"/>
        <v>899.99999979045242</v>
      </c>
      <c r="F302" s="3">
        <f t="shared" si="14"/>
        <v>57341614.335449114</v>
      </c>
    </row>
    <row r="303" spans="1:6">
      <c r="A303" s="1">
        <v>43913.135416666664</v>
      </c>
      <c r="B303">
        <v>2250</v>
      </c>
      <c r="C303">
        <v>2.25</v>
      </c>
      <c r="D303" s="2">
        <f t="shared" si="12"/>
        <v>43913.46809722222</v>
      </c>
      <c r="E303" s="89">
        <f t="shared" si="13"/>
        <v>899.99999979045242</v>
      </c>
      <c r="F303" s="3">
        <f t="shared" si="14"/>
        <v>57341614.335449114</v>
      </c>
    </row>
    <row r="304" spans="1:6">
      <c r="A304" s="1">
        <v>43913.145833333336</v>
      </c>
      <c r="B304">
        <v>2250</v>
      </c>
      <c r="C304">
        <v>2.25</v>
      </c>
      <c r="D304" s="2">
        <f t="shared" si="12"/>
        <v>43913.478513888891</v>
      </c>
      <c r="E304" s="89">
        <f t="shared" si="13"/>
        <v>900.00000041909516</v>
      </c>
      <c r="F304" s="3">
        <f t="shared" si="14"/>
        <v>57341614.375501774</v>
      </c>
    </row>
    <row r="305" spans="1:6">
      <c r="A305" s="1">
        <v>43913.15625</v>
      </c>
      <c r="B305">
        <v>2250</v>
      </c>
      <c r="C305">
        <v>2.25</v>
      </c>
      <c r="D305" s="2">
        <f t="shared" si="12"/>
        <v>43913.488930555555</v>
      </c>
      <c r="E305" s="89">
        <f t="shared" si="13"/>
        <v>899.99999979045242</v>
      </c>
      <c r="F305" s="3">
        <f t="shared" si="14"/>
        <v>57341614.335449114</v>
      </c>
    </row>
    <row r="306" spans="1:6">
      <c r="A306" s="1">
        <v>43913.166666666664</v>
      </c>
      <c r="B306">
        <v>2250</v>
      </c>
      <c r="C306">
        <v>2.25</v>
      </c>
      <c r="D306" s="2">
        <f t="shared" si="12"/>
        <v>43913.49934722222</v>
      </c>
      <c r="E306" s="89">
        <f t="shared" si="13"/>
        <v>899.99999979045242</v>
      </c>
      <c r="F306" s="3">
        <f t="shared" si="14"/>
        <v>57341614.335449114</v>
      </c>
    </row>
    <row r="307" spans="1:6">
      <c r="A307" s="1">
        <v>43913.177083333336</v>
      </c>
      <c r="B307">
        <v>2250</v>
      </c>
      <c r="C307">
        <v>2.25</v>
      </c>
      <c r="D307" s="2">
        <f t="shared" si="12"/>
        <v>43913.509763888891</v>
      </c>
      <c r="E307" s="89">
        <f t="shared" si="13"/>
        <v>900.00000041909516</v>
      </c>
      <c r="F307" s="3">
        <f t="shared" si="14"/>
        <v>57341614.375501774</v>
      </c>
    </row>
    <row r="308" spans="1:6">
      <c r="A308" s="1">
        <v>43913.1875</v>
      </c>
      <c r="B308">
        <v>2270</v>
      </c>
      <c r="C308">
        <v>2.2599999999999998</v>
      </c>
      <c r="D308" s="2">
        <f t="shared" si="12"/>
        <v>43913.517990638764</v>
      </c>
      <c r="E308" s="89">
        <f t="shared" si="13"/>
        <v>899.99999979045242</v>
      </c>
      <c r="F308" s="3">
        <f t="shared" si="14"/>
        <v>57851317.573986441</v>
      </c>
    </row>
    <row r="309" spans="1:6">
      <c r="A309" s="1">
        <v>43913.197916666664</v>
      </c>
      <c r="B309">
        <v>2250</v>
      </c>
      <c r="C309">
        <v>2.25</v>
      </c>
      <c r="D309" s="2">
        <f t="shared" si="12"/>
        <v>43913.53059722222</v>
      </c>
      <c r="E309" s="89">
        <f t="shared" si="13"/>
        <v>899.99999979045242</v>
      </c>
      <c r="F309" s="3">
        <f t="shared" si="14"/>
        <v>57341614.335449114</v>
      </c>
    </row>
    <row r="310" spans="1:6">
      <c r="A310" s="1">
        <v>43913.208333333336</v>
      </c>
      <c r="B310">
        <v>2250</v>
      </c>
      <c r="C310">
        <v>2.25</v>
      </c>
      <c r="D310" s="2">
        <f t="shared" si="12"/>
        <v>43913.541013888891</v>
      </c>
      <c r="E310" s="89">
        <f t="shared" si="13"/>
        <v>900.00000041909516</v>
      </c>
      <c r="F310" s="3">
        <f t="shared" si="14"/>
        <v>57341614.375501774</v>
      </c>
    </row>
    <row r="311" spans="1:6">
      <c r="A311" s="1">
        <v>43913.21875</v>
      </c>
      <c r="B311">
        <v>2250</v>
      </c>
      <c r="C311">
        <v>2.25</v>
      </c>
      <c r="D311" s="2">
        <f t="shared" si="12"/>
        <v>43913.551430555555</v>
      </c>
      <c r="E311" s="89">
        <f t="shared" si="13"/>
        <v>899.99999979045242</v>
      </c>
      <c r="F311" s="3">
        <f t="shared" si="14"/>
        <v>57341614.335449114</v>
      </c>
    </row>
    <row r="312" spans="1:6">
      <c r="A312" s="1">
        <v>43913.229166666664</v>
      </c>
      <c r="B312">
        <v>2270</v>
      </c>
      <c r="C312">
        <v>2.2599999999999998</v>
      </c>
      <c r="D312" s="2">
        <f t="shared" si="12"/>
        <v>43913.559657305428</v>
      </c>
      <c r="E312" s="89">
        <f t="shared" si="13"/>
        <v>899.99999979045242</v>
      </c>
      <c r="F312" s="3">
        <f t="shared" si="14"/>
        <v>57851317.573986441</v>
      </c>
    </row>
    <row r="313" spans="1:6">
      <c r="A313" s="1">
        <v>43913.239583333336</v>
      </c>
      <c r="B313">
        <v>2250</v>
      </c>
      <c r="C313">
        <v>2.25</v>
      </c>
      <c r="D313" s="2">
        <f t="shared" si="12"/>
        <v>43913.572263888891</v>
      </c>
      <c r="E313" s="89">
        <f t="shared" si="13"/>
        <v>900.00000041909516</v>
      </c>
      <c r="F313" s="3">
        <f t="shared" si="14"/>
        <v>57341614.375501774</v>
      </c>
    </row>
    <row r="314" spans="1:6">
      <c r="A314" s="1">
        <v>43913.25</v>
      </c>
      <c r="B314">
        <v>2250</v>
      </c>
      <c r="C314">
        <v>2.25</v>
      </c>
      <c r="D314" s="2">
        <f t="shared" si="12"/>
        <v>43913.582680555555</v>
      </c>
      <c r="E314" s="89">
        <f t="shared" si="13"/>
        <v>899.99999979045242</v>
      </c>
      <c r="F314" s="3">
        <f t="shared" si="14"/>
        <v>57341614.335449114</v>
      </c>
    </row>
    <row r="315" spans="1:6">
      <c r="A315" s="1">
        <v>43913.260416666664</v>
      </c>
      <c r="B315">
        <v>2250</v>
      </c>
      <c r="C315">
        <v>2.25</v>
      </c>
      <c r="D315" s="2">
        <f t="shared" si="12"/>
        <v>43913.59309722222</v>
      </c>
      <c r="E315" s="89">
        <f t="shared" si="13"/>
        <v>899.99999979045242</v>
      </c>
      <c r="F315" s="3">
        <f t="shared" si="14"/>
        <v>57341614.335449114</v>
      </c>
    </row>
    <row r="316" spans="1:6">
      <c r="A316" s="1">
        <v>43913.270833333336</v>
      </c>
      <c r="B316">
        <v>2250</v>
      </c>
      <c r="C316">
        <v>2.25</v>
      </c>
      <c r="D316" s="2">
        <f t="shared" si="12"/>
        <v>43913.603513888891</v>
      </c>
      <c r="E316" s="89">
        <f t="shared" si="13"/>
        <v>900.00000041909516</v>
      </c>
      <c r="F316" s="3">
        <f t="shared" si="14"/>
        <v>57341614.375501774</v>
      </c>
    </row>
    <row r="317" spans="1:6">
      <c r="A317" s="1">
        <v>43913.28125</v>
      </c>
      <c r="B317">
        <v>2250</v>
      </c>
      <c r="C317">
        <v>2.25</v>
      </c>
      <c r="D317" s="2">
        <f t="shared" si="12"/>
        <v>43913.613930555555</v>
      </c>
      <c r="E317" s="89">
        <f t="shared" si="13"/>
        <v>899.99999979045242</v>
      </c>
      <c r="F317" s="3">
        <f t="shared" si="14"/>
        <v>57341614.335449114</v>
      </c>
    </row>
    <row r="318" spans="1:6">
      <c r="A318" s="1">
        <v>43913.291666666664</v>
      </c>
      <c r="B318">
        <v>2250</v>
      </c>
      <c r="C318">
        <v>2.25</v>
      </c>
      <c r="D318" s="2">
        <f t="shared" si="12"/>
        <v>43913.62434722222</v>
      </c>
      <c r="E318" s="89">
        <f t="shared" si="13"/>
        <v>899.99999979045242</v>
      </c>
      <c r="F318" s="3">
        <f t="shared" si="14"/>
        <v>57341614.335449114</v>
      </c>
    </row>
    <row r="319" spans="1:6">
      <c r="A319" s="1">
        <v>43913.302083333336</v>
      </c>
      <c r="B319">
        <v>2250</v>
      </c>
      <c r="C319">
        <v>2.25</v>
      </c>
      <c r="D319" s="2">
        <f t="shared" si="12"/>
        <v>43913.634763888891</v>
      </c>
      <c r="E319" s="89">
        <f t="shared" si="13"/>
        <v>900.00000041909516</v>
      </c>
      <c r="F319" s="3">
        <f t="shared" si="14"/>
        <v>57341614.375501774</v>
      </c>
    </row>
    <row r="320" spans="1:6">
      <c r="A320" s="1">
        <v>43913.3125</v>
      </c>
      <c r="B320">
        <v>2250</v>
      </c>
      <c r="C320">
        <v>2.25</v>
      </c>
      <c r="D320" s="2">
        <f t="shared" si="12"/>
        <v>43913.645180555555</v>
      </c>
      <c r="E320" s="89">
        <f t="shared" si="13"/>
        <v>899.99999979045242</v>
      </c>
      <c r="F320" s="3">
        <f t="shared" si="14"/>
        <v>57341614.335449114</v>
      </c>
    </row>
    <row r="321" spans="1:6">
      <c r="A321" s="1">
        <v>43913.322916666664</v>
      </c>
      <c r="B321">
        <v>2250</v>
      </c>
      <c r="C321">
        <v>2.25</v>
      </c>
      <c r="D321" s="2">
        <f t="shared" si="12"/>
        <v>43913.65559722222</v>
      </c>
      <c r="E321" s="89">
        <f t="shared" si="13"/>
        <v>899.99999979045242</v>
      </c>
      <c r="F321" s="3">
        <f t="shared" si="14"/>
        <v>57341614.335449114</v>
      </c>
    </row>
    <row r="322" spans="1:6">
      <c r="A322" s="1">
        <v>43913.333333333336</v>
      </c>
      <c r="B322">
        <v>2250</v>
      </c>
      <c r="C322">
        <v>2.25</v>
      </c>
      <c r="D322" s="2">
        <f t="shared" si="12"/>
        <v>43913.666013888891</v>
      </c>
      <c r="E322" s="89">
        <f t="shared" si="13"/>
        <v>900.00000041909516</v>
      </c>
      <c r="F322" s="3">
        <f t="shared" si="14"/>
        <v>57341614.375501774</v>
      </c>
    </row>
    <row r="323" spans="1:6">
      <c r="A323" s="1">
        <v>43913.34375</v>
      </c>
      <c r="B323">
        <v>2250</v>
      </c>
      <c r="C323">
        <v>2.25</v>
      </c>
      <c r="D323" s="2">
        <f t="shared" ref="D323:D386" si="15">A323+((13422*(1/B323)+2.019)/24)</f>
        <v>43913.676430555555</v>
      </c>
      <c r="E323" s="89">
        <f t="shared" si="13"/>
        <v>899.99999979045242</v>
      </c>
      <c r="F323" s="3">
        <f t="shared" si="14"/>
        <v>57341614.335449114</v>
      </c>
    </row>
    <row r="324" spans="1:6">
      <c r="A324" s="1">
        <v>43913.354166666664</v>
      </c>
      <c r="B324">
        <v>2250</v>
      </c>
      <c r="C324">
        <v>2.25</v>
      </c>
      <c r="D324" s="2">
        <f t="shared" si="15"/>
        <v>43913.68684722222</v>
      </c>
      <c r="E324" s="89">
        <f t="shared" ref="E324:E387" si="16">CONVERT((A324-A323),"day","sec")</f>
        <v>899.99999979045242</v>
      </c>
      <c r="F324" s="3">
        <f t="shared" si="14"/>
        <v>57341614.335449114</v>
      </c>
    </row>
    <row r="325" spans="1:6">
      <c r="A325" s="1">
        <v>43913.364583333336</v>
      </c>
      <c r="B325">
        <v>2250</v>
      </c>
      <c r="C325">
        <v>2.25</v>
      </c>
      <c r="D325" s="2">
        <f t="shared" si="15"/>
        <v>43913.697263888891</v>
      </c>
      <c r="E325" s="89">
        <f t="shared" si="16"/>
        <v>900.00000041909516</v>
      </c>
      <c r="F325" s="3">
        <f t="shared" ref="F325:F388" si="17">E325*B325*CONVERT(1,"ft^3","l")</f>
        <v>57341614.375501774</v>
      </c>
    </row>
    <row r="326" spans="1:6">
      <c r="A326" s="1">
        <v>43913.375</v>
      </c>
      <c r="B326">
        <v>2250</v>
      </c>
      <c r="C326">
        <v>2.25</v>
      </c>
      <c r="D326" s="2">
        <f t="shared" si="15"/>
        <v>43913.707680555555</v>
      </c>
      <c r="E326" s="89">
        <f t="shared" si="16"/>
        <v>899.99999979045242</v>
      </c>
      <c r="F326" s="3">
        <f t="shared" si="17"/>
        <v>57341614.335449114</v>
      </c>
    </row>
    <row r="327" spans="1:6">
      <c r="A327" s="1">
        <v>43913.385416666664</v>
      </c>
      <c r="B327">
        <v>2270</v>
      </c>
      <c r="C327">
        <v>2.2599999999999998</v>
      </c>
      <c r="D327" s="2">
        <f t="shared" si="15"/>
        <v>43913.715907305428</v>
      </c>
      <c r="E327" s="89">
        <f t="shared" si="16"/>
        <v>899.99999979045242</v>
      </c>
      <c r="F327" s="3">
        <f t="shared" si="17"/>
        <v>57851317.573986441</v>
      </c>
    </row>
    <row r="328" spans="1:6">
      <c r="A328" s="1">
        <v>43913.395833333336</v>
      </c>
      <c r="B328">
        <v>2270</v>
      </c>
      <c r="C328">
        <v>2.2599999999999998</v>
      </c>
      <c r="D328" s="2">
        <f t="shared" si="15"/>
        <v>43913.7263239721</v>
      </c>
      <c r="E328" s="89">
        <f t="shared" si="16"/>
        <v>900.00000041909516</v>
      </c>
      <c r="F328" s="3">
        <f t="shared" si="17"/>
        <v>57851317.614395119</v>
      </c>
    </row>
    <row r="329" spans="1:6">
      <c r="A329" s="1">
        <v>43913.40625</v>
      </c>
      <c r="B329">
        <v>2250</v>
      </c>
      <c r="C329">
        <v>2.25</v>
      </c>
      <c r="D329" s="2">
        <f t="shared" si="15"/>
        <v>43913.738930555555</v>
      </c>
      <c r="E329" s="89">
        <f t="shared" si="16"/>
        <v>899.99999979045242</v>
      </c>
      <c r="F329" s="3">
        <f t="shared" si="17"/>
        <v>57341614.335449114</v>
      </c>
    </row>
    <row r="330" spans="1:6">
      <c r="A330" s="1">
        <v>43913.416666666664</v>
      </c>
      <c r="B330">
        <v>2250</v>
      </c>
      <c r="C330">
        <v>2.25</v>
      </c>
      <c r="D330" s="2">
        <f t="shared" si="15"/>
        <v>43913.74934722222</v>
      </c>
      <c r="E330" s="89">
        <f t="shared" si="16"/>
        <v>899.99999979045242</v>
      </c>
      <c r="F330" s="3">
        <f t="shared" si="17"/>
        <v>57341614.335449114</v>
      </c>
    </row>
    <row r="331" spans="1:6">
      <c r="A331" s="1">
        <v>43913.427083333336</v>
      </c>
      <c r="B331">
        <v>2270</v>
      </c>
      <c r="C331">
        <v>2.2599999999999998</v>
      </c>
      <c r="D331" s="2">
        <f t="shared" si="15"/>
        <v>43913.7575739721</v>
      </c>
      <c r="E331" s="89">
        <f t="shared" si="16"/>
        <v>900.00000041909516</v>
      </c>
      <c r="F331" s="3">
        <f t="shared" si="17"/>
        <v>57851317.614395119</v>
      </c>
    </row>
    <row r="332" spans="1:6">
      <c r="A332" s="1">
        <v>43913.4375</v>
      </c>
      <c r="B332">
        <v>2270</v>
      </c>
      <c r="C332">
        <v>2.2599999999999998</v>
      </c>
      <c r="D332" s="2">
        <f t="shared" si="15"/>
        <v>43913.767990638764</v>
      </c>
      <c r="E332" s="89">
        <f t="shared" si="16"/>
        <v>899.99999979045242</v>
      </c>
      <c r="F332" s="3">
        <f t="shared" si="17"/>
        <v>57851317.573986441</v>
      </c>
    </row>
    <row r="333" spans="1:6">
      <c r="A333" s="1">
        <v>43913.447916666664</v>
      </c>
      <c r="B333">
        <v>2270</v>
      </c>
      <c r="C333">
        <v>2.2599999999999998</v>
      </c>
      <c r="D333" s="2">
        <f t="shared" si="15"/>
        <v>43913.778407305428</v>
      </c>
      <c r="E333" s="89">
        <f t="shared" si="16"/>
        <v>899.99999979045242</v>
      </c>
      <c r="F333" s="3">
        <f t="shared" si="17"/>
        <v>57851317.573986441</v>
      </c>
    </row>
    <row r="334" spans="1:6">
      <c r="A334" s="1">
        <v>43913.458333333336</v>
      </c>
      <c r="B334">
        <v>2270</v>
      </c>
      <c r="C334">
        <v>2.2599999999999998</v>
      </c>
      <c r="D334" s="2">
        <f t="shared" si="15"/>
        <v>43913.7888239721</v>
      </c>
      <c r="E334" s="89">
        <f t="shared" si="16"/>
        <v>900.00000041909516</v>
      </c>
      <c r="F334" s="3">
        <f t="shared" si="17"/>
        <v>57851317.614395119</v>
      </c>
    </row>
    <row r="335" spans="1:6">
      <c r="A335" s="1">
        <v>43913.46875</v>
      </c>
      <c r="B335">
        <v>2270</v>
      </c>
      <c r="C335">
        <v>2.2599999999999998</v>
      </c>
      <c r="D335" s="2">
        <f t="shared" si="15"/>
        <v>43913.799240638764</v>
      </c>
      <c r="E335" s="89">
        <f t="shared" si="16"/>
        <v>899.99999979045242</v>
      </c>
      <c r="F335" s="3">
        <f t="shared" si="17"/>
        <v>57851317.573986441</v>
      </c>
    </row>
    <row r="336" spans="1:6">
      <c r="A336" s="1">
        <v>43913.479166666664</v>
      </c>
      <c r="B336">
        <v>2270</v>
      </c>
      <c r="C336">
        <v>2.2599999999999998</v>
      </c>
      <c r="D336" s="2">
        <f t="shared" si="15"/>
        <v>43913.809657305428</v>
      </c>
      <c r="E336" s="89">
        <f t="shared" si="16"/>
        <v>899.99999979045242</v>
      </c>
      <c r="F336" s="3">
        <f t="shared" si="17"/>
        <v>57851317.573986441</v>
      </c>
    </row>
    <row r="337" spans="1:6">
      <c r="A337" s="1">
        <v>43913.489583333336</v>
      </c>
      <c r="B337">
        <v>2280</v>
      </c>
      <c r="C337">
        <v>2.27</v>
      </c>
      <c r="D337" s="2">
        <f t="shared" si="15"/>
        <v>43913.818993421053</v>
      </c>
      <c r="E337" s="89">
        <f t="shared" si="16"/>
        <v>900.00000041909516</v>
      </c>
      <c r="F337" s="3">
        <f t="shared" si="17"/>
        <v>58106169.233841799</v>
      </c>
    </row>
    <row r="338" spans="1:6">
      <c r="A338" s="1">
        <v>43913.5</v>
      </c>
      <c r="B338">
        <v>2270</v>
      </c>
      <c r="C338">
        <v>2.2599999999999998</v>
      </c>
      <c r="D338" s="2">
        <f t="shared" si="15"/>
        <v>43913.830490638764</v>
      </c>
      <c r="E338" s="89">
        <f t="shared" si="16"/>
        <v>899.99999979045242</v>
      </c>
      <c r="F338" s="3">
        <f t="shared" si="17"/>
        <v>57851317.573986441</v>
      </c>
    </row>
    <row r="339" spans="1:6">
      <c r="A339" s="1">
        <v>43913.510416666664</v>
      </c>
      <c r="B339">
        <v>2280</v>
      </c>
      <c r="C339">
        <v>2.27</v>
      </c>
      <c r="D339" s="2">
        <f t="shared" si="15"/>
        <v>43913.839826754382</v>
      </c>
      <c r="E339" s="89">
        <f t="shared" si="16"/>
        <v>899.99999979045242</v>
      </c>
      <c r="F339" s="3">
        <f t="shared" si="17"/>
        <v>58106169.193255104</v>
      </c>
    </row>
    <row r="340" spans="1:6">
      <c r="A340" s="1">
        <v>43913.520833333336</v>
      </c>
      <c r="B340">
        <v>2280</v>
      </c>
      <c r="C340">
        <v>2.27</v>
      </c>
      <c r="D340" s="2">
        <f t="shared" si="15"/>
        <v>43913.850243421053</v>
      </c>
      <c r="E340" s="89">
        <f t="shared" si="16"/>
        <v>900.00000041909516</v>
      </c>
      <c r="F340" s="3">
        <f t="shared" si="17"/>
        <v>58106169.233841799</v>
      </c>
    </row>
    <row r="341" spans="1:6">
      <c r="A341" s="1">
        <v>43913.53125</v>
      </c>
      <c r="B341">
        <v>2280</v>
      </c>
      <c r="C341">
        <v>2.27</v>
      </c>
      <c r="D341" s="2">
        <f t="shared" si="15"/>
        <v>43913.860660087717</v>
      </c>
      <c r="E341" s="89">
        <f t="shared" si="16"/>
        <v>899.99999979045242</v>
      </c>
      <c r="F341" s="3">
        <f t="shared" si="17"/>
        <v>58106169.193255104</v>
      </c>
    </row>
    <row r="342" spans="1:6">
      <c r="A342" s="1">
        <v>43913.541666666664</v>
      </c>
      <c r="B342">
        <v>2280</v>
      </c>
      <c r="C342">
        <v>2.27</v>
      </c>
      <c r="D342" s="2">
        <f t="shared" si="15"/>
        <v>43913.871076754382</v>
      </c>
      <c r="E342" s="89">
        <f t="shared" si="16"/>
        <v>899.99999979045242</v>
      </c>
      <c r="F342" s="3">
        <f t="shared" si="17"/>
        <v>58106169.193255104</v>
      </c>
    </row>
    <row r="343" spans="1:6">
      <c r="A343" s="1">
        <v>43913.552083333336</v>
      </c>
      <c r="B343">
        <v>2280</v>
      </c>
      <c r="C343">
        <v>2.27</v>
      </c>
      <c r="D343" s="2">
        <f t="shared" si="15"/>
        <v>43913.881493421053</v>
      </c>
      <c r="E343" s="89">
        <f t="shared" si="16"/>
        <v>900.00000041909516</v>
      </c>
      <c r="F343" s="3">
        <f t="shared" si="17"/>
        <v>58106169.233841799</v>
      </c>
    </row>
    <row r="344" spans="1:6">
      <c r="A344" s="1">
        <v>43913.5625</v>
      </c>
      <c r="B344">
        <v>2280</v>
      </c>
      <c r="C344">
        <v>2.27</v>
      </c>
      <c r="D344" s="2">
        <f t="shared" si="15"/>
        <v>43913.891910087717</v>
      </c>
      <c r="E344" s="89">
        <f t="shared" si="16"/>
        <v>899.99999979045242</v>
      </c>
      <c r="F344" s="3">
        <f t="shared" si="17"/>
        <v>58106169.193255104</v>
      </c>
    </row>
    <row r="345" spans="1:6">
      <c r="A345" s="1">
        <v>43913.572916666664</v>
      </c>
      <c r="B345">
        <v>2300</v>
      </c>
      <c r="C345">
        <v>2.2799999999999998</v>
      </c>
      <c r="D345" s="2">
        <f t="shared" si="15"/>
        <v>43913.900193840578</v>
      </c>
      <c r="E345" s="89">
        <f t="shared" si="16"/>
        <v>899.99999979045242</v>
      </c>
      <c r="F345" s="3">
        <f t="shared" si="17"/>
        <v>58615872.431792431</v>
      </c>
    </row>
    <row r="346" spans="1:6">
      <c r="A346" s="1">
        <v>43913.583333333336</v>
      </c>
      <c r="B346">
        <v>2280</v>
      </c>
      <c r="C346">
        <v>2.27</v>
      </c>
      <c r="D346" s="2">
        <f t="shared" si="15"/>
        <v>43913.912743421053</v>
      </c>
      <c r="E346" s="89">
        <f t="shared" si="16"/>
        <v>900.00000041909516</v>
      </c>
      <c r="F346" s="3">
        <f t="shared" si="17"/>
        <v>58106169.233841799</v>
      </c>
    </row>
    <row r="347" spans="1:6">
      <c r="A347" s="1">
        <v>43913.59375</v>
      </c>
      <c r="B347">
        <v>2300</v>
      </c>
      <c r="C347">
        <v>2.2799999999999998</v>
      </c>
      <c r="D347" s="2">
        <f t="shared" si="15"/>
        <v>43913.921027173914</v>
      </c>
      <c r="E347" s="89">
        <f t="shared" si="16"/>
        <v>899.99999979045242</v>
      </c>
      <c r="F347" s="3">
        <f t="shared" si="17"/>
        <v>58615872.431792431</v>
      </c>
    </row>
    <row r="348" spans="1:6">
      <c r="A348" s="1">
        <v>43913.604166666664</v>
      </c>
      <c r="B348">
        <v>2300</v>
      </c>
      <c r="C348">
        <v>2.2799999999999998</v>
      </c>
      <c r="D348" s="2">
        <f t="shared" si="15"/>
        <v>43913.931443840578</v>
      </c>
      <c r="E348" s="89">
        <f t="shared" si="16"/>
        <v>899.99999979045242</v>
      </c>
      <c r="F348" s="3">
        <f t="shared" si="17"/>
        <v>58615872.431792431</v>
      </c>
    </row>
    <row r="349" spans="1:6">
      <c r="A349" s="1">
        <v>43913.614583333336</v>
      </c>
      <c r="B349">
        <v>2300</v>
      </c>
      <c r="C349">
        <v>2.2799999999999998</v>
      </c>
      <c r="D349" s="2">
        <f t="shared" si="15"/>
        <v>43913.94186050725</v>
      </c>
      <c r="E349" s="89">
        <f t="shared" si="16"/>
        <v>900.00000041909516</v>
      </c>
      <c r="F349" s="3">
        <f t="shared" si="17"/>
        <v>58615872.472735144</v>
      </c>
    </row>
    <row r="350" spans="1:6">
      <c r="A350" s="1">
        <v>43913.625</v>
      </c>
      <c r="B350">
        <v>2300</v>
      </c>
      <c r="C350">
        <v>2.2799999999999998</v>
      </c>
      <c r="D350" s="2">
        <f t="shared" si="15"/>
        <v>43913.952277173914</v>
      </c>
      <c r="E350" s="89">
        <f t="shared" si="16"/>
        <v>899.99999979045242</v>
      </c>
      <c r="F350" s="3">
        <f t="shared" si="17"/>
        <v>58615872.431792431</v>
      </c>
    </row>
    <row r="351" spans="1:6">
      <c r="A351" s="1">
        <v>43913.635416666664</v>
      </c>
      <c r="B351">
        <v>2310</v>
      </c>
      <c r="C351">
        <v>2.29</v>
      </c>
      <c r="D351" s="2">
        <f t="shared" si="15"/>
        <v>43913.961641233764</v>
      </c>
      <c r="E351" s="89">
        <f t="shared" si="16"/>
        <v>899.99999979045242</v>
      </c>
      <c r="F351" s="3">
        <f t="shared" si="17"/>
        <v>58870724.051061094</v>
      </c>
    </row>
    <row r="352" spans="1:6">
      <c r="A352" s="1">
        <v>43913.645833333336</v>
      </c>
      <c r="B352">
        <v>2310</v>
      </c>
      <c r="C352">
        <v>2.29</v>
      </c>
      <c r="D352" s="2">
        <f t="shared" si="15"/>
        <v>43913.972057900435</v>
      </c>
      <c r="E352" s="89">
        <f t="shared" si="16"/>
        <v>900.00000041909516</v>
      </c>
      <c r="F352" s="3">
        <f t="shared" si="17"/>
        <v>58870724.092181817</v>
      </c>
    </row>
    <row r="353" spans="1:6">
      <c r="A353" s="1">
        <v>43913.65625</v>
      </c>
      <c r="B353">
        <v>2310</v>
      </c>
      <c r="C353">
        <v>2.29</v>
      </c>
      <c r="D353" s="2">
        <f t="shared" si="15"/>
        <v>43913.982474567099</v>
      </c>
      <c r="E353" s="89">
        <f t="shared" si="16"/>
        <v>899.99999979045242</v>
      </c>
      <c r="F353" s="3">
        <f t="shared" si="17"/>
        <v>58870724.051061094</v>
      </c>
    </row>
    <row r="354" spans="1:6">
      <c r="A354" s="1">
        <v>43913.666666666664</v>
      </c>
      <c r="B354">
        <v>2330</v>
      </c>
      <c r="C354">
        <v>2.2999999999999998</v>
      </c>
      <c r="D354" s="2">
        <f t="shared" si="15"/>
        <v>43913.990813125893</v>
      </c>
      <c r="E354" s="89">
        <f t="shared" si="16"/>
        <v>899.99999979045242</v>
      </c>
      <c r="F354" s="3">
        <f t="shared" si="17"/>
        <v>59380427.28959842</v>
      </c>
    </row>
    <row r="355" spans="1:6">
      <c r="A355" s="1">
        <v>43913.677083333336</v>
      </c>
      <c r="B355">
        <v>2350</v>
      </c>
      <c r="C355">
        <v>2.31</v>
      </c>
      <c r="D355" s="2">
        <f t="shared" si="15"/>
        <v>43913.999187056739</v>
      </c>
      <c r="E355" s="89">
        <f t="shared" si="16"/>
        <v>900.00000041909516</v>
      </c>
      <c r="F355" s="3">
        <f t="shared" si="17"/>
        <v>59890130.569968514</v>
      </c>
    </row>
    <row r="356" spans="1:6">
      <c r="A356" s="1">
        <v>43913.6875</v>
      </c>
      <c r="B356">
        <v>2350</v>
      </c>
      <c r="C356">
        <v>2.31</v>
      </c>
      <c r="D356" s="2">
        <f t="shared" si="15"/>
        <v>43914.009603723403</v>
      </c>
      <c r="E356" s="89">
        <f t="shared" si="16"/>
        <v>899.99999979045242</v>
      </c>
      <c r="F356" s="3">
        <f t="shared" si="17"/>
        <v>59890130.528135747</v>
      </c>
    </row>
    <row r="357" spans="1:6">
      <c r="A357" s="1">
        <v>43913.697916666664</v>
      </c>
      <c r="B357">
        <v>2360</v>
      </c>
      <c r="C357">
        <v>2.3199999999999998</v>
      </c>
      <c r="D357" s="2">
        <f t="shared" si="15"/>
        <v>43914.01901200565</v>
      </c>
      <c r="E357" s="89">
        <f t="shared" si="16"/>
        <v>899.99999979045242</v>
      </c>
      <c r="F357" s="3">
        <f t="shared" si="17"/>
        <v>60144982.14740441</v>
      </c>
    </row>
    <row r="358" spans="1:6">
      <c r="A358" s="1">
        <v>43913.708333333336</v>
      </c>
      <c r="B358">
        <v>2350</v>
      </c>
      <c r="C358">
        <v>2.31</v>
      </c>
      <c r="D358" s="2">
        <f t="shared" si="15"/>
        <v>43914.030437056739</v>
      </c>
      <c r="E358" s="89">
        <f t="shared" si="16"/>
        <v>900.00000041909516</v>
      </c>
      <c r="F358" s="3">
        <f t="shared" si="17"/>
        <v>59890130.569968514</v>
      </c>
    </row>
    <row r="359" spans="1:6">
      <c r="A359" s="1">
        <v>43913.71875</v>
      </c>
      <c r="B359">
        <v>2380</v>
      </c>
      <c r="C359">
        <v>2.33</v>
      </c>
      <c r="D359" s="2">
        <f t="shared" si="15"/>
        <v>43914.037853991598</v>
      </c>
      <c r="E359" s="89">
        <f t="shared" si="16"/>
        <v>899.99999979045242</v>
      </c>
      <c r="F359" s="3">
        <f t="shared" si="17"/>
        <v>60654685.385941729</v>
      </c>
    </row>
    <row r="360" spans="1:6">
      <c r="A360" s="1">
        <v>43913.729166666664</v>
      </c>
      <c r="B360">
        <v>2400</v>
      </c>
      <c r="C360">
        <v>2.34</v>
      </c>
      <c r="D360" s="2">
        <f t="shared" si="15"/>
        <v>43914.046312499995</v>
      </c>
      <c r="E360" s="89">
        <f t="shared" si="16"/>
        <v>899.99999979045242</v>
      </c>
      <c r="F360" s="3">
        <f t="shared" si="17"/>
        <v>61164388.624479055</v>
      </c>
    </row>
    <row r="361" spans="1:6">
      <c r="A361" s="1">
        <v>43913.739583333336</v>
      </c>
      <c r="B361">
        <v>2400</v>
      </c>
      <c r="C361">
        <v>2.34</v>
      </c>
      <c r="D361" s="2">
        <f t="shared" si="15"/>
        <v>43914.056729166667</v>
      </c>
      <c r="E361" s="89">
        <f t="shared" si="16"/>
        <v>900.00000041909516</v>
      </c>
      <c r="F361" s="3">
        <f t="shared" si="17"/>
        <v>61164388.667201892</v>
      </c>
    </row>
    <row r="362" spans="1:6">
      <c r="A362" s="1">
        <v>43913.75</v>
      </c>
      <c r="B362">
        <v>2410</v>
      </c>
      <c r="C362">
        <v>2.35</v>
      </c>
      <c r="D362" s="2">
        <f t="shared" si="15"/>
        <v>43914.06617894191</v>
      </c>
      <c r="E362" s="89">
        <f t="shared" si="16"/>
        <v>899.99999979045242</v>
      </c>
      <c r="F362" s="3">
        <f t="shared" si="17"/>
        <v>61419240.243747719</v>
      </c>
    </row>
    <row r="363" spans="1:6">
      <c r="A363" s="1">
        <v>43913.760416666664</v>
      </c>
      <c r="B363">
        <v>2410</v>
      </c>
      <c r="C363">
        <v>2.35</v>
      </c>
      <c r="D363" s="2">
        <f t="shared" si="15"/>
        <v>43914.076595608574</v>
      </c>
      <c r="E363" s="89">
        <f t="shared" si="16"/>
        <v>899.99999979045242</v>
      </c>
      <c r="F363" s="3">
        <f t="shared" si="17"/>
        <v>61419240.243747719</v>
      </c>
    </row>
    <row r="364" spans="1:6">
      <c r="A364" s="1">
        <v>43913.770833333336</v>
      </c>
      <c r="B364">
        <v>2430</v>
      </c>
      <c r="C364">
        <v>2.36</v>
      </c>
      <c r="D364" s="2">
        <f t="shared" si="15"/>
        <v>43914.085102366254</v>
      </c>
      <c r="E364" s="89">
        <f t="shared" si="16"/>
        <v>900.00000041909516</v>
      </c>
      <c r="F364" s="3">
        <f t="shared" si="17"/>
        <v>61928943.525541916</v>
      </c>
    </row>
    <row r="365" spans="1:6">
      <c r="A365" s="1">
        <v>43913.78125</v>
      </c>
      <c r="B365">
        <v>2430</v>
      </c>
      <c r="C365">
        <v>2.36</v>
      </c>
      <c r="D365" s="2">
        <f t="shared" si="15"/>
        <v>43914.095519032919</v>
      </c>
      <c r="E365" s="89">
        <f t="shared" si="16"/>
        <v>899.99999979045242</v>
      </c>
      <c r="F365" s="3">
        <f t="shared" si="17"/>
        <v>61928943.482285045</v>
      </c>
    </row>
    <row r="366" spans="1:6">
      <c r="A366" s="1">
        <v>43913.791666666664</v>
      </c>
      <c r="B366">
        <v>2450</v>
      </c>
      <c r="C366">
        <v>2.37</v>
      </c>
      <c r="D366" s="2">
        <f t="shared" si="15"/>
        <v>43914.104056972785</v>
      </c>
      <c r="E366" s="89">
        <f t="shared" si="16"/>
        <v>899.99999979045242</v>
      </c>
      <c r="F366" s="3">
        <f t="shared" si="17"/>
        <v>62438646.720822372</v>
      </c>
    </row>
    <row r="367" spans="1:6">
      <c r="A367" s="1">
        <v>43913.802083333336</v>
      </c>
      <c r="B367">
        <v>2450</v>
      </c>
      <c r="C367">
        <v>2.37</v>
      </c>
      <c r="D367" s="2">
        <f t="shared" si="15"/>
        <v>43914.114473639456</v>
      </c>
      <c r="E367" s="89">
        <f t="shared" si="16"/>
        <v>900.00000041909516</v>
      </c>
      <c r="F367" s="3">
        <f t="shared" si="17"/>
        <v>62438646.764435261</v>
      </c>
    </row>
    <row r="368" spans="1:6">
      <c r="A368" s="1">
        <v>43913.8125</v>
      </c>
      <c r="B368">
        <v>2460</v>
      </c>
      <c r="C368">
        <v>2.38</v>
      </c>
      <c r="D368" s="2">
        <f t="shared" si="15"/>
        <v>43914.123962398371</v>
      </c>
      <c r="E368" s="89">
        <f t="shared" si="16"/>
        <v>899.99999979045242</v>
      </c>
      <c r="F368" s="3">
        <f t="shared" si="17"/>
        <v>62693498.340091035</v>
      </c>
    </row>
    <row r="369" spans="1:6">
      <c r="A369" s="1">
        <v>43913.822916666664</v>
      </c>
      <c r="B369">
        <v>2460</v>
      </c>
      <c r="C369">
        <v>2.38</v>
      </c>
      <c r="D369" s="2">
        <f t="shared" si="15"/>
        <v>43914.134379065035</v>
      </c>
      <c r="E369" s="89">
        <f t="shared" si="16"/>
        <v>899.99999979045242</v>
      </c>
      <c r="F369" s="3">
        <f t="shared" si="17"/>
        <v>62693498.340091035</v>
      </c>
    </row>
    <row r="370" spans="1:6">
      <c r="A370" s="1">
        <v>43913.833333333336</v>
      </c>
      <c r="B370">
        <v>2480</v>
      </c>
      <c r="C370">
        <v>2.39</v>
      </c>
      <c r="D370" s="2">
        <f t="shared" si="15"/>
        <v>43914.142962365593</v>
      </c>
      <c r="E370" s="89">
        <f t="shared" si="16"/>
        <v>900.00000041909516</v>
      </c>
      <c r="F370" s="3">
        <f t="shared" si="17"/>
        <v>63203201.622775286</v>
      </c>
    </row>
    <row r="371" spans="1:6">
      <c r="A371" s="1">
        <v>43913.84375</v>
      </c>
      <c r="B371">
        <v>2500</v>
      </c>
      <c r="C371">
        <v>2.4</v>
      </c>
      <c r="D371" s="2">
        <f t="shared" si="15"/>
        <v>43914.151575000004</v>
      </c>
      <c r="E371" s="89">
        <f t="shared" si="16"/>
        <v>899.99999979045242</v>
      </c>
      <c r="F371" s="3">
        <f t="shared" si="17"/>
        <v>63712904.817165688</v>
      </c>
    </row>
    <row r="372" spans="1:6">
      <c r="A372" s="1">
        <v>43913.854166666664</v>
      </c>
      <c r="B372">
        <v>2500</v>
      </c>
      <c r="C372">
        <v>2.4</v>
      </c>
      <c r="D372" s="2">
        <f t="shared" si="15"/>
        <v>43914.161991666668</v>
      </c>
      <c r="E372" s="89">
        <f t="shared" si="16"/>
        <v>899.99999979045242</v>
      </c>
      <c r="F372" s="3">
        <f t="shared" si="17"/>
        <v>63712904.817165688</v>
      </c>
    </row>
    <row r="373" spans="1:6">
      <c r="A373" s="1">
        <v>43913.864583333336</v>
      </c>
      <c r="B373">
        <v>2510</v>
      </c>
      <c r="C373">
        <v>2.41</v>
      </c>
      <c r="D373" s="2">
        <f t="shared" si="15"/>
        <v>43914.171517098279</v>
      </c>
      <c r="E373" s="89">
        <f t="shared" si="16"/>
        <v>900.00000041909516</v>
      </c>
      <c r="F373" s="3">
        <f t="shared" si="17"/>
        <v>63967756.481115311</v>
      </c>
    </row>
    <row r="374" spans="1:6">
      <c r="A374" s="1">
        <v>43913.875</v>
      </c>
      <c r="B374">
        <v>2550</v>
      </c>
      <c r="C374">
        <v>2.4300000000000002</v>
      </c>
      <c r="D374" s="2">
        <f t="shared" si="15"/>
        <v>43914.178438725488</v>
      </c>
      <c r="E374" s="89">
        <f t="shared" si="16"/>
        <v>899.99999979045242</v>
      </c>
      <c r="F374" s="3">
        <f t="shared" si="17"/>
        <v>64987162.913508996</v>
      </c>
    </row>
    <row r="375" spans="1:6">
      <c r="A375" s="1">
        <v>43913.885416666664</v>
      </c>
      <c r="B375">
        <v>2530</v>
      </c>
      <c r="C375">
        <v>2.42</v>
      </c>
      <c r="D375" s="2">
        <f t="shared" si="15"/>
        <v>43914.190589097496</v>
      </c>
      <c r="E375" s="89">
        <f t="shared" si="16"/>
        <v>899.99999979045242</v>
      </c>
      <c r="F375" s="3">
        <f t="shared" si="17"/>
        <v>64477459.674971677</v>
      </c>
    </row>
    <row r="376" spans="1:6">
      <c r="A376" s="1">
        <v>43913.895833333336</v>
      </c>
      <c r="B376">
        <v>2550</v>
      </c>
      <c r="C376">
        <v>2.4300000000000002</v>
      </c>
      <c r="D376" s="2">
        <f t="shared" si="15"/>
        <v>43914.199272058824</v>
      </c>
      <c r="E376" s="89">
        <f t="shared" si="16"/>
        <v>900.00000041909516</v>
      </c>
      <c r="F376" s="3">
        <f t="shared" si="17"/>
        <v>64987162.958902009</v>
      </c>
    </row>
    <row r="377" spans="1:6">
      <c r="A377" s="1">
        <v>43913.90625</v>
      </c>
      <c r="B377">
        <v>2550</v>
      </c>
      <c r="C377">
        <v>2.4300000000000002</v>
      </c>
      <c r="D377" s="2">
        <f t="shared" si="15"/>
        <v>43914.209688725488</v>
      </c>
      <c r="E377" s="89">
        <f t="shared" si="16"/>
        <v>899.99999979045242</v>
      </c>
      <c r="F377" s="3">
        <f t="shared" si="17"/>
        <v>64987162.913508996</v>
      </c>
    </row>
    <row r="378" spans="1:6">
      <c r="A378" s="1">
        <v>43913.916666666664</v>
      </c>
      <c r="B378">
        <v>2570</v>
      </c>
      <c r="C378">
        <v>2.44</v>
      </c>
      <c r="D378" s="2">
        <f t="shared" si="15"/>
        <v>43914.218398670557</v>
      </c>
      <c r="E378" s="89">
        <f t="shared" si="16"/>
        <v>899.99999979045242</v>
      </c>
      <c r="F378" s="3">
        <f t="shared" si="17"/>
        <v>65496866.152046323</v>
      </c>
    </row>
    <row r="379" spans="1:6">
      <c r="A379" s="1">
        <v>43913.927083333336</v>
      </c>
      <c r="B379">
        <v>2570</v>
      </c>
      <c r="C379">
        <v>2.44</v>
      </c>
      <c r="D379" s="2">
        <f t="shared" si="15"/>
        <v>43914.228815337228</v>
      </c>
      <c r="E379" s="89">
        <f t="shared" si="16"/>
        <v>900.00000041909516</v>
      </c>
      <c r="F379" s="3">
        <f t="shared" si="17"/>
        <v>65496866.197795354</v>
      </c>
    </row>
    <row r="380" spans="1:6">
      <c r="A380" s="1">
        <v>43913.9375</v>
      </c>
      <c r="B380">
        <v>2580</v>
      </c>
      <c r="C380">
        <v>2.4500000000000002</v>
      </c>
      <c r="D380" s="2">
        <f t="shared" si="15"/>
        <v>43914.238388565893</v>
      </c>
      <c r="E380" s="89">
        <f t="shared" si="16"/>
        <v>899.99999979045242</v>
      </c>
      <c r="F380" s="3">
        <f t="shared" si="17"/>
        <v>65751717.771314986</v>
      </c>
    </row>
    <row r="381" spans="1:6">
      <c r="A381" s="1">
        <v>43913.947916666664</v>
      </c>
      <c r="B381">
        <v>2580</v>
      </c>
      <c r="C381">
        <v>2.4500000000000002</v>
      </c>
      <c r="D381" s="2">
        <f t="shared" si="15"/>
        <v>43914.248805232557</v>
      </c>
      <c r="E381" s="89">
        <f t="shared" si="16"/>
        <v>899.99999979045242</v>
      </c>
      <c r="F381" s="3">
        <f t="shared" si="17"/>
        <v>65751717.771314986</v>
      </c>
    </row>
    <row r="382" spans="1:6">
      <c r="A382" s="1">
        <v>43913.958333333336</v>
      </c>
      <c r="B382">
        <v>2600</v>
      </c>
      <c r="C382">
        <v>2.46</v>
      </c>
      <c r="D382" s="2">
        <f t="shared" si="15"/>
        <v>43914.25755448718</v>
      </c>
      <c r="E382" s="89">
        <f t="shared" si="16"/>
        <v>900.00000041909516</v>
      </c>
      <c r="F382" s="3">
        <f t="shared" si="17"/>
        <v>66261421.056135379</v>
      </c>
    </row>
    <row r="383" spans="1:6">
      <c r="A383" s="1">
        <v>43913.96875</v>
      </c>
      <c r="B383">
        <v>2620</v>
      </c>
      <c r="C383">
        <v>2.4700000000000002</v>
      </c>
      <c r="D383" s="2">
        <f t="shared" si="15"/>
        <v>43914.266329198472</v>
      </c>
      <c r="E383" s="89">
        <f t="shared" si="16"/>
        <v>899.99999979045242</v>
      </c>
      <c r="F383" s="3">
        <f t="shared" si="17"/>
        <v>66771124.248389639</v>
      </c>
    </row>
    <row r="384" spans="1:6">
      <c r="A384" s="1">
        <v>43913.979166666664</v>
      </c>
      <c r="B384">
        <v>2620</v>
      </c>
      <c r="C384">
        <v>2.4700000000000002</v>
      </c>
      <c r="D384" s="2">
        <f t="shared" si="15"/>
        <v>43914.276745865136</v>
      </c>
      <c r="E384" s="89">
        <f t="shared" si="16"/>
        <v>899.99999979045242</v>
      </c>
      <c r="F384" s="3">
        <f t="shared" si="17"/>
        <v>66771124.248389639</v>
      </c>
    </row>
    <row r="385" spans="1:6">
      <c r="A385" s="1">
        <v>43913.989583333336</v>
      </c>
      <c r="B385">
        <v>2620</v>
      </c>
      <c r="C385">
        <v>2.4700000000000002</v>
      </c>
      <c r="D385" s="2">
        <f t="shared" si="15"/>
        <v>43914.287162531808</v>
      </c>
      <c r="E385" s="89">
        <f t="shared" si="16"/>
        <v>900.00000041909516</v>
      </c>
      <c r="F385" s="3">
        <f t="shared" si="17"/>
        <v>66771124.295028731</v>
      </c>
    </row>
    <row r="386" spans="1:6">
      <c r="A386" s="1">
        <v>43914</v>
      </c>
      <c r="B386">
        <v>2630</v>
      </c>
      <c r="C386">
        <v>2.48</v>
      </c>
      <c r="D386" s="2">
        <f t="shared" si="15"/>
        <v>43914.296767585554</v>
      </c>
      <c r="E386" s="89">
        <f t="shared" si="16"/>
        <v>899.99999979045242</v>
      </c>
      <c r="F386" s="3">
        <f t="shared" si="17"/>
        <v>67025975.867658302</v>
      </c>
    </row>
    <row r="387" spans="1:6">
      <c r="A387" s="1">
        <v>43914.010416666664</v>
      </c>
      <c r="B387">
        <v>2630</v>
      </c>
      <c r="C387">
        <v>2.48</v>
      </c>
      <c r="D387" s="2">
        <f t="shared" ref="D387:D450" si="18">A387+((13422*(1/B387)+2.019)/24)</f>
        <v>43914.307184252219</v>
      </c>
      <c r="E387" s="89">
        <f t="shared" si="16"/>
        <v>899.99999979045242</v>
      </c>
      <c r="F387" s="3">
        <f t="shared" si="17"/>
        <v>67025975.867658302</v>
      </c>
    </row>
    <row r="388" spans="1:6">
      <c r="A388" s="1">
        <v>43914.020833333336</v>
      </c>
      <c r="B388">
        <v>2650</v>
      </c>
      <c r="C388">
        <v>2.4900000000000002</v>
      </c>
      <c r="D388" s="2">
        <f t="shared" si="18"/>
        <v>43914.315996069185</v>
      </c>
      <c r="E388" s="89">
        <f t="shared" ref="E388:E451" si="19">CONVERT((A388-A387),"day","sec")</f>
        <v>900.00000041909516</v>
      </c>
      <c r="F388" s="3">
        <f t="shared" si="17"/>
        <v>67535679.153368756</v>
      </c>
    </row>
    <row r="389" spans="1:6">
      <c r="A389" s="1">
        <v>43914.03125</v>
      </c>
      <c r="B389">
        <v>2650</v>
      </c>
      <c r="C389">
        <v>2.4900000000000002</v>
      </c>
      <c r="D389" s="2">
        <f t="shared" si="18"/>
        <v>43914.326412735849</v>
      </c>
      <c r="E389" s="89">
        <f t="shared" si="19"/>
        <v>899.99999979045242</v>
      </c>
      <c r="F389" s="3">
        <f t="shared" ref="F389:F452" si="20">E389*B389*CONVERT(1,"ft^3","l")</f>
        <v>67535679.106195629</v>
      </c>
    </row>
    <row r="390" spans="1:6">
      <c r="A390" s="1">
        <v>43914.041666666664</v>
      </c>
      <c r="B390">
        <v>2670</v>
      </c>
      <c r="C390">
        <v>2.5</v>
      </c>
      <c r="D390" s="2">
        <f t="shared" si="18"/>
        <v>43914.335248595504</v>
      </c>
      <c r="E390" s="89">
        <f t="shared" si="19"/>
        <v>899.99999979045242</v>
      </c>
      <c r="F390" s="3">
        <f t="shared" si="20"/>
        <v>68045382.344732955</v>
      </c>
    </row>
    <row r="391" spans="1:6">
      <c r="A391" s="1">
        <v>43914.052083333336</v>
      </c>
      <c r="B391">
        <v>2690</v>
      </c>
      <c r="C391">
        <v>2.5099999999999998</v>
      </c>
      <c r="D391" s="2">
        <f t="shared" si="18"/>
        <v>43914.344107961588</v>
      </c>
      <c r="E391" s="89">
        <f t="shared" si="19"/>
        <v>900.00000041909516</v>
      </c>
      <c r="F391" s="3">
        <f t="shared" si="20"/>
        <v>68555085.631155446</v>
      </c>
    </row>
    <row r="392" spans="1:6">
      <c r="A392" s="1">
        <v>43914.0625</v>
      </c>
      <c r="B392">
        <v>2690</v>
      </c>
      <c r="C392">
        <v>2.5099999999999998</v>
      </c>
      <c r="D392" s="2">
        <f t="shared" si="18"/>
        <v>43914.354524628252</v>
      </c>
      <c r="E392" s="89">
        <f t="shared" si="19"/>
        <v>899.99999979045242</v>
      </c>
      <c r="F392" s="3">
        <f t="shared" si="20"/>
        <v>68555085.583270282</v>
      </c>
    </row>
    <row r="393" spans="1:6">
      <c r="A393" s="1">
        <v>43914.072916666664</v>
      </c>
      <c r="B393">
        <v>2710</v>
      </c>
      <c r="C393">
        <v>2.52</v>
      </c>
      <c r="D393" s="2">
        <f t="shared" si="18"/>
        <v>43914.363406980316</v>
      </c>
      <c r="E393" s="89">
        <f t="shared" si="19"/>
        <v>899.99999979045242</v>
      </c>
      <c r="F393" s="3">
        <f t="shared" si="20"/>
        <v>69064788.821807608</v>
      </c>
    </row>
    <row r="394" spans="1:6">
      <c r="A394" s="1">
        <v>43914.083333333336</v>
      </c>
      <c r="B394">
        <v>2710</v>
      </c>
      <c r="C394">
        <v>2.52</v>
      </c>
      <c r="D394" s="2">
        <f t="shared" si="18"/>
        <v>43914.373823646987</v>
      </c>
      <c r="E394" s="89">
        <f t="shared" si="19"/>
        <v>900.00000041909516</v>
      </c>
      <c r="F394" s="3">
        <f t="shared" si="20"/>
        <v>69064788.870048806</v>
      </c>
    </row>
    <row r="395" spans="1:6">
      <c r="A395" s="1">
        <v>43914.09375</v>
      </c>
      <c r="B395">
        <v>2710</v>
      </c>
      <c r="C395">
        <v>2.52</v>
      </c>
      <c r="D395" s="2">
        <f t="shared" si="18"/>
        <v>43914.384240313651</v>
      </c>
      <c r="E395" s="89">
        <f t="shared" si="19"/>
        <v>899.99999979045242</v>
      </c>
      <c r="F395" s="3">
        <f t="shared" si="20"/>
        <v>69064788.821807608</v>
      </c>
    </row>
    <row r="396" spans="1:6">
      <c r="A396" s="1">
        <v>43914.104166666664</v>
      </c>
      <c r="B396">
        <v>2720</v>
      </c>
      <c r="C396">
        <v>2.5299999999999998</v>
      </c>
      <c r="D396" s="2">
        <f t="shared" si="18"/>
        <v>43914.39389828431</v>
      </c>
      <c r="E396" s="89">
        <f t="shared" si="19"/>
        <v>899.99999979045242</v>
      </c>
      <c r="F396" s="3">
        <f t="shared" si="20"/>
        <v>69319640.441076264</v>
      </c>
    </row>
    <row r="397" spans="1:6">
      <c r="A397" s="1">
        <v>43914.114583333336</v>
      </c>
      <c r="B397">
        <v>2720</v>
      </c>
      <c r="C397">
        <v>2.5299999999999998</v>
      </c>
      <c r="D397" s="2">
        <f t="shared" si="18"/>
        <v>43914.404314950982</v>
      </c>
      <c r="E397" s="89">
        <f t="shared" si="19"/>
        <v>900.00000041909516</v>
      </c>
      <c r="F397" s="3">
        <f t="shared" si="20"/>
        <v>69319640.489495471</v>
      </c>
    </row>
    <row r="398" spans="1:6">
      <c r="A398" s="1">
        <v>43914.125</v>
      </c>
      <c r="B398">
        <v>2740</v>
      </c>
      <c r="C398">
        <v>2.54</v>
      </c>
      <c r="D398" s="2">
        <f t="shared" si="18"/>
        <v>43914.413230839418</v>
      </c>
      <c r="E398" s="89">
        <f t="shared" si="19"/>
        <v>899.99999979045242</v>
      </c>
      <c r="F398" s="3">
        <f t="shared" si="20"/>
        <v>69829343.67961359</v>
      </c>
    </row>
    <row r="399" spans="1:6">
      <c r="A399" s="1">
        <v>43914.135416666664</v>
      </c>
      <c r="B399">
        <v>2740</v>
      </c>
      <c r="C399">
        <v>2.54</v>
      </c>
      <c r="D399" s="2">
        <f t="shared" si="18"/>
        <v>43914.423647506082</v>
      </c>
      <c r="E399" s="89">
        <f t="shared" si="19"/>
        <v>899.99999979045242</v>
      </c>
      <c r="F399" s="3">
        <f t="shared" si="20"/>
        <v>69829343.67961359</v>
      </c>
    </row>
    <row r="400" spans="1:6">
      <c r="A400" s="1">
        <v>43914.145833333336</v>
      </c>
      <c r="B400">
        <v>2740</v>
      </c>
      <c r="C400">
        <v>2.54</v>
      </c>
      <c r="D400" s="2">
        <f t="shared" si="18"/>
        <v>43914.434064172754</v>
      </c>
      <c r="E400" s="89">
        <f t="shared" si="19"/>
        <v>900.00000041909516</v>
      </c>
      <c r="F400" s="3">
        <f t="shared" si="20"/>
        <v>69829343.728388831</v>
      </c>
    </row>
    <row r="401" spans="1:6">
      <c r="A401" s="1">
        <v>43914.15625</v>
      </c>
      <c r="B401">
        <v>2740</v>
      </c>
      <c r="C401">
        <v>2.54</v>
      </c>
      <c r="D401" s="2">
        <f t="shared" si="18"/>
        <v>43914.444480839418</v>
      </c>
      <c r="E401" s="89">
        <f t="shared" si="19"/>
        <v>899.99999979045242</v>
      </c>
      <c r="F401" s="3">
        <f t="shared" si="20"/>
        <v>69829343.67961359</v>
      </c>
    </row>
    <row r="402" spans="1:6">
      <c r="A402" s="1">
        <v>43914.166666666664</v>
      </c>
      <c r="B402">
        <v>2760</v>
      </c>
      <c r="C402">
        <v>2.5499999999999998</v>
      </c>
      <c r="D402" s="2">
        <f t="shared" si="18"/>
        <v>43914.453418478261</v>
      </c>
      <c r="E402" s="89">
        <f t="shared" si="19"/>
        <v>899.99999979045242</v>
      </c>
      <c r="F402" s="3">
        <f t="shared" si="20"/>
        <v>70339046.918150917</v>
      </c>
    </row>
    <row r="403" spans="1:6">
      <c r="A403" s="1">
        <v>43914.177083333336</v>
      </c>
      <c r="B403">
        <v>2760</v>
      </c>
      <c r="C403">
        <v>2.5499999999999998</v>
      </c>
      <c r="D403" s="2">
        <f t="shared" si="18"/>
        <v>43914.463835144932</v>
      </c>
      <c r="E403" s="89">
        <f t="shared" si="19"/>
        <v>900.00000041909516</v>
      </c>
      <c r="F403" s="3">
        <f t="shared" si="20"/>
        <v>70339046.967282176</v>
      </c>
    </row>
    <row r="404" spans="1:6">
      <c r="A404" s="1">
        <v>43914.1875</v>
      </c>
      <c r="B404">
        <v>2760</v>
      </c>
      <c r="C404">
        <v>2.5499999999999998</v>
      </c>
      <c r="D404" s="2">
        <f t="shared" si="18"/>
        <v>43914.474251811596</v>
      </c>
      <c r="E404" s="89">
        <f t="shared" si="19"/>
        <v>899.99999979045242</v>
      </c>
      <c r="F404" s="3">
        <f t="shared" si="20"/>
        <v>70339046.918150917</v>
      </c>
    </row>
    <row r="405" spans="1:6">
      <c r="A405" s="1">
        <v>43914.197916666664</v>
      </c>
      <c r="B405">
        <v>2760</v>
      </c>
      <c r="C405">
        <v>2.5499999999999998</v>
      </c>
      <c r="D405" s="2">
        <f t="shared" si="18"/>
        <v>43914.484668478261</v>
      </c>
      <c r="E405" s="89">
        <f t="shared" si="19"/>
        <v>899.99999979045242</v>
      </c>
      <c r="F405" s="3">
        <f t="shared" si="20"/>
        <v>70339046.918150917</v>
      </c>
    </row>
    <row r="406" spans="1:6">
      <c r="A406" s="1">
        <v>43914.208333333336</v>
      </c>
      <c r="B406">
        <v>2780</v>
      </c>
      <c r="C406">
        <v>2.56</v>
      </c>
      <c r="D406" s="2">
        <f t="shared" si="18"/>
        <v>43914.493627398086</v>
      </c>
      <c r="E406" s="89">
        <f t="shared" si="19"/>
        <v>900.00000041909516</v>
      </c>
      <c r="F406" s="3">
        <f t="shared" si="20"/>
        <v>70848750.206175521</v>
      </c>
    </row>
    <row r="407" spans="1:6">
      <c r="A407" s="1">
        <v>43914.21875</v>
      </c>
      <c r="B407">
        <v>2780</v>
      </c>
      <c r="C407">
        <v>2.56</v>
      </c>
      <c r="D407" s="2">
        <f t="shared" si="18"/>
        <v>43914.50404406475</v>
      </c>
      <c r="E407" s="89">
        <f t="shared" si="19"/>
        <v>899.99999979045242</v>
      </c>
      <c r="F407" s="3">
        <f t="shared" si="20"/>
        <v>70848750.156688243</v>
      </c>
    </row>
    <row r="408" spans="1:6">
      <c r="A408" s="1">
        <v>43914.229166666664</v>
      </c>
      <c r="B408">
        <v>2790</v>
      </c>
      <c r="C408">
        <v>2.57</v>
      </c>
      <c r="D408" s="2">
        <f t="shared" si="18"/>
        <v>43914.513739695336</v>
      </c>
      <c r="E408" s="89">
        <f t="shared" si="19"/>
        <v>899.99999979045242</v>
      </c>
      <c r="F408" s="3">
        <f t="shared" si="20"/>
        <v>71103601.775956899</v>
      </c>
    </row>
    <row r="409" spans="1:6">
      <c r="A409" s="1">
        <v>43914.239583333336</v>
      </c>
      <c r="B409">
        <v>2790</v>
      </c>
      <c r="C409">
        <v>2.57</v>
      </c>
      <c r="D409" s="2">
        <f t="shared" si="18"/>
        <v>43914.524156362007</v>
      </c>
      <c r="E409" s="89">
        <f t="shared" si="19"/>
        <v>900.00000041909516</v>
      </c>
      <c r="F409" s="3">
        <f t="shared" si="20"/>
        <v>71103601.825622201</v>
      </c>
    </row>
    <row r="410" spans="1:6">
      <c r="A410" s="1">
        <v>43914.25</v>
      </c>
      <c r="B410">
        <v>2790</v>
      </c>
      <c r="C410">
        <v>2.57</v>
      </c>
      <c r="D410" s="2">
        <f t="shared" si="18"/>
        <v>43914.534573028672</v>
      </c>
      <c r="E410" s="89">
        <f t="shared" si="19"/>
        <v>899.99999979045242</v>
      </c>
      <c r="F410" s="3">
        <f t="shared" si="20"/>
        <v>71103601.775956899</v>
      </c>
    </row>
    <row r="411" spans="1:6">
      <c r="A411" s="1">
        <v>43914.260416666664</v>
      </c>
      <c r="B411">
        <v>2790</v>
      </c>
      <c r="C411">
        <v>2.57</v>
      </c>
      <c r="D411" s="2">
        <f t="shared" si="18"/>
        <v>43914.544989695336</v>
      </c>
      <c r="E411" s="89">
        <f t="shared" si="19"/>
        <v>899.99999979045242</v>
      </c>
      <c r="F411" s="3">
        <f t="shared" si="20"/>
        <v>71103601.775956899</v>
      </c>
    </row>
    <row r="412" spans="1:6">
      <c r="A412" s="1">
        <v>43914.270833333336</v>
      </c>
      <c r="B412">
        <v>2790</v>
      </c>
      <c r="C412">
        <v>2.57</v>
      </c>
      <c r="D412" s="2">
        <f t="shared" si="18"/>
        <v>43914.555406362007</v>
      </c>
      <c r="E412" s="89">
        <f t="shared" si="19"/>
        <v>900.00000041909516</v>
      </c>
      <c r="F412" s="3">
        <f t="shared" si="20"/>
        <v>71103601.825622201</v>
      </c>
    </row>
    <row r="413" spans="1:6">
      <c r="A413" s="1">
        <v>43914.28125</v>
      </c>
      <c r="B413">
        <v>2810</v>
      </c>
      <c r="C413">
        <v>2.58</v>
      </c>
      <c r="D413" s="2">
        <f t="shared" si="18"/>
        <v>43914.564396352311</v>
      </c>
      <c r="E413" s="89">
        <f t="shared" si="19"/>
        <v>899.99999979045242</v>
      </c>
      <c r="F413" s="3">
        <f t="shared" si="20"/>
        <v>71613305.014494225</v>
      </c>
    </row>
    <row r="414" spans="1:6">
      <c r="A414" s="1">
        <v>43914.291666666664</v>
      </c>
      <c r="B414">
        <v>2810</v>
      </c>
      <c r="C414">
        <v>2.58</v>
      </c>
      <c r="D414" s="2">
        <f t="shared" si="18"/>
        <v>43914.574813018975</v>
      </c>
      <c r="E414" s="89">
        <f t="shared" si="19"/>
        <v>899.99999979045242</v>
      </c>
      <c r="F414" s="3">
        <f t="shared" si="20"/>
        <v>71613305.014494225</v>
      </c>
    </row>
    <row r="415" spans="1:6">
      <c r="A415" s="1">
        <v>43914.302083333336</v>
      </c>
      <c r="B415">
        <v>2810</v>
      </c>
      <c r="C415">
        <v>2.58</v>
      </c>
      <c r="D415" s="2">
        <f t="shared" si="18"/>
        <v>43914.585229685646</v>
      </c>
      <c r="E415" s="89">
        <f t="shared" si="19"/>
        <v>900.00000041909516</v>
      </c>
      <c r="F415" s="3">
        <f t="shared" si="20"/>
        <v>71613305.064515546</v>
      </c>
    </row>
    <row r="416" spans="1:6">
      <c r="A416" s="1">
        <v>43914.3125</v>
      </c>
      <c r="B416">
        <v>2830</v>
      </c>
      <c r="C416">
        <v>2.59</v>
      </c>
      <c r="D416" s="2">
        <f t="shared" si="18"/>
        <v>43914.59423984099</v>
      </c>
      <c r="E416" s="89">
        <f t="shared" si="19"/>
        <v>899.99999979045242</v>
      </c>
      <c r="F416" s="3">
        <f t="shared" si="20"/>
        <v>72123008.253031552</v>
      </c>
    </row>
    <row r="417" spans="1:6">
      <c r="A417" s="1">
        <v>43914.322916666664</v>
      </c>
      <c r="B417">
        <v>2830</v>
      </c>
      <c r="C417">
        <v>2.59</v>
      </c>
      <c r="D417" s="2">
        <f t="shared" si="18"/>
        <v>43914.604656507654</v>
      </c>
      <c r="E417" s="89">
        <f t="shared" si="19"/>
        <v>899.99999979045242</v>
      </c>
      <c r="F417" s="3">
        <f t="shared" si="20"/>
        <v>72123008.253031552</v>
      </c>
    </row>
    <row r="418" spans="1:6">
      <c r="A418" s="1">
        <v>43914.333333333336</v>
      </c>
      <c r="B418">
        <v>2830</v>
      </c>
      <c r="C418">
        <v>2.59</v>
      </c>
      <c r="D418" s="2">
        <f t="shared" si="18"/>
        <v>43914.615073174326</v>
      </c>
      <c r="E418" s="89">
        <f t="shared" si="19"/>
        <v>900.00000041909516</v>
      </c>
      <c r="F418" s="3">
        <f t="shared" si="20"/>
        <v>72123008.303408891</v>
      </c>
    </row>
    <row r="419" spans="1:6">
      <c r="A419" s="1">
        <v>43914.34375</v>
      </c>
      <c r="B419">
        <v>2830</v>
      </c>
      <c r="C419">
        <v>2.59</v>
      </c>
      <c r="D419" s="2">
        <f t="shared" si="18"/>
        <v>43914.62548984099</v>
      </c>
      <c r="E419" s="89">
        <f t="shared" si="19"/>
        <v>899.99999979045242</v>
      </c>
      <c r="F419" s="3">
        <f t="shared" si="20"/>
        <v>72123008.253031552</v>
      </c>
    </row>
    <row r="420" spans="1:6">
      <c r="A420" s="1">
        <v>43914.354166666664</v>
      </c>
      <c r="B420">
        <v>2850</v>
      </c>
      <c r="C420">
        <v>2.6</v>
      </c>
      <c r="D420" s="2">
        <f t="shared" si="18"/>
        <v>43914.634519736843</v>
      </c>
      <c r="E420" s="89">
        <f t="shared" si="19"/>
        <v>899.99999979045242</v>
      </c>
      <c r="F420" s="3">
        <f t="shared" si="20"/>
        <v>72632711.491568878</v>
      </c>
    </row>
    <row r="421" spans="1:6">
      <c r="A421" s="1">
        <v>43914.364583333336</v>
      </c>
      <c r="B421">
        <v>2850</v>
      </c>
      <c r="C421">
        <v>2.6</v>
      </c>
      <c r="D421" s="2">
        <f t="shared" si="18"/>
        <v>43914.644936403514</v>
      </c>
      <c r="E421" s="89">
        <f t="shared" si="19"/>
        <v>900.00000041909516</v>
      </c>
      <c r="F421" s="3">
        <f t="shared" si="20"/>
        <v>72632711.542302251</v>
      </c>
    </row>
    <row r="422" spans="1:6">
      <c r="A422" s="1">
        <v>43914.375</v>
      </c>
      <c r="B422">
        <v>2870</v>
      </c>
      <c r="C422">
        <v>2.61</v>
      </c>
      <c r="D422" s="2">
        <f t="shared" si="18"/>
        <v>43914.653985627177</v>
      </c>
      <c r="E422" s="89">
        <f t="shared" si="19"/>
        <v>899.99999979045242</v>
      </c>
      <c r="F422" s="3">
        <f t="shared" si="20"/>
        <v>73142414.730106205</v>
      </c>
    </row>
    <row r="423" spans="1:6">
      <c r="A423" s="1">
        <v>43914.385416666664</v>
      </c>
      <c r="B423">
        <v>2850</v>
      </c>
      <c r="C423">
        <v>2.6</v>
      </c>
      <c r="D423" s="2">
        <f t="shared" si="18"/>
        <v>43914.665769736843</v>
      </c>
      <c r="E423" s="89">
        <f t="shared" si="19"/>
        <v>899.99999979045242</v>
      </c>
      <c r="F423" s="3">
        <f t="shared" si="20"/>
        <v>72632711.491568878</v>
      </c>
    </row>
    <row r="424" spans="1:6">
      <c r="A424" s="1">
        <v>43914.395833333336</v>
      </c>
      <c r="B424">
        <v>2850</v>
      </c>
      <c r="C424">
        <v>2.6</v>
      </c>
      <c r="D424" s="2">
        <f t="shared" si="18"/>
        <v>43914.676186403514</v>
      </c>
      <c r="E424" s="89">
        <f t="shared" si="19"/>
        <v>900.00000041909516</v>
      </c>
      <c r="F424" s="3">
        <f t="shared" si="20"/>
        <v>72632711.542302251</v>
      </c>
    </row>
    <row r="425" spans="1:6">
      <c r="A425" s="1">
        <v>43914.40625</v>
      </c>
      <c r="B425">
        <v>2870</v>
      </c>
      <c r="C425">
        <v>2.61</v>
      </c>
      <c r="D425" s="2">
        <f t="shared" si="18"/>
        <v>43914.685235627177</v>
      </c>
      <c r="E425" s="89">
        <f t="shared" si="19"/>
        <v>899.99999979045242</v>
      </c>
      <c r="F425" s="3">
        <f t="shared" si="20"/>
        <v>73142414.730106205</v>
      </c>
    </row>
    <row r="426" spans="1:6">
      <c r="A426" s="1">
        <v>43914.416666666664</v>
      </c>
      <c r="B426">
        <v>2870</v>
      </c>
      <c r="C426">
        <v>2.61</v>
      </c>
      <c r="D426" s="2">
        <f t="shared" si="18"/>
        <v>43914.695652293842</v>
      </c>
      <c r="E426" s="89">
        <f t="shared" si="19"/>
        <v>899.99999979045242</v>
      </c>
      <c r="F426" s="3">
        <f t="shared" si="20"/>
        <v>73142414.730106205</v>
      </c>
    </row>
    <row r="427" spans="1:6">
      <c r="A427" s="1">
        <v>43914.427083333336</v>
      </c>
      <c r="B427">
        <v>2870</v>
      </c>
      <c r="C427">
        <v>2.61</v>
      </c>
      <c r="D427" s="2">
        <f t="shared" si="18"/>
        <v>43914.706068960513</v>
      </c>
      <c r="E427" s="89">
        <f t="shared" si="19"/>
        <v>900.00000041909516</v>
      </c>
      <c r="F427" s="3">
        <f t="shared" si="20"/>
        <v>73142414.781195596</v>
      </c>
    </row>
    <row r="428" spans="1:6">
      <c r="A428" s="1">
        <v>43914.4375</v>
      </c>
      <c r="B428">
        <v>2870</v>
      </c>
      <c r="C428">
        <v>2.61</v>
      </c>
      <c r="D428" s="2">
        <f t="shared" si="18"/>
        <v>43914.716485627177</v>
      </c>
      <c r="E428" s="89">
        <f t="shared" si="19"/>
        <v>899.99999979045242</v>
      </c>
      <c r="F428" s="3">
        <f t="shared" si="20"/>
        <v>73142414.730106205</v>
      </c>
    </row>
    <row r="429" spans="1:6">
      <c r="A429" s="1">
        <v>43914.447916666664</v>
      </c>
      <c r="B429">
        <v>2870</v>
      </c>
      <c r="C429">
        <v>2.61</v>
      </c>
      <c r="D429" s="2">
        <f t="shared" si="18"/>
        <v>43914.726902293842</v>
      </c>
      <c r="E429" s="89">
        <f t="shared" si="19"/>
        <v>899.99999979045242</v>
      </c>
      <c r="F429" s="3">
        <f t="shared" si="20"/>
        <v>73142414.730106205</v>
      </c>
    </row>
    <row r="430" spans="1:6">
      <c r="A430" s="1">
        <v>43914.458333333336</v>
      </c>
      <c r="B430">
        <v>2870</v>
      </c>
      <c r="C430">
        <v>2.61</v>
      </c>
      <c r="D430" s="2">
        <f t="shared" si="18"/>
        <v>43914.737318960513</v>
      </c>
      <c r="E430" s="89">
        <f t="shared" si="19"/>
        <v>900.00000041909516</v>
      </c>
      <c r="F430" s="3">
        <f t="shared" si="20"/>
        <v>73142414.781195596</v>
      </c>
    </row>
    <row r="431" spans="1:6">
      <c r="A431" s="1">
        <v>43914.46875</v>
      </c>
      <c r="B431">
        <v>2870</v>
      </c>
      <c r="C431">
        <v>2.61</v>
      </c>
      <c r="D431" s="2">
        <f t="shared" si="18"/>
        <v>43914.747735627177</v>
      </c>
      <c r="E431" s="89">
        <f t="shared" si="19"/>
        <v>899.99999979045242</v>
      </c>
      <c r="F431" s="3">
        <f t="shared" si="20"/>
        <v>73142414.730106205</v>
      </c>
    </row>
    <row r="432" spans="1:6">
      <c r="A432" s="1">
        <v>43914.479166666664</v>
      </c>
      <c r="B432">
        <v>2870</v>
      </c>
      <c r="C432">
        <v>2.61</v>
      </c>
      <c r="D432" s="2">
        <f t="shared" si="18"/>
        <v>43914.758152293842</v>
      </c>
      <c r="E432" s="89">
        <f t="shared" si="19"/>
        <v>899.99999979045242</v>
      </c>
      <c r="F432" s="3">
        <f t="shared" si="20"/>
        <v>73142414.730106205</v>
      </c>
    </row>
    <row r="433" spans="1:6">
      <c r="A433" s="1">
        <v>43914.489583333336</v>
      </c>
      <c r="B433">
        <v>2890</v>
      </c>
      <c r="C433">
        <v>2.62</v>
      </c>
      <c r="D433" s="2">
        <f t="shared" si="18"/>
        <v>43914.767220444061</v>
      </c>
      <c r="E433" s="89">
        <f t="shared" si="19"/>
        <v>900.00000041909516</v>
      </c>
      <c r="F433" s="3">
        <f t="shared" si="20"/>
        <v>73652118.020088941</v>
      </c>
    </row>
    <row r="434" spans="1:6">
      <c r="A434" s="1">
        <v>43914.5</v>
      </c>
      <c r="B434">
        <v>2900</v>
      </c>
      <c r="C434">
        <v>2.63</v>
      </c>
      <c r="D434" s="2">
        <f t="shared" si="18"/>
        <v>43914.776969827588</v>
      </c>
      <c r="E434" s="89">
        <f t="shared" si="19"/>
        <v>899.99999979045242</v>
      </c>
      <c r="F434" s="3">
        <f t="shared" si="20"/>
        <v>73906969.587912202</v>
      </c>
    </row>
    <row r="435" spans="1:6">
      <c r="A435" s="1">
        <v>43914.510416666664</v>
      </c>
      <c r="B435">
        <v>2900</v>
      </c>
      <c r="C435">
        <v>2.63</v>
      </c>
      <c r="D435" s="2">
        <f t="shared" si="18"/>
        <v>43914.787386494252</v>
      </c>
      <c r="E435" s="89">
        <f t="shared" si="19"/>
        <v>899.99999979045242</v>
      </c>
      <c r="F435" s="3">
        <f t="shared" si="20"/>
        <v>73906969.587912202</v>
      </c>
    </row>
    <row r="436" spans="1:6">
      <c r="A436" s="1">
        <v>43914.520833333336</v>
      </c>
      <c r="B436">
        <v>2900</v>
      </c>
      <c r="C436">
        <v>2.63</v>
      </c>
      <c r="D436" s="2">
        <f t="shared" si="18"/>
        <v>43914.797803160924</v>
      </c>
      <c r="E436" s="89">
        <f t="shared" si="19"/>
        <v>900.00000041909516</v>
      </c>
      <c r="F436" s="3">
        <f t="shared" si="20"/>
        <v>73906969.639535621</v>
      </c>
    </row>
    <row r="437" spans="1:6">
      <c r="A437" s="1">
        <v>43914.53125</v>
      </c>
      <c r="B437">
        <v>2900</v>
      </c>
      <c r="C437">
        <v>2.63</v>
      </c>
      <c r="D437" s="2">
        <f t="shared" si="18"/>
        <v>43914.808219827588</v>
      </c>
      <c r="E437" s="89">
        <f t="shared" si="19"/>
        <v>899.99999979045242</v>
      </c>
      <c r="F437" s="3">
        <f t="shared" si="20"/>
        <v>73906969.587912202</v>
      </c>
    </row>
    <row r="438" spans="1:6">
      <c r="A438" s="1">
        <v>43914.541666666664</v>
      </c>
      <c r="B438">
        <v>2900</v>
      </c>
      <c r="C438">
        <v>2.63</v>
      </c>
      <c r="D438" s="2">
        <f t="shared" si="18"/>
        <v>43914.818636494252</v>
      </c>
      <c r="E438" s="89">
        <f t="shared" si="19"/>
        <v>899.99999979045242</v>
      </c>
      <c r="F438" s="3">
        <f t="shared" si="20"/>
        <v>73906969.587912202</v>
      </c>
    </row>
    <row r="439" spans="1:6">
      <c r="A439" s="1">
        <v>43914.552083333336</v>
      </c>
      <c r="B439">
        <v>2920</v>
      </c>
      <c r="C439">
        <v>2.64</v>
      </c>
      <c r="D439" s="2">
        <f t="shared" si="18"/>
        <v>43914.827732305937</v>
      </c>
      <c r="E439" s="89">
        <f t="shared" si="19"/>
        <v>900.00000041909516</v>
      </c>
      <c r="F439" s="3">
        <f t="shared" si="20"/>
        <v>74416672.878428966</v>
      </c>
    </row>
    <row r="440" spans="1:6">
      <c r="A440" s="1">
        <v>43914.5625</v>
      </c>
      <c r="B440">
        <v>2920</v>
      </c>
      <c r="C440">
        <v>2.64</v>
      </c>
      <c r="D440" s="2">
        <f t="shared" si="18"/>
        <v>43914.838148972602</v>
      </c>
      <c r="E440" s="89">
        <f t="shared" si="19"/>
        <v>899.99999979045242</v>
      </c>
      <c r="F440" s="3">
        <f t="shared" si="20"/>
        <v>74416672.826449513</v>
      </c>
    </row>
    <row r="441" spans="1:6">
      <c r="A441" s="1">
        <v>43914.572916666664</v>
      </c>
      <c r="B441">
        <v>2920</v>
      </c>
      <c r="C441">
        <v>2.64</v>
      </c>
      <c r="D441" s="2">
        <f t="shared" si="18"/>
        <v>43914.848565639266</v>
      </c>
      <c r="E441" s="89">
        <f t="shared" si="19"/>
        <v>899.99999979045242</v>
      </c>
      <c r="F441" s="3">
        <f t="shared" si="20"/>
        <v>74416672.826449513</v>
      </c>
    </row>
    <row r="442" spans="1:6">
      <c r="A442" s="1">
        <v>43914.583333333336</v>
      </c>
      <c r="B442">
        <v>2920</v>
      </c>
      <c r="C442">
        <v>2.64</v>
      </c>
      <c r="D442" s="2">
        <f t="shared" si="18"/>
        <v>43914.858982305937</v>
      </c>
      <c r="E442" s="89">
        <f t="shared" si="19"/>
        <v>900.00000041909516</v>
      </c>
      <c r="F442" s="3">
        <f t="shared" si="20"/>
        <v>74416672.878428966</v>
      </c>
    </row>
    <row r="443" spans="1:6">
      <c r="A443" s="1">
        <v>43914.59375</v>
      </c>
      <c r="B443">
        <v>2900</v>
      </c>
      <c r="C443">
        <v>2.63</v>
      </c>
      <c r="D443" s="2">
        <f t="shared" si="18"/>
        <v>43914.870719827588</v>
      </c>
      <c r="E443" s="89">
        <f t="shared" si="19"/>
        <v>899.99999979045242</v>
      </c>
      <c r="F443" s="3">
        <f t="shared" si="20"/>
        <v>73906969.587912202</v>
      </c>
    </row>
    <row r="444" spans="1:6">
      <c r="A444" s="1">
        <v>43914.604166666664</v>
      </c>
      <c r="B444">
        <v>2900</v>
      </c>
      <c r="C444">
        <v>2.63</v>
      </c>
      <c r="D444" s="2">
        <f t="shared" si="18"/>
        <v>43914.881136494252</v>
      </c>
      <c r="E444" s="89">
        <f t="shared" si="19"/>
        <v>899.99999979045242</v>
      </c>
      <c r="F444" s="3">
        <f t="shared" si="20"/>
        <v>73906969.587912202</v>
      </c>
    </row>
    <row r="445" spans="1:6">
      <c r="A445" s="1">
        <v>43914.614583333336</v>
      </c>
      <c r="B445">
        <v>2900</v>
      </c>
      <c r="C445">
        <v>2.63</v>
      </c>
      <c r="D445" s="2">
        <f t="shared" si="18"/>
        <v>43914.891553160924</v>
      </c>
      <c r="E445" s="89">
        <f t="shared" si="19"/>
        <v>900.00000041909516</v>
      </c>
      <c r="F445" s="3">
        <f t="shared" si="20"/>
        <v>73906969.639535621</v>
      </c>
    </row>
    <row r="446" spans="1:6">
      <c r="A446" s="1">
        <v>43914.625</v>
      </c>
      <c r="B446">
        <v>2920</v>
      </c>
      <c r="C446">
        <v>2.64</v>
      </c>
      <c r="D446" s="2">
        <f t="shared" si="18"/>
        <v>43914.900648972602</v>
      </c>
      <c r="E446" s="89">
        <f t="shared" si="19"/>
        <v>899.99999979045242</v>
      </c>
      <c r="F446" s="3">
        <f t="shared" si="20"/>
        <v>74416672.826449513</v>
      </c>
    </row>
    <row r="447" spans="1:6">
      <c r="A447" s="1">
        <v>43914.635416666664</v>
      </c>
      <c r="B447">
        <v>2920</v>
      </c>
      <c r="C447">
        <v>2.64</v>
      </c>
      <c r="D447" s="2">
        <f t="shared" si="18"/>
        <v>43914.911065639266</v>
      </c>
      <c r="E447" s="89">
        <f t="shared" si="19"/>
        <v>899.99999979045242</v>
      </c>
      <c r="F447" s="3">
        <f t="shared" si="20"/>
        <v>74416672.826449513</v>
      </c>
    </row>
    <row r="448" spans="1:6">
      <c r="A448" s="1">
        <v>43914.645833333336</v>
      </c>
      <c r="B448">
        <v>2920</v>
      </c>
      <c r="C448">
        <v>2.64</v>
      </c>
      <c r="D448" s="2">
        <f t="shared" si="18"/>
        <v>43914.921482305937</v>
      </c>
      <c r="E448" s="89">
        <f t="shared" si="19"/>
        <v>900.00000041909516</v>
      </c>
      <c r="F448" s="3">
        <f t="shared" si="20"/>
        <v>74416672.878428966</v>
      </c>
    </row>
    <row r="449" spans="1:6">
      <c r="A449" s="1">
        <v>43914.65625</v>
      </c>
      <c r="B449">
        <v>2920</v>
      </c>
      <c r="C449">
        <v>2.64</v>
      </c>
      <c r="D449" s="2">
        <f t="shared" si="18"/>
        <v>43914.931898972602</v>
      </c>
      <c r="E449" s="89">
        <f t="shared" si="19"/>
        <v>899.99999979045242</v>
      </c>
      <c r="F449" s="3">
        <f t="shared" si="20"/>
        <v>74416672.826449513</v>
      </c>
    </row>
    <row r="450" spans="1:6">
      <c r="A450" s="1">
        <v>43914.666666666664</v>
      </c>
      <c r="B450">
        <v>2900</v>
      </c>
      <c r="C450">
        <v>2.63</v>
      </c>
      <c r="D450" s="2">
        <f t="shared" si="18"/>
        <v>43914.943636494252</v>
      </c>
      <c r="E450" s="89">
        <f t="shared" si="19"/>
        <v>899.99999979045242</v>
      </c>
      <c r="F450" s="3">
        <f t="shared" si="20"/>
        <v>73906969.587912202</v>
      </c>
    </row>
    <row r="451" spans="1:6">
      <c r="A451" s="1">
        <v>43914.677083333336</v>
      </c>
      <c r="B451">
        <v>2900</v>
      </c>
      <c r="C451">
        <v>2.63</v>
      </c>
      <c r="D451" s="2">
        <f t="shared" ref="D451:D514" si="21">A451+((13422*(1/B451)+2.019)/24)</f>
        <v>43914.954053160924</v>
      </c>
      <c r="E451" s="89">
        <f t="shared" si="19"/>
        <v>900.00000041909516</v>
      </c>
      <c r="F451" s="3">
        <f t="shared" si="20"/>
        <v>73906969.639535621</v>
      </c>
    </row>
    <row r="452" spans="1:6">
      <c r="A452" s="1">
        <v>43914.6875</v>
      </c>
      <c r="B452">
        <v>2920</v>
      </c>
      <c r="C452">
        <v>2.64</v>
      </c>
      <c r="D452" s="2">
        <f t="shared" si="21"/>
        <v>43914.963148972602</v>
      </c>
      <c r="E452" s="89">
        <f t="shared" ref="E452:E515" si="22">CONVERT((A452-A451),"day","sec")</f>
        <v>899.99999979045242</v>
      </c>
      <c r="F452" s="3">
        <f t="shared" si="20"/>
        <v>74416672.826449513</v>
      </c>
    </row>
    <row r="453" spans="1:6">
      <c r="A453" s="1">
        <v>43914.697916666664</v>
      </c>
      <c r="B453">
        <v>2940</v>
      </c>
      <c r="C453">
        <v>2.65</v>
      </c>
      <c r="D453" s="2">
        <f t="shared" si="21"/>
        <v>43914.972262755102</v>
      </c>
      <c r="E453" s="89">
        <f t="shared" si="22"/>
        <v>899.99999979045242</v>
      </c>
      <c r="F453" s="3">
        <f t="shared" ref="F453:F516" si="23">E453*B453*CONVERT(1,"ft^3","l")</f>
        <v>74926376.06498684</v>
      </c>
    </row>
    <row r="454" spans="1:6">
      <c r="A454" s="1">
        <v>43914.708333333336</v>
      </c>
      <c r="B454">
        <v>2920</v>
      </c>
      <c r="C454">
        <v>2.64</v>
      </c>
      <c r="D454" s="2">
        <f t="shared" si="21"/>
        <v>43914.983982305937</v>
      </c>
      <c r="E454" s="89">
        <f t="shared" si="22"/>
        <v>900.00000041909516</v>
      </c>
      <c r="F454" s="3">
        <f t="shared" si="23"/>
        <v>74416672.878428966</v>
      </c>
    </row>
    <row r="455" spans="1:6">
      <c r="A455" s="1">
        <v>43914.71875</v>
      </c>
      <c r="B455">
        <v>2940</v>
      </c>
      <c r="C455">
        <v>2.65</v>
      </c>
      <c r="D455" s="2">
        <f t="shared" si="21"/>
        <v>43914.993096088438</v>
      </c>
      <c r="E455" s="89">
        <f t="shared" si="22"/>
        <v>899.99999979045242</v>
      </c>
      <c r="F455" s="3">
        <f t="shared" si="23"/>
        <v>74926376.06498684</v>
      </c>
    </row>
    <row r="456" spans="1:6">
      <c r="A456" s="1">
        <v>43914.729166666664</v>
      </c>
      <c r="B456">
        <v>2940</v>
      </c>
      <c r="C456">
        <v>2.65</v>
      </c>
      <c r="D456" s="2">
        <f t="shared" si="21"/>
        <v>43915.003512755102</v>
      </c>
      <c r="E456" s="89">
        <f t="shared" si="22"/>
        <v>899.99999979045242</v>
      </c>
      <c r="F456" s="3">
        <f t="shared" si="23"/>
        <v>74926376.06498684</v>
      </c>
    </row>
    <row r="457" spans="1:6">
      <c r="A457" s="1">
        <v>43914.739583333336</v>
      </c>
      <c r="B457">
        <v>2940</v>
      </c>
      <c r="C457">
        <v>2.65</v>
      </c>
      <c r="D457" s="2">
        <f t="shared" si="21"/>
        <v>43915.013929421773</v>
      </c>
      <c r="E457" s="89">
        <f t="shared" si="22"/>
        <v>900.00000041909516</v>
      </c>
      <c r="F457" s="3">
        <f t="shared" si="23"/>
        <v>74926376.117322311</v>
      </c>
    </row>
    <row r="458" spans="1:6">
      <c r="A458" s="1">
        <v>43914.75</v>
      </c>
      <c r="B458">
        <v>2940</v>
      </c>
      <c r="C458">
        <v>2.65</v>
      </c>
      <c r="D458" s="2">
        <f t="shared" si="21"/>
        <v>43915.024346088438</v>
      </c>
      <c r="E458" s="89">
        <f t="shared" si="22"/>
        <v>899.99999979045242</v>
      </c>
      <c r="F458" s="3">
        <f t="shared" si="23"/>
        <v>74926376.06498684</v>
      </c>
    </row>
    <row r="459" spans="1:6">
      <c r="A459" s="1">
        <v>43914.760416666664</v>
      </c>
      <c r="B459">
        <v>2920</v>
      </c>
      <c r="C459">
        <v>2.64</v>
      </c>
      <c r="D459" s="2">
        <f t="shared" si="21"/>
        <v>43915.036065639266</v>
      </c>
      <c r="E459" s="89">
        <f t="shared" si="22"/>
        <v>899.99999979045242</v>
      </c>
      <c r="F459" s="3">
        <f t="shared" si="23"/>
        <v>74416672.826449513</v>
      </c>
    </row>
    <row r="460" spans="1:6">
      <c r="A460" s="1">
        <v>43914.770833333336</v>
      </c>
      <c r="B460">
        <v>2920</v>
      </c>
      <c r="C460">
        <v>2.64</v>
      </c>
      <c r="D460" s="2">
        <f t="shared" si="21"/>
        <v>43915.046482305937</v>
      </c>
      <c r="E460" s="89">
        <f t="shared" si="22"/>
        <v>900.00000041909516</v>
      </c>
      <c r="F460" s="3">
        <f t="shared" si="23"/>
        <v>74416672.878428966</v>
      </c>
    </row>
    <row r="461" spans="1:6">
      <c r="A461" s="1">
        <v>43914.78125</v>
      </c>
      <c r="B461">
        <v>2940</v>
      </c>
      <c r="C461">
        <v>2.65</v>
      </c>
      <c r="D461" s="2">
        <f t="shared" si="21"/>
        <v>43915.055596088438</v>
      </c>
      <c r="E461" s="89">
        <f t="shared" si="22"/>
        <v>899.99999979045242</v>
      </c>
      <c r="F461" s="3">
        <f t="shared" si="23"/>
        <v>74926376.06498684</v>
      </c>
    </row>
    <row r="462" spans="1:6">
      <c r="A462" s="1">
        <v>43914.791666666664</v>
      </c>
      <c r="B462">
        <v>2960</v>
      </c>
      <c r="C462">
        <v>2.66</v>
      </c>
      <c r="D462" s="2">
        <f t="shared" si="21"/>
        <v>43915.064727477475</v>
      </c>
      <c r="E462" s="89">
        <f t="shared" si="22"/>
        <v>899.99999979045242</v>
      </c>
      <c r="F462" s="3">
        <f t="shared" si="23"/>
        <v>75436079.303524166</v>
      </c>
    </row>
    <row r="463" spans="1:6">
      <c r="A463" s="1">
        <v>43914.802083333336</v>
      </c>
      <c r="B463">
        <v>2940</v>
      </c>
      <c r="C463">
        <v>2.65</v>
      </c>
      <c r="D463" s="2">
        <f t="shared" si="21"/>
        <v>43915.076429421773</v>
      </c>
      <c r="E463" s="89">
        <f t="shared" si="22"/>
        <v>900.00000041909516</v>
      </c>
      <c r="F463" s="3">
        <f t="shared" si="23"/>
        <v>74926376.117322311</v>
      </c>
    </row>
    <row r="464" spans="1:6">
      <c r="A464" s="1">
        <v>43914.8125</v>
      </c>
      <c r="B464">
        <v>2940</v>
      </c>
      <c r="C464">
        <v>2.65</v>
      </c>
      <c r="D464" s="2">
        <f t="shared" si="21"/>
        <v>43915.086846088438</v>
      </c>
      <c r="E464" s="89">
        <f t="shared" si="22"/>
        <v>899.99999979045242</v>
      </c>
      <c r="F464" s="3">
        <f t="shared" si="23"/>
        <v>74926376.06498684</v>
      </c>
    </row>
    <row r="465" spans="1:6">
      <c r="A465" s="1">
        <v>43914.822916666664</v>
      </c>
      <c r="B465">
        <v>2960</v>
      </c>
      <c r="C465">
        <v>2.66</v>
      </c>
      <c r="D465" s="2">
        <f t="shared" si="21"/>
        <v>43915.095977477475</v>
      </c>
      <c r="E465" s="89">
        <f t="shared" si="22"/>
        <v>899.99999979045242</v>
      </c>
      <c r="F465" s="3">
        <f t="shared" si="23"/>
        <v>75436079.303524166</v>
      </c>
    </row>
    <row r="466" spans="1:6">
      <c r="A466" s="1">
        <v>43914.833333333336</v>
      </c>
      <c r="B466">
        <v>2960</v>
      </c>
      <c r="C466">
        <v>2.66</v>
      </c>
      <c r="D466" s="2">
        <f t="shared" si="21"/>
        <v>43915.106394144146</v>
      </c>
      <c r="E466" s="89">
        <f t="shared" si="22"/>
        <v>900.00000041909516</v>
      </c>
      <c r="F466" s="3">
        <f t="shared" si="23"/>
        <v>75436079.356215671</v>
      </c>
    </row>
    <row r="467" spans="1:6">
      <c r="A467" s="1">
        <v>43914.84375</v>
      </c>
      <c r="B467">
        <v>2960</v>
      </c>
      <c r="C467">
        <v>2.66</v>
      </c>
      <c r="D467" s="2">
        <f t="shared" si="21"/>
        <v>43915.11681081081</v>
      </c>
      <c r="E467" s="89">
        <f t="shared" si="22"/>
        <v>899.99999979045242</v>
      </c>
      <c r="F467" s="3">
        <f t="shared" si="23"/>
        <v>75436079.303524166</v>
      </c>
    </row>
    <row r="468" spans="1:6">
      <c r="A468" s="1">
        <v>43914.854166666664</v>
      </c>
      <c r="B468">
        <v>2960</v>
      </c>
      <c r="C468">
        <v>2.66</v>
      </c>
      <c r="D468" s="2">
        <f t="shared" si="21"/>
        <v>43915.127227477475</v>
      </c>
      <c r="E468" s="89">
        <f t="shared" si="22"/>
        <v>899.99999979045242</v>
      </c>
      <c r="F468" s="3">
        <f t="shared" si="23"/>
        <v>75436079.303524166</v>
      </c>
    </row>
    <row r="469" spans="1:6">
      <c r="A469" s="1">
        <v>43914.864583333336</v>
      </c>
      <c r="B469">
        <v>2960</v>
      </c>
      <c r="C469">
        <v>2.66</v>
      </c>
      <c r="D469" s="2">
        <f t="shared" si="21"/>
        <v>43915.137644144146</v>
      </c>
      <c r="E469" s="89">
        <f t="shared" si="22"/>
        <v>900.00000041909516</v>
      </c>
      <c r="F469" s="3">
        <f t="shared" si="23"/>
        <v>75436079.356215671</v>
      </c>
    </row>
    <row r="470" spans="1:6">
      <c r="A470" s="1">
        <v>43914.875</v>
      </c>
      <c r="B470">
        <v>2960</v>
      </c>
      <c r="C470">
        <v>2.66</v>
      </c>
      <c r="D470" s="2">
        <f t="shared" si="21"/>
        <v>43915.14806081081</v>
      </c>
      <c r="E470" s="89">
        <f t="shared" si="22"/>
        <v>899.99999979045242</v>
      </c>
      <c r="F470" s="3">
        <f t="shared" si="23"/>
        <v>75436079.303524166</v>
      </c>
    </row>
    <row r="471" spans="1:6">
      <c r="A471" s="1">
        <v>43914.885416666664</v>
      </c>
      <c r="B471">
        <v>2960</v>
      </c>
      <c r="C471">
        <v>2.66</v>
      </c>
      <c r="D471" s="2">
        <f t="shared" si="21"/>
        <v>43915.158477477475</v>
      </c>
      <c r="E471" s="89">
        <f t="shared" si="22"/>
        <v>899.99999979045242</v>
      </c>
      <c r="F471" s="3">
        <f t="shared" si="23"/>
        <v>75436079.303524166</v>
      </c>
    </row>
    <row r="472" spans="1:6">
      <c r="A472" s="1">
        <v>43914.895833333336</v>
      </c>
      <c r="B472">
        <v>2960</v>
      </c>
      <c r="C472">
        <v>2.66</v>
      </c>
      <c r="D472" s="2">
        <f t="shared" si="21"/>
        <v>43915.168894144146</v>
      </c>
      <c r="E472" s="89">
        <f t="shared" si="22"/>
        <v>900.00000041909516</v>
      </c>
      <c r="F472" s="3">
        <f t="shared" si="23"/>
        <v>75436079.356215671</v>
      </c>
    </row>
    <row r="473" spans="1:6">
      <c r="A473" s="1">
        <v>43914.90625</v>
      </c>
      <c r="B473">
        <v>2960</v>
      </c>
      <c r="C473">
        <v>2.66</v>
      </c>
      <c r="D473" s="2">
        <f t="shared" si="21"/>
        <v>43915.17931081081</v>
      </c>
      <c r="E473" s="89">
        <f t="shared" si="22"/>
        <v>899.99999979045242</v>
      </c>
      <c r="F473" s="3">
        <f t="shared" si="23"/>
        <v>75436079.303524166</v>
      </c>
    </row>
    <row r="474" spans="1:6">
      <c r="A474" s="1">
        <v>43914.916666666664</v>
      </c>
      <c r="B474">
        <v>2980</v>
      </c>
      <c r="C474">
        <v>2.67</v>
      </c>
      <c r="D474" s="2">
        <f t="shared" si="21"/>
        <v>43915.1884594519</v>
      </c>
      <c r="E474" s="89">
        <f t="shared" si="22"/>
        <v>899.99999979045242</v>
      </c>
      <c r="F474" s="3">
        <f t="shared" si="23"/>
        <v>75945782.542061493</v>
      </c>
    </row>
    <row r="475" spans="1:6">
      <c r="A475" s="1">
        <v>43914.927083333336</v>
      </c>
      <c r="B475">
        <v>2980</v>
      </c>
      <c r="C475">
        <v>2.67</v>
      </c>
      <c r="D475" s="2">
        <f t="shared" si="21"/>
        <v>43915.198876118571</v>
      </c>
      <c r="E475" s="89">
        <f t="shared" si="22"/>
        <v>900.00000041909516</v>
      </c>
      <c r="F475" s="3">
        <f t="shared" si="23"/>
        <v>75945782.595109016</v>
      </c>
    </row>
    <row r="476" spans="1:6">
      <c r="A476" s="1">
        <v>43914.9375</v>
      </c>
      <c r="B476">
        <v>2980</v>
      </c>
      <c r="C476">
        <v>2.67</v>
      </c>
      <c r="D476" s="2">
        <f t="shared" si="21"/>
        <v>43915.209292785235</v>
      </c>
      <c r="E476" s="89">
        <f t="shared" si="22"/>
        <v>899.99999979045242</v>
      </c>
      <c r="F476" s="3">
        <f t="shared" si="23"/>
        <v>75945782.542061493</v>
      </c>
    </row>
    <row r="477" spans="1:6">
      <c r="A477" s="1">
        <v>43914.947916666664</v>
      </c>
      <c r="B477">
        <v>2980</v>
      </c>
      <c r="C477">
        <v>2.67</v>
      </c>
      <c r="D477" s="2">
        <f t="shared" si="21"/>
        <v>43915.2197094519</v>
      </c>
      <c r="E477" s="89">
        <f t="shared" si="22"/>
        <v>899.99999979045242</v>
      </c>
      <c r="F477" s="3">
        <f t="shared" si="23"/>
        <v>75945782.542061493</v>
      </c>
    </row>
    <row r="478" spans="1:6">
      <c r="A478" s="1">
        <v>43914.958333333336</v>
      </c>
      <c r="B478">
        <v>2980</v>
      </c>
      <c r="C478">
        <v>2.67</v>
      </c>
      <c r="D478" s="2">
        <f t="shared" si="21"/>
        <v>43915.230126118571</v>
      </c>
      <c r="E478" s="89">
        <f t="shared" si="22"/>
        <v>900.00000041909516</v>
      </c>
      <c r="F478" s="3">
        <f t="shared" si="23"/>
        <v>75945782.595109016</v>
      </c>
    </row>
    <row r="479" spans="1:6">
      <c r="A479" s="1">
        <v>43914.96875</v>
      </c>
      <c r="B479">
        <v>3000</v>
      </c>
      <c r="C479">
        <v>2.68</v>
      </c>
      <c r="D479" s="2">
        <f t="shared" si="21"/>
        <v>43915.239291666665</v>
      </c>
      <c r="E479" s="89">
        <f t="shared" si="22"/>
        <v>899.99999979045242</v>
      </c>
      <c r="F479" s="3">
        <f t="shared" si="23"/>
        <v>76455485.780598819</v>
      </c>
    </row>
    <row r="480" spans="1:6">
      <c r="A480" s="1">
        <v>43914.979166666664</v>
      </c>
      <c r="B480">
        <v>2960</v>
      </c>
      <c r="C480">
        <v>2.66</v>
      </c>
      <c r="D480" s="2">
        <f t="shared" si="21"/>
        <v>43915.252227477475</v>
      </c>
      <c r="E480" s="89">
        <f t="shared" si="22"/>
        <v>899.99999979045242</v>
      </c>
      <c r="F480" s="3">
        <f t="shared" si="23"/>
        <v>75436079.303524166</v>
      </c>
    </row>
    <row r="481" spans="1:6">
      <c r="A481" s="1">
        <v>43914.989583333336</v>
      </c>
      <c r="B481">
        <v>2980</v>
      </c>
      <c r="C481">
        <v>2.67</v>
      </c>
      <c r="D481" s="2">
        <f t="shared" si="21"/>
        <v>43915.261376118571</v>
      </c>
      <c r="E481" s="89">
        <f t="shared" si="22"/>
        <v>900.00000041909516</v>
      </c>
      <c r="F481" s="3">
        <f t="shared" si="23"/>
        <v>75945782.595109016</v>
      </c>
    </row>
    <row r="482" spans="1:6">
      <c r="A482" s="1">
        <v>43915</v>
      </c>
      <c r="B482">
        <v>2980</v>
      </c>
      <c r="C482">
        <v>2.67</v>
      </c>
      <c r="D482" s="2">
        <f t="shared" si="21"/>
        <v>43915.271792785235</v>
      </c>
      <c r="E482" s="89">
        <f t="shared" si="22"/>
        <v>899.99999979045242</v>
      </c>
      <c r="F482" s="3">
        <f t="shared" si="23"/>
        <v>75945782.542061493</v>
      </c>
    </row>
    <row r="483" spans="1:6">
      <c r="A483" s="1">
        <v>43915.010416666664</v>
      </c>
      <c r="B483">
        <v>3000</v>
      </c>
      <c r="C483">
        <v>2.68</v>
      </c>
      <c r="D483" s="2">
        <f t="shared" si="21"/>
        <v>43915.280958333329</v>
      </c>
      <c r="E483" s="89">
        <f t="shared" si="22"/>
        <v>899.99999979045242</v>
      </c>
      <c r="F483" s="3">
        <f t="shared" si="23"/>
        <v>76455485.780598819</v>
      </c>
    </row>
    <row r="484" spans="1:6">
      <c r="A484" s="1">
        <v>43915.020833333336</v>
      </c>
      <c r="B484">
        <v>3000</v>
      </c>
      <c r="C484">
        <v>2.68</v>
      </c>
      <c r="D484" s="2">
        <f t="shared" si="21"/>
        <v>43915.291375000001</v>
      </c>
      <c r="E484" s="89">
        <f t="shared" si="22"/>
        <v>900.00000041909516</v>
      </c>
      <c r="F484" s="3">
        <f t="shared" si="23"/>
        <v>76455485.834002361</v>
      </c>
    </row>
    <row r="485" spans="1:6">
      <c r="A485" s="1">
        <v>43915.03125</v>
      </c>
      <c r="B485">
        <v>3000</v>
      </c>
      <c r="C485">
        <v>2.68</v>
      </c>
      <c r="D485" s="2">
        <f t="shared" si="21"/>
        <v>43915.301791666665</v>
      </c>
      <c r="E485" s="89">
        <f t="shared" si="22"/>
        <v>899.99999979045242</v>
      </c>
      <c r="F485" s="3">
        <f t="shared" si="23"/>
        <v>76455485.780598819</v>
      </c>
    </row>
    <row r="486" spans="1:6">
      <c r="A486" s="1">
        <v>43915.041666666664</v>
      </c>
      <c r="B486">
        <v>3000</v>
      </c>
      <c r="C486">
        <v>2.68</v>
      </c>
      <c r="D486" s="2">
        <f t="shared" si="21"/>
        <v>43915.312208333329</v>
      </c>
      <c r="E486" s="89">
        <f t="shared" si="22"/>
        <v>899.99999979045242</v>
      </c>
      <c r="F486" s="3">
        <f t="shared" si="23"/>
        <v>76455485.780598819</v>
      </c>
    </row>
    <row r="487" spans="1:6">
      <c r="A487" s="1">
        <v>43915.052083333336</v>
      </c>
      <c r="B487">
        <v>2980</v>
      </c>
      <c r="C487">
        <v>2.67</v>
      </c>
      <c r="D487" s="2">
        <f t="shared" si="21"/>
        <v>43915.323876118571</v>
      </c>
      <c r="E487" s="89">
        <f t="shared" si="22"/>
        <v>900.00000041909516</v>
      </c>
      <c r="F487" s="3">
        <f t="shared" si="23"/>
        <v>75945782.595109016</v>
      </c>
    </row>
    <row r="488" spans="1:6">
      <c r="A488" s="1">
        <v>43915.0625</v>
      </c>
      <c r="B488">
        <v>2980</v>
      </c>
      <c r="C488">
        <v>2.67</v>
      </c>
      <c r="D488" s="2">
        <f t="shared" si="21"/>
        <v>43915.334292785235</v>
      </c>
      <c r="E488" s="89">
        <f t="shared" si="22"/>
        <v>899.99999979045242</v>
      </c>
      <c r="F488" s="3">
        <f t="shared" si="23"/>
        <v>75945782.542061493</v>
      </c>
    </row>
    <row r="489" spans="1:6">
      <c r="A489" s="1">
        <v>43915.072916666664</v>
      </c>
      <c r="B489">
        <v>3000</v>
      </c>
      <c r="C489">
        <v>2.68</v>
      </c>
      <c r="D489" s="2">
        <f t="shared" si="21"/>
        <v>43915.343458333329</v>
      </c>
      <c r="E489" s="89">
        <f t="shared" si="22"/>
        <v>899.99999979045242</v>
      </c>
      <c r="F489" s="3">
        <f t="shared" si="23"/>
        <v>76455485.780598819</v>
      </c>
    </row>
    <row r="490" spans="1:6">
      <c r="A490" s="1">
        <v>43915.083333333336</v>
      </c>
      <c r="B490">
        <v>3020</v>
      </c>
      <c r="C490">
        <v>2.69</v>
      </c>
      <c r="D490" s="2">
        <f t="shared" si="21"/>
        <v>43915.35264045254</v>
      </c>
      <c r="E490" s="89">
        <f t="shared" si="22"/>
        <v>900.00000041909516</v>
      </c>
      <c r="F490" s="3">
        <f t="shared" si="23"/>
        <v>76965189.072895706</v>
      </c>
    </row>
    <row r="491" spans="1:6">
      <c r="A491" s="1">
        <v>43915.09375</v>
      </c>
      <c r="B491">
        <v>3000</v>
      </c>
      <c r="C491">
        <v>2.68</v>
      </c>
      <c r="D491" s="2">
        <f t="shared" si="21"/>
        <v>43915.364291666665</v>
      </c>
      <c r="E491" s="89">
        <f t="shared" si="22"/>
        <v>899.99999979045242</v>
      </c>
      <c r="F491" s="3">
        <f t="shared" si="23"/>
        <v>76455485.780598819</v>
      </c>
    </row>
    <row r="492" spans="1:6">
      <c r="A492" s="1">
        <v>43915.104166666664</v>
      </c>
      <c r="B492">
        <v>3000</v>
      </c>
      <c r="C492">
        <v>2.68</v>
      </c>
      <c r="D492" s="2">
        <f t="shared" si="21"/>
        <v>43915.374708333329</v>
      </c>
      <c r="E492" s="89">
        <f t="shared" si="22"/>
        <v>899.99999979045242</v>
      </c>
      <c r="F492" s="3">
        <f t="shared" si="23"/>
        <v>76455485.780598819</v>
      </c>
    </row>
    <row r="493" spans="1:6">
      <c r="A493" s="1">
        <v>43915.114583333336</v>
      </c>
      <c r="B493">
        <v>3000</v>
      </c>
      <c r="C493">
        <v>2.68</v>
      </c>
      <c r="D493" s="2">
        <f t="shared" si="21"/>
        <v>43915.385125000001</v>
      </c>
      <c r="E493" s="89">
        <f t="shared" si="22"/>
        <v>900.00000041909516</v>
      </c>
      <c r="F493" s="3">
        <f t="shared" si="23"/>
        <v>76455485.834002361</v>
      </c>
    </row>
    <row r="494" spans="1:6">
      <c r="A494" s="1">
        <v>43915.125</v>
      </c>
      <c r="B494">
        <v>3000</v>
      </c>
      <c r="C494">
        <v>2.68</v>
      </c>
      <c r="D494" s="2">
        <f t="shared" si="21"/>
        <v>43915.395541666665</v>
      </c>
      <c r="E494" s="89">
        <f t="shared" si="22"/>
        <v>899.99999979045242</v>
      </c>
      <c r="F494" s="3">
        <f t="shared" si="23"/>
        <v>76455485.780598819</v>
      </c>
    </row>
    <row r="495" spans="1:6">
      <c r="A495" s="1">
        <v>43915.135416666664</v>
      </c>
      <c r="B495">
        <v>3020</v>
      </c>
      <c r="C495">
        <v>2.69</v>
      </c>
      <c r="D495" s="2">
        <f t="shared" si="21"/>
        <v>43915.404723785869</v>
      </c>
      <c r="E495" s="89">
        <f t="shared" si="22"/>
        <v>899.99999979045242</v>
      </c>
      <c r="F495" s="3">
        <f t="shared" si="23"/>
        <v>76965189.019136146</v>
      </c>
    </row>
    <row r="496" spans="1:6">
      <c r="A496" s="1">
        <v>43915.145833333336</v>
      </c>
      <c r="B496">
        <v>3030</v>
      </c>
      <c r="C496">
        <v>2.7</v>
      </c>
      <c r="D496" s="2">
        <f t="shared" si="21"/>
        <v>43915.414529290429</v>
      </c>
      <c r="E496" s="89">
        <f t="shared" si="22"/>
        <v>900.00000041909516</v>
      </c>
      <c r="F496" s="3">
        <f t="shared" si="23"/>
        <v>77220040.692342386</v>
      </c>
    </row>
    <row r="497" spans="1:6">
      <c r="A497" s="1">
        <v>43915.15625</v>
      </c>
      <c r="B497">
        <v>3030</v>
      </c>
      <c r="C497">
        <v>2.7</v>
      </c>
      <c r="D497" s="2">
        <f t="shared" si="21"/>
        <v>43915.424945957093</v>
      </c>
      <c r="E497" s="89">
        <f t="shared" si="22"/>
        <v>899.99999979045242</v>
      </c>
      <c r="F497" s="3">
        <f t="shared" si="23"/>
        <v>77220040.638404816</v>
      </c>
    </row>
    <row r="498" spans="1:6">
      <c r="A498" s="1">
        <v>43915.166666666664</v>
      </c>
      <c r="B498">
        <v>3070</v>
      </c>
      <c r="C498">
        <v>2.72</v>
      </c>
      <c r="D498" s="2">
        <f t="shared" si="21"/>
        <v>43915.432957790443</v>
      </c>
      <c r="E498" s="89">
        <f t="shared" si="22"/>
        <v>899.99999979045242</v>
      </c>
      <c r="F498" s="3">
        <f t="shared" si="23"/>
        <v>78239447.115479469</v>
      </c>
    </row>
    <row r="499" spans="1:6">
      <c r="A499" s="1">
        <v>43915.177083333336</v>
      </c>
      <c r="B499">
        <v>3090</v>
      </c>
      <c r="C499">
        <v>2.73</v>
      </c>
      <c r="D499" s="2">
        <f t="shared" si="21"/>
        <v>43915.44219538835</v>
      </c>
      <c r="E499" s="89">
        <f t="shared" si="22"/>
        <v>900.00000041909516</v>
      </c>
      <c r="F499" s="3">
        <f t="shared" si="23"/>
        <v>78749150.409022436</v>
      </c>
    </row>
    <row r="500" spans="1:6">
      <c r="A500" s="1">
        <v>43915.1875</v>
      </c>
      <c r="B500">
        <v>3090</v>
      </c>
      <c r="C500">
        <v>2.73</v>
      </c>
      <c r="D500" s="2">
        <f t="shared" si="21"/>
        <v>43915.452612055014</v>
      </c>
      <c r="E500" s="89">
        <f t="shared" si="22"/>
        <v>899.99999979045242</v>
      </c>
      <c r="F500" s="3">
        <f t="shared" si="23"/>
        <v>78749150.354016781</v>
      </c>
    </row>
    <row r="501" spans="1:6">
      <c r="A501" s="1">
        <v>43915.197916666664</v>
      </c>
      <c r="B501">
        <v>3130</v>
      </c>
      <c r="C501">
        <v>2.75</v>
      </c>
      <c r="D501" s="2">
        <f t="shared" si="21"/>
        <v>43915.460715788067</v>
      </c>
      <c r="E501" s="89">
        <f t="shared" si="22"/>
        <v>899.99999979045242</v>
      </c>
      <c r="F501" s="3">
        <f t="shared" si="23"/>
        <v>79768556.831091434</v>
      </c>
    </row>
    <row r="502" spans="1:6">
      <c r="A502" s="1">
        <v>43915.208333333336</v>
      </c>
      <c r="B502">
        <v>3130</v>
      </c>
      <c r="C502">
        <v>2.75</v>
      </c>
      <c r="D502" s="2">
        <f t="shared" si="21"/>
        <v>43915.471132454739</v>
      </c>
      <c r="E502" s="89">
        <f t="shared" si="22"/>
        <v>900.00000041909516</v>
      </c>
      <c r="F502" s="3">
        <f t="shared" si="23"/>
        <v>79768556.886809126</v>
      </c>
    </row>
    <row r="503" spans="1:6">
      <c r="A503" s="1">
        <v>43915.21875</v>
      </c>
      <c r="B503">
        <v>3170</v>
      </c>
      <c r="C503">
        <v>2.77</v>
      </c>
      <c r="D503" s="2">
        <f t="shared" si="21"/>
        <v>43915.479294558361</v>
      </c>
      <c r="E503" s="89">
        <f t="shared" si="22"/>
        <v>899.99999979045242</v>
      </c>
      <c r="F503" s="3">
        <f t="shared" si="23"/>
        <v>80787963.308166087</v>
      </c>
    </row>
    <row r="504" spans="1:6">
      <c r="A504" s="1">
        <v>43915.229166666664</v>
      </c>
      <c r="B504">
        <v>3210</v>
      </c>
      <c r="C504">
        <v>2.79</v>
      </c>
      <c r="D504" s="2">
        <f t="shared" si="21"/>
        <v>43915.487512850465</v>
      </c>
      <c r="E504" s="89">
        <f t="shared" si="22"/>
        <v>899.99999979045242</v>
      </c>
      <c r="F504" s="3">
        <f t="shared" si="23"/>
        <v>81807369.78524074</v>
      </c>
    </row>
    <row r="505" spans="1:6">
      <c r="A505" s="1">
        <v>43915.239583333336</v>
      </c>
      <c r="B505">
        <v>3230</v>
      </c>
      <c r="C505">
        <v>2.8</v>
      </c>
      <c r="D505" s="2">
        <f t="shared" si="21"/>
        <v>43915.496850748197</v>
      </c>
      <c r="E505" s="89">
        <f t="shared" si="22"/>
        <v>900.00000041909516</v>
      </c>
      <c r="F505" s="3">
        <f t="shared" si="23"/>
        <v>82317073.08127588</v>
      </c>
    </row>
    <row r="506" spans="1:6">
      <c r="A506" s="1">
        <v>43915.25</v>
      </c>
      <c r="B506">
        <v>3270</v>
      </c>
      <c r="C506">
        <v>2.82</v>
      </c>
      <c r="D506" s="2">
        <f t="shared" si="21"/>
        <v>43915.505149464829</v>
      </c>
      <c r="E506" s="89">
        <f t="shared" si="22"/>
        <v>899.99999979045242</v>
      </c>
      <c r="F506" s="3">
        <f t="shared" si="23"/>
        <v>83336479.500852719</v>
      </c>
    </row>
    <row r="507" spans="1:6">
      <c r="A507" s="1">
        <v>43915.260416666664</v>
      </c>
      <c r="B507">
        <v>3270</v>
      </c>
      <c r="C507">
        <v>2.82</v>
      </c>
      <c r="D507" s="2">
        <f t="shared" si="21"/>
        <v>43915.515566131493</v>
      </c>
      <c r="E507" s="89">
        <f t="shared" si="22"/>
        <v>899.99999979045242</v>
      </c>
      <c r="F507" s="3">
        <f t="shared" si="23"/>
        <v>83336479.500852719</v>
      </c>
    </row>
    <row r="508" spans="1:6">
      <c r="A508" s="1">
        <v>43915.270833333336</v>
      </c>
      <c r="B508">
        <v>3290</v>
      </c>
      <c r="C508">
        <v>2.83</v>
      </c>
      <c r="D508" s="2">
        <f t="shared" si="21"/>
        <v>43915.524943135766</v>
      </c>
      <c r="E508" s="89">
        <f t="shared" si="22"/>
        <v>900.00000041909516</v>
      </c>
      <c r="F508" s="3">
        <f t="shared" si="23"/>
        <v>83846182.79795593</v>
      </c>
    </row>
    <row r="509" spans="1:6">
      <c r="A509" s="1">
        <v>43915.28125</v>
      </c>
      <c r="B509">
        <v>3370</v>
      </c>
      <c r="C509">
        <v>2.87</v>
      </c>
      <c r="D509" s="2">
        <f t="shared" si="21"/>
        <v>43915.531324554897</v>
      </c>
      <c r="E509" s="89">
        <f t="shared" si="22"/>
        <v>899.99999979045242</v>
      </c>
      <c r="F509" s="3">
        <f t="shared" si="23"/>
        <v>85884995.693539351</v>
      </c>
    </row>
    <row r="510" spans="1:6">
      <c r="A510" s="1">
        <v>43915.291666666664</v>
      </c>
      <c r="B510">
        <v>3410</v>
      </c>
      <c r="C510">
        <v>2.89</v>
      </c>
      <c r="D510" s="2">
        <f t="shared" si="21"/>
        <v>43915.539794599215</v>
      </c>
      <c r="E510" s="89">
        <f t="shared" si="22"/>
        <v>899.99999979045242</v>
      </c>
      <c r="F510" s="3">
        <f t="shared" si="23"/>
        <v>86904402.170613989</v>
      </c>
    </row>
    <row r="511" spans="1:6">
      <c r="A511" s="1">
        <v>43915.302083333336</v>
      </c>
      <c r="B511">
        <v>3430</v>
      </c>
      <c r="C511">
        <v>2.9</v>
      </c>
      <c r="D511" s="2">
        <f t="shared" si="21"/>
        <v>43915.549254980564</v>
      </c>
      <c r="E511" s="89">
        <f t="shared" si="22"/>
        <v>900.00000041909516</v>
      </c>
      <c r="F511" s="3">
        <f t="shared" si="23"/>
        <v>87414105.470209375</v>
      </c>
    </row>
    <row r="512" spans="1:6">
      <c r="A512" s="1">
        <v>43915.3125</v>
      </c>
      <c r="B512">
        <v>3470</v>
      </c>
      <c r="C512">
        <v>2.92</v>
      </c>
      <c r="D512" s="2">
        <f t="shared" si="21"/>
        <v>43915.557792146974</v>
      </c>
      <c r="E512" s="89">
        <f t="shared" si="22"/>
        <v>899.99999979045242</v>
      </c>
      <c r="F512" s="3">
        <f t="shared" si="23"/>
        <v>88433511.886225969</v>
      </c>
    </row>
    <row r="513" spans="1:6">
      <c r="A513" s="1">
        <v>43915.322916666664</v>
      </c>
      <c r="B513">
        <v>3510</v>
      </c>
      <c r="C513">
        <v>2.94</v>
      </c>
      <c r="D513" s="2">
        <f t="shared" si="21"/>
        <v>43915.566372150992</v>
      </c>
      <c r="E513" s="89">
        <f t="shared" si="22"/>
        <v>899.99999979045242</v>
      </c>
      <c r="F513" s="3">
        <f t="shared" si="23"/>
        <v>89452918.363300622</v>
      </c>
    </row>
    <row r="514" spans="1:6">
      <c r="A514" s="1">
        <v>43915.333333333336</v>
      </c>
      <c r="B514">
        <v>3530</v>
      </c>
      <c r="C514">
        <v>2.95</v>
      </c>
      <c r="D514" s="2">
        <f t="shared" si="21"/>
        <v>43915.575886095372</v>
      </c>
      <c r="E514" s="89">
        <f t="shared" si="22"/>
        <v>900.00000041909516</v>
      </c>
      <c r="F514" s="3">
        <f t="shared" si="23"/>
        <v>89962621.664676115</v>
      </c>
    </row>
    <row r="515" spans="1:6">
      <c r="A515" s="1">
        <v>43915.34375</v>
      </c>
      <c r="B515">
        <v>3550</v>
      </c>
      <c r="C515">
        <v>2.96</v>
      </c>
      <c r="D515" s="2">
        <f t="shared" ref="D515:D578" si="24">A515+((13422*(1/B515)+2.019)/24)</f>
        <v>43915.585410211264</v>
      </c>
      <c r="E515" s="89">
        <f t="shared" si="22"/>
        <v>899.99999979045242</v>
      </c>
      <c r="F515" s="3">
        <f t="shared" si="23"/>
        <v>90472324.840375274</v>
      </c>
    </row>
    <row r="516" spans="1:6">
      <c r="A516" s="1">
        <v>43915.354166666664</v>
      </c>
      <c r="B516">
        <v>3610</v>
      </c>
      <c r="C516">
        <v>2.99</v>
      </c>
      <c r="D516" s="2">
        <f t="shared" si="24"/>
        <v>43915.593208564169</v>
      </c>
      <c r="E516" s="89">
        <f t="shared" ref="E516:E579" si="25">CONVERT((A516-A515),"day","sec")</f>
        <v>899.99999979045242</v>
      </c>
      <c r="F516" s="3">
        <f t="shared" si="23"/>
        <v>92001434.555987254</v>
      </c>
    </row>
    <row r="517" spans="1:6">
      <c r="A517" s="1">
        <v>43915.364583333336</v>
      </c>
      <c r="B517">
        <v>3630</v>
      </c>
      <c r="C517">
        <v>3</v>
      </c>
      <c r="D517" s="2">
        <f t="shared" si="24"/>
        <v>43915.602771694219</v>
      </c>
      <c r="E517" s="89">
        <f t="shared" si="25"/>
        <v>900.00000041909516</v>
      </c>
      <c r="F517" s="3">
        <f t="shared" ref="F517:F580" si="26">E517*B517*CONVERT(1,"ft^3","l")</f>
        <v>92511137.859142855</v>
      </c>
    </row>
    <row r="518" spans="1:6">
      <c r="A518" s="1">
        <v>43915.375</v>
      </c>
      <c r="B518">
        <v>3670</v>
      </c>
      <c r="C518">
        <v>3.02</v>
      </c>
      <c r="D518" s="2">
        <f t="shared" si="24"/>
        <v>43915.611509196184</v>
      </c>
      <c r="E518" s="89">
        <f t="shared" si="25"/>
        <v>899.99999979045242</v>
      </c>
      <c r="F518" s="3">
        <f t="shared" si="26"/>
        <v>93530544.271599233</v>
      </c>
    </row>
    <row r="519" spans="1:6">
      <c r="A519" s="1">
        <v>43915.385416666664</v>
      </c>
      <c r="B519">
        <v>3700</v>
      </c>
      <c r="C519">
        <v>3.03</v>
      </c>
      <c r="D519" s="2">
        <f t="shared" si="24"/>
        <v>43915.620690315314</v>
      </c>
      <c r="E519" s="89">
        <f t="shared" si="25"/>
        <v>899.99999979045242</v>
      </c>
      <c r="F519" s="3">
        <f t="shared" si="26"/>
        <v>94295099.129405215</v>
      </c>
    </row>
    <row r="520" spans="1:6">
      <c r="A520" s="1">
        <v>43915.395833333336</v>
      </c>
      <c r="B520">
        <v>3740</v>
      </c>
      <c r="C520">
        <v>3.05</v>
      </c>
      <c r="D520" s="2">
        <f t="shared" si="24"/>
        <v>43915.629490418898</v>
      </c>
      <c r="E520" s="89">
        <f t="shared" si="25"/>
        <v>900.00000041909516</v>
      </c>
      <c r="F520" s="3">
        <f t="shared" si="26"/>
        <v>95314505.673056275</v>
      </c>
    </row>
    <row r="521" spans="1:6">
      <c r="A521" s="1">
        <v>43915.40625</v>
      </c>
      <c r="B521">
        <v>3780</v>
      </c>
      <c r="C521">
        <v>3.07</v>
      </c>
      <c r="D521" s="2">
        <f t="shared" si="24"/>
        <v>43915.638324735453</v>
      </c>
      <c r="E521" s="89">
        <f t="shared" si="25"/>
        <v>899.99999979045242</v>
      </c>
      <c r="F521" s="3">
        <f t="shared" si="26"/>
        <v>96333912.083554521</v>
      </c>
    </row>
    <row r="522" spans="1:6">
      <c r="A522" s="1">
        <v>43915.416666666664</v>
      </c>
      <c r="B522">
        <v>3820</v>
      </c>
      <c r="C522">
        <v>3.09</v>
      </c>
      <c r="D522" s="2">
        <f t="shared" si="24"/>
        <v>43915.647192190227</v>
      </c>
      <c r="E522" s="89">
        <f t="shared" si="25"/>
        <v>899.99999979045242</v>
      </c>
      <c r="F522" s="3">
        <f t="shared" si="26"/>
        <v>97353318.560629174</v>
      </c>
    </row>
    <row r="523" spans="1:6">
      <c r="A523" s="1">
        <v>43915.427083333336</v>
      </c>
      <c r="B523">
        <v>3850</v>
      </c>
      <c r="C523">
        <v>3.1</v>
      </c>
      <c r="D523" s="2">
        <f t="shared" si="24"/>
        <v>43915.656468073597</v>
      </c>
      <c r="E523" s="89">
        <f t="shared" si="25"/>
        <v>900.00000041909516</v>
      </c>
      <c r="F523" s="3">
        <f t="shared" si="26"/>
        <v>98117873.486969694</v>
      </c>
    </row>
    <row r="524" spans="1:6">
      <c r="A524" s="1">
        <v>43915.4375</v>
      </c>
      <c r="B524">
        <v>3890</v>
      </c>
      <c r="C524">
        <v>3.12</v>
      </c>
      <c r="D524" s="2">
        <f t="shared" si="24"/>
        <v>43915.665391066839</v>
      </c>
      <c r="E524" s="89">
        <f t="shared" si="25"/>
        <v>899.99999979045242</v>
      </c>
      <c r="F524" s="3">
        <f t="shared" si="26"/>
        <v>99137279.895509809</v>
      </c>
    </row>
    <row r="525" spans="1:6">
      <c r="A525" s="1">
        <v>43915.447916666664</v>
      </c>
      <c r="B525">
        <v>3910</v>
      </c>
      <c r="C525">
        <v>3.13</v>
      </c>
      <c r="D525" s="2">
        <f t="shared" si="24"/>
        <v>43915.675072357204</v>
      </c>
      <c r="E525" s="89">
        <f t="shared" si="25"/>
        <v>899.99999979045242</v>
      </c>
      <c r="F525" s="3">
        <f t="shared" si="26"/>
        <v>99646983.134047136</v>
      </c>
    </row>
    <row r="526" spans="1:6">
      <c r="A526" s="1">
        <v>43915.458333333336</v>
      </c>
      <c r="B526">
        <v>3950</v>
      </c>
      <c r="C526">
        <v>3.15</v>
      </c>
      <c r="D526" s="2">
        <f t="shared" si="24"/>
        <v>43915.684040611814</v>
      </c>
      <c r="E526" s="89">
        <f t="shared" si="25"/>
        <v>900.00000041909516</v>
      </c>
      <c r="F526" s="3">
        <f t="shared" si="26"/>
        <v>100666389.68143645</v>
      </c>
    </row>
    <row r="527" spans="1:6">
      <c r="A527" s="1">
        <v>43915.46875</v>
      </c>
      <c r="B527">
        <v>4000</v>
      </c>
      <c r="C527">
        <v>3.17</v>
      </c>
      <c r="D527" s="2">
        <f t="shared" si="24"/>
        <v>43915.692687499999</v>
      </c>
      <c r="E527" s="89">
        <f t="shared" si="25"/>
        <v>899.99999979045242</v>
      </c>
      <c r="F527" s="3">
        <f t="shared" si="26"/>
        <v>101940647.7074651</v>
      </c>
    </row>
    <row r="528" spans="1:6">
      <c r="A528" s="1">
        <v>43915.479166666664</v>
      </c>
      <c r="B528">
        <v>4020</v>
      </c>
      <c r="C528">
        <v>3.18</v>
      </c>
      <c r="D528" s="2">
        <f t="shared" si="24"/>
        <v>43915.702408582089</v>
      </c>
      <c r="E528" s="89">
        <f t="shared" si="25"/>
        <v>899.99999979045242</v>
      </c>
      <c r="F528" s="3">
        <f t="shared" si="26"/>
        <v>102450350.94600242</v>
      </c>
    </row>
    <row r="529" spans="1:6">
      <c r="A529" s="1">
        <v>43915.489583333336</v>
      </c>
      <c r="B529">
        <v>4060</v>
      </c>
      <c r="C529">
        <v>3.2</v>
      </c>
      <c r="D529" s="2">
        <f t="shared" si="24"/>
        <v>43915.711454638753</v>
      </c>
      <c r="E529" s="89">
        <f t="shared" si="25"/>
        <v>900.00000041909516</v>
      </c>
      <c r="F529" s="3">
        <f t="shared" si="26"/>
        <v>103469757.49534987</v>
      </c>
    </row>
    <row r="530" spans="1:6">
      <c r="A530" s="1">
        <v>43915.5</v>
      </c>
      <c r="B530">
        <v>4090</v>
      </c>
      <c r="C530">
        <v>3.21</v>
      </c>
      <c r="D530" s="2">
        <f t="shared" si="24"/>
        <v>43915.720860941321</v>
      </c>
      <c r="E530" s="89">
        <f t="shared" si="25"/>
        <v>899.99999979045242</v>
      </c>
      <c r="F530" s="3">
        <f t="shared" si="26"/>
        <v>104234312.28088306</v>
      </c>
    </row>
    <row r="531" spans="1:6">
      <c r="A531" s="1">
        <v>43915.510416666664</v>
      </c>
      <c r="B531">
        <v>4110</v>
      </c>
      <c r="C531">
        <v>3.22</v>
      </c>
      <c r="D531" s="2">
        <f t="shared" si="24"/>
        <v>43915.730612226274</v>
      </c>
      <c r="E531" s="89">
        <f t="shared" si="25"/>
        <v>899.99999979045242</v>
      </c>
      <c r="F531" s="3">
        <f t="shared" si="26"/>
        <v>104744015.51942039</v>
      </c>
    </row>
    <row r="532" spans="1:6">
      <c r="A532" s="1">
        <v>43915.520833333336</v>
      </c>
      <c r="B532">
        <v>4130</v>
      </c>
      <c r="C532">
        <v>3.23</v>
      </c>
      <c r="D532" s="2">
        <f t="shared" si="24"/>
        <v>43915.740369955609</v>
      </c>
      <c r="E532" s="89">
        <f t="shared" si="25"/>
        <v>900.00000041909516</v>
      </c>
      <c r="F532" s="3">
        <f t="shared" si="26"/>
        <v>105253718.83147658</v>
      </c>
    </row>
    <row r="533" spans="1:6">
      <c r="A533" s="1">
        <v>43915.53125</v>
      </c>
      <c r="B533">
        <v>4180</v>
      </c>
      <c r="C533">
        <v>3.25</v>
      </c>
      <c r="D533" s="2">
        <f t="shared" si="24"/>
        <v>43915.74916686603</v>
      </c>
      <c r="E533" s="89">
        <f t="shared" si="25"/>
        <v>899.99999979045242</v>
      </c>
      <c r="F533" s="3">
        <f t="shared" si="26"/>
        <v>106527976.85430102</v>
      </c>
    </row>
    <row r="534" spans="1:6">
      <c r="A534" s="1">
        <v>43915.541666666664</v>
      </c>
      <c r="B534">
        <v>4200</v>
      </c>
      <c r="C534">
        <v>3.26</v>
      </c>
      <c r="D534" s="2">
        <f t="shared" si="24"/>
        <v>43915.75894642857</v>
      </c>
      <c r="E534" s="89">
        <f t="shared" si="25"/>
        <v>899.99999979045242</v>
      </c>
      <c r="F534" s="3">
        <f t="shared" si="26"/>
        <v>107037680.09283835</v>
      </c>
    </row>
    <row r="535" spans="1:6">
      <c r="A535" s="1">
        <v>43915.552083333336</v>
      </c>
      <c r="B535">
        <v>4250</v>
      </c>
      <c r="C535">
        <v>3.28</v>
      </c>
      <c r="D535" s="2">
        <f t="shared" si="24"/>
        <v>43915.767796568631</v>
      </c>
      <c r="E535" s="89">
        <f t="shared" si="25"/>
        <v>900.00000041909516</v>
      </c>
      <c r="F535" s="3">
        <f t="shared" si="26"/>
        <v>108311938.26483668</v>
      </c>
    </row>
    <row r="536" spans="1:6">
      <c r="A536" s="1">
        <v>43915.5625</v>
      </c>
      <c r="B536">
        <v>4270</v>
      </c>
      <c r="C536">
        <v>3.29</v>
      </c>
      <c r="D536" s="2">
        <f t="shared" si="24"/>
        <v>43915.777596896958</v>
      </c>
      <c r="E536" s="89">
        <f t="shared" si="25"/>
        <v>899.99999979045242</v>
      </c>
      <c r="F536" s="3">
        <f t="shared" si="26"/>
        <v>108821641.427719</v>
      </c>
    </row>
    <row r="537" spans="1:6">
      <c r="A537" s="1">
        <v>43915.572916666664</v>
      </c>
      <c r="B537">
        <v>4310</v>
      </c>
      <c r="C537">
        <v>3.31</v>
      </c>
      <c r="D537" s="2">
        <f t="shared" si="24"/>
        <v>43915.786798047178</v>
      </c>
      <c r="E537" s="89">
        <f t="shared" si="25"/>
        <v>899.99999979045242</v>
      </c>
      <c r="F537" s="3">
        <f t="shared" si="26"/>
        <v>109841047.90479364</v>
      </c>
    </row>
    <row r="538" spans="1:6">
      <c r="A538" s="1">
        <v>43915.583333333336</v>
      </c>
      <c r="B538">
        <v>4360</v>
      </c>
      <c r="C538">
        <v>3.33</v>
      </c>
      <c r="D538" s="2">
        <f t="shared" si="24"/>
        <v>43915.795726681958</v>
      </c>
      <c r="E538" s="89">
        <f t="shared" si="25"/>
        <v>900.00000041909516</v>
      </c>
      <c r="F538" s="3">
        <f t="shared" si="26"/>
        <v>111115306.0787501</v>
      </c>
    </row>
    <row r="539" spans="1:6">
      <c r="A539" s="1">
        <v>43915.59375</v>
      </c>
      <c r="B539">
        <v>4360</v>
      </c>
      <c r="C539">
        <v>3.33</v>
      </c>
      <c r="D539" s="2">
        <f t="shared" si="24"/>
        <v>43915.806143348622</v>
      </c>
      <c r="E539" s="89">
        <f t="shared" si="25"/>
        <v>899.99999979045242</v>
      </c>
      <c r="F539" s="3">
        <f t="shared" si="26"/>
        <v>111115306.00113696</v>
      </c>
    </row>
    <row r="540" spans="1:6">
      <c r="A540" s="1">
        <v>43915.604166666664</v>
      </c>
      <c r="B540">
        <v>4410</v>
      </c>
      <c r="C540">
        <v>3.35</v>
      </c>
      <c r="D540" s="2">
        <f t="shared" si="24"/>
        <v>43915.815105725618</v>
      </c>
      <c r="E540" s="89">
        <f t="shared" si="25"/>
        <v>899.99999979045242</v>
      </c>
      <c r="F540" s="3">
        <f t="shared" si="26"/>
        <v>112389564.09748027</v>
      </c>
    </row>
    <row r="541" spans="1:6">
      <c r="A541" s="1">
        <v>43915.614583333336</v>
      </c>
      <c r="B541">
        <v>4430</v>
      </c>
      <c r="C541">
        <v>3.36</v>
      </c>
      <c r="D541" s="2">
        <f t="shared" si="24"/>
        <v>43915.824949868322</v>
      </c>
      <c r="E541" s="89">
        <f t="shared" si="25"/>
        <v>900.00000041909516</v>
      </c>
      <c r="F541" s="3">
        <f t="shared" si="26"/>
        <v>112899267.41487682</v>
      </c>
    </row>
    <row r="542" spans="1:6">
      <c r="A542" s="1">
        <v>43915.625</v>
      </c>
      <c r="B542">
        <v>4450</v>
      </c>
      <c r="C542">
        <v>3.37</v>
      </c>
      <c r="D542" s="2">
        <f t="shared" si="24"/>
        <v>43915.834799157303</v>
      </c>
      <c r="E542" s="89">
        <f t="shared" si="25"/>
        <v>899.99999979045242</v>
      </c>
      <c r="F542" s="3">
        <f t="shared" si="26"/>
        <v>113408970.57455492</v>
      </c>
    </row>
    <row r="543" spans="1:6">
      <c r="A543" s="1">
        <v>43915.635416666664</v>
      </c>
      <c r="B543">
        <v>4480</v>
      </c>
      <c r="C543">
        <v>3.38</v>
      </c>
      <c r="D543" s="2">
        <f t="shared" si="24"/>
        <v>43915.844374255947</v>
      </c>
      <c r="E543" s="89">
        <f t="shared" si="25"/>
        <v>899.99999979045242</v>
      </c>
      <c r="F543" s="3">
        <f t="shared" si="26"/>
        <v>114173525.4323609</v>
      </c>
    </row>
    <row r="544" spans="1:6">
      <c r="A544" s="1">
        <v>43915.645833333336</v>
      </c>
      <c r="B544">
        <v>4530</v>
      </c>
      <c r="C544">
        <v>3.4</v>
      </c>
      <c r="D544" s="2">
        <f t="shared" si="24"/>
        <v>43915.853413079472</v>
      </c>
      <c r="E544" s="89">
        <f t="shared" si="25"/>
        <v>900.00000041909516</v>
      </c>
      <c r="F544" s="3">
        <f t="shared" si="26"/>
        <v>115447783.60934357</v>
      </c>
    </row>
    <row r="545" spans="1:6">
      <c r="A545" s="1">
        <v>43915.65625</v>
      </c>
      <c r="B545">
        <v>4550</v>
      </c>
      <c r="C545">
        <v>3.41</v>
      </c>
      <c r="D545" s="2">
        <f t="shared" si="24"/>
        <v>43915.863287087916</v>
      </c>
      <c r="E545" s="89">
        <f t="shared" si="25"/>
        <v>899.99999979045242</v>
      </c>
      <c r="F545" s="3">
        <f t="shared" si="26"/>
        <v>115957486.76724155</v>
      </c>
    </row>
    <row r="546" spans="1:6">
      <c r="A546" s="1">
        <v>43915.666666666664</v>
      </c>
      <c r="B546">
        <v>4570</v>
      </c>
      <c r="C546">
        <v>3.42</v>
      </c>
      <c r="D546" s="2">
        <f t="shared" si="24"/>
        <v>43915.873165846097</v>
      </c>
      <c r="E546" s="89">
        <f t="shared" si="25"/>
        <v>899.99999979045242</v>
      </c>
      <c r="F546" s="3">
        <f t="shared" si="26"/>
        <v>116467190.00577888</v>
      </c>
    </row>
    <row r="547" spans="1:6">
      <c r="A547" s="1">
        <v>43915.677083333336</v>
      </c>
      <c r="B547">
        <v>4600</v>
      </c>
      <c r="C547">
        <v>3.43</v>
      </c>
      <c r="D547" s="2">
        <f t="shared" si="24"/>
        <v>43915.88278442029</v>
      </c>
      <c r="E547" s="89">
        <f t="shared" si="25"/>
        <v>900.00000041909516</v>
      </c>
      <c r="F547" s="3">
        <f t="shared" si="26"/>
        <v>117231744.94547029</v>
      </c>
    </row>
    <row r="548" spans="1:6">
      <c r="A548" s="1">
        <v>43915.6875</v>
      </c>
      <c r="B548">
        <v>4620</v>
      </c>
      <c r="C548">
        <v>3.44</v>
      </c>
      <c r="D548" s="2">
        <f t="shared" si="24"/>
        <v>43915.89267478355</v>
      </c>
      <c r="E548" s="89">
        <f t="shared" si="25"/>
        <v>899.99999979045242</v>
      </c>
      <c r="F548" s="3">
        <f t="shared" si="26"/>
        <v>117741448.10212219</v>
      </c>
    </row>
    <row r="549" spans="1:6">
      <c r="A549" s="1">
        <v>43915.697916666664</v>
      </c>
      <c r="B549">
        <v>4670</v>
      </c>
      <c r="C549">
        <v>3.46</v>
      </c>
      <c r="D549" s="2">
        <f t="shared" si="24"/>
        <v>43915.901795413985</v>
      </c>
      <c r="E549" s="89">
        <f t="shared" si="25"/>
        <v>899.99999979045242</v>
      </c>
      <c r="F549" s="3">
        <f t="shared" si="26"/>
        <v>119015706.1984655</v>
      </c>
    </row>
    <row r="550" spans="1:6">
      <c r="A550" s="1">
        <v>43915.708333333336</v>
      </c>
      <c r="B550">
        <v>4670</v>
      </c>
      <c r="C550">
        <v>3.46</v>
      </c>
      <c r="D550" s="2">
        <f t="shared" si="24"/>
        <v>43915.912212080657</v>
      </c>
      <c r="E550" s="89">
        <f t="shared" si="25"/>
        <v>900.00000041909516</v>
      </c>
      <c r="F550" s="3">
        <f t="shared" si="26"/>
        <v>119015706.28159702</v>
      </c>
    </row>
    <row r="551" spans="1:6">
      <c r="A551" s="1">
        <v>43915.71875</v>
      </c>
      <c r="B551">
        <v>4690</v>
      </c>
      <c r="C551">
        <v>3.47</v>
      </c>
      <c r="D551" s="2">
        <f t="shared" si="24"/>
        <v>43915.922118070361</v>
      </c>
      <c r="E551" s="89">
        <f t="shared" si="25"/>
        <v>899.99999979045242</v>
      </c>
      <c r="F551" s="3">
        <f t="shared" si="26"/>
        <v>119525409.43700282</v>
      </c>
    </row>
    <row r="552" spans="1:6">
      <c r="A552" s="1">
        <v>43915.729166666664</v>
      </c>
      <c r="B552">
        <v>4720</v>
      </c>
      <c r="C552">
        <v>3.48</v>
      </c>
      <c r="D552" s="2">
        <f t="shared" si="24"/>
        <v>43915.931776836158</v>
      </c>
      <c r="E552" s="89">
        <f t="shared" si="25"/>
        <v>899.99999979045242</v>
      </c>
      <c r="F552" s="3">
        <f t="shared" si="26"/>
        <v>120289964.29480882</v>
      </c>
    </row>
    <row r="553" spans="1:6">
      <c r="A553" s="1">
        <v>43915.739583333336</v>
      </c>
      <c r="B553">
        <v>4740</v>
      </c>
      <c r="C553">
        <v>3.49</v>
      </c>
      <c r="D553" s="2">
        <f t="shared" si="24"/>
        <v>43915.941693565401</v>
      </c>
      <c r="E553" s="89">
        <f t="shared" si="25"/>
        <v>900.00000041909516</v>
      </c>
      <c r="F553" s="3">
        <f t="shared" si="26"/>
        <v>120799667.61772373</v>
      </c>
    </row>
    <row r="554" spans="1:6">
      <c r="A554" s="1">
        <v>43915.75</v>
      </c>
      <c r="B554">
        <v>4770</v>
      </c>
      <c r="C554">
        <v>3.5</v>
      </c>
      <c r="D554" s="2">
        <f t="shared" si="24"/>
        <v>43915.951368186579</v>
      </c>
      <c r="E554" s="89">
        <f t="shared" si="25"/>
        <v>899.99999979045242</v>
      </c>
      <c r="F554" s="3">
        <f t="shared" si="26"/>
        <v>121564222.39115213</v>
      </c>
    </row>
    <row r="555" spans="1:6">
      <c r="A555" s="1">
        <v>43915.760416666664</v>
      </c>
      <c r="B555">
        <v>4810</v>
      </c>
      <c r="C555">
        <v>3.52</v>
      </c>
      <c r="D555" s="2">
        <f t="shared" si="24"/>
        <v>43915.960809857934</v>
      </c>
      <c r="E555" s="89">
        <f t="shared" si="25"/>
        <v>899.99999979045242</v>
      </c>
      <c r="F555" s="3">
        <f t="shared" si="26"/>
        <v>122583628.86822678</v>
      </c>
    </row>
    <row r="556" spans="1:6">
      <c r="A556" s="1">
        <v>43915.770833333336</v>
      </c>
      <c r="B556">
        <v>4840</v>
      </c>
      <c r="C556">
        <v>3.53</v>
      </c>
      <c r="D556" s="2">
        <f t="shared" si="24"/>
        <v>43915.970505853998</v>
      </c>
      <c r="E556" s="89">
        <f t="shared" si="25"/>
        <v>900.00000041909516</v>
      </c>
      <c r="F556" s="3">
        <f t="shared" si="26"/>
        <v>123348183.81219047</v>
      </c>
    </row>
    <row r="557" spans="1:6">
      <c r="A557" s="1">
        <v>43915.78125</v>
      </c>
      <c r="B557">
        <v>4840</v>
      </c>
      <c r="C557">
        <v>3.53</v>
      </c>
      <c r="D557" s="2">
        <f t="shared" si="24"/>
        <v>43915.980922520663</v>
      </c>
      <c r="E557" s="89">
        <f t="shared" si="25"/>
        <v>899.99999979045242</v>
      </c>
      <c r="F557" s="3">
        <f t="shared" si="26"/>
        <v>123348183.72603276</v>
      </c>
    </row>
    <row r="558" spans="1:6">
      <c r="A558" s="1">
        <v>43915.791666666664</v>
      </c>
      <c r="B558">
        <v>4890</v>
      </c>
      <c r="C558">
        <v>3.55</v>
      </c>
      <c r="D558" s="2">
        <f t="shared" si="24"/>
        <v>43915.990157719832</v>
      </c>
      <c r="E558" s="89">
        <f t="shared" si="25"/>
        <v>899.99999979045242</v>
      </c>
      <c r="F558" s="3">
        <f t="shared" si="26"/>
        <v>124622441.82237609</v>
      </c>
    </row>
    <row r="559" spans="1:6">
      <c r="A559" s="1">
        <v>43915.802083333336</v>
      </c>
      <c r="B559">
        <v>4890</v>
      </c>
      <c r="C559">
        <v>3.55</v>
      </c>
      <c r="D559" s="2">
        <f t="shared" si="24"/>
        <v>43916.000574386504</v>
      </c>
      <c r="E559" s="89">
        <f t="shared" si="25"/>
        <v>900.00000041909516</v>
      </c>
      <c r="F559" s="3">
        <f t="shared" si="26"/>
        <v>124622441.90942386</v>
      </c>
    </row>
    <row r="560" spans="1:6">
      <c r="A560" s="1">
        <v>43915.8125</v>
      </c>
      <c r="B560">
        <v>4940</v>
      </c>
      <c r="C560">
        <v>3.57</v>
      </c>
      <c r="D560" s="2">
        <f t="shared" si="24"/>
        <v>43916.009833502023</v>
      </c>
      <c r="E560" s="89">
        <f t="shared" si="25"/>
        <v>899.99999979045242</v>
      </c>
      <c r="F560" s="3">
        <f t="shared" si="26"/>
        <v>125896699.9187194</v>
      </c>
    </row>
    <row r="561" spans="1:6">
      <c r="A561" s="1">
        <v>43915.822916666664</v>
      </c>
      <c r="B561">
        <v>4960</v>
      </c>
      <c r="C561">
        <v>3.58</v>
      </c>
      <c r="D561" s="2">
        <f t="shared" si="24"/>
        <v>43916.01979368279</v>
      </c>
      <c r="E561" s="89">
        <f t="shared" si="25"/>
        <v>899.99999979045242</v>
      </c>
      <c r="F561" s="3">
        <f t="shared" si="26"/>
        <v>126406403.15725672</v>
      </c>
    </row>
    <row r="562" spans="1:6">
      <c r="A562" s="1">
        <v>43915.833333333336</v>
      </c>
      <c r="B562">
        <v>4990</v>
      </c>
      <c r="C562">
        <v>3.59</v>
      </c>
      <c r="D562" s="2">
        <f t="shared" si="24"/>
        <v>43916.029532481632</v>
      </c>
      <c r="E562" s="89">
        <f t="shared" si="25"/>
        <v>900.00000041909516</v>
      </c>
      <c r="F562" s="3">
        <f t="shared" si="26"/>
        <v>127170958.1038906</v>
      </c>
    </row>
    <row r="563" spans="1:6">
      <c r="A563" s="1">
        <v>43915.84375</v>
      </c>
      <c r="B563">
        <v>5010</v>
      </c>
      <c r="C563">
        <v>3.6</v>
      </c>
      <c r="D563" s="2">
        <f t="shared" si="24"/>
        <v>43916.039501746505</v>
      </c>
      <c r="E563" s="89">
        <f t="shared" si="25"/>
        <v>899.99999979045242</v>
      </c>
      <c r="F563" s="3">
        <f t="shared" si="26"/>
        <v>127680661.25360003</v>
      </c>
    </row>
    <row r="564" spans="1:6">
      <c r="A564" s="1">
        <v>43915.854166666664</v>
      </c>
      <c r="B564">
        <v>5060</v>
      </c>
      <c r="C564">
        <v>3.62</v>
      </c>
      <c r="D564" s="2">
        <f t="shared" si="24"/>
        <v>43916.048815382077</v>
      </c>
      <c r="E564" s="89">
        <f t="shared" si="25"/>
        <v>899.99999979045242</v>
      </c>
      <c r="F564" s="3">
        <f t="shared" si="26"/>
        <v>128954919.34994335</v>
      </c>
    </row>
    <row r="565" spans="1:6">
      <c r="A565" s="1">
        <v>43915.864583333336</v>
      </c>
      <c r="B565">
        <v>5090</v>
      </c>
      <c r="C565">
        <v>3.63</v>
      </c>
      <c r="D565" s="2">
        <f t="shared" si="24"/>
        <v>43916.058580631958</v>
      </c>
      <c r="E565" s="89">
        <f t="shared" si="25"/>
        <v>900.00000041909516</v>
      </c>
      <c r="F565" s="3">
        <f t="shared" si="26"/>
        <v>129719474.29835734</v>
      </c>
    </row>
    <row r="566" spans="1:6">
      <c r="A566" s="1">
        <v>43915.875</v>
      </c>
      <c r="B566">
        <v>5110</v>
      </c>
      <c r="C566">
        <v>3.64</v>
      </c>
      <c r="D566" s="2">
        <f t="shared" si="24"/>
        <v>43916.068567270057</v>
      </c>
      <c r="E566" s="89">
        <f t="shared" si="25"/>
        <v>899.99999979045242</v>
      </c>
      <c r="F566" s="3">
        <f t="shared" si="26"/>
        <v>130229177.44628666</v>
      </c>
    </row>
    <row r="567" spans="1:6">
      <c r="A567" s="1">
        <v>43915.885416666664</v>
      </c>
      <c r="B567">
        <v>5170</v>
      </c>
      <c r="C567">
        <v>3.66</v>
      </c>
      <c r="D567" s="2">
        <f t="shared" si="24"/>
        <v>43916.077713813669</v>
      </c>
      <c r="E567" s="89">
        <f t="shared" si="25"/>
        <v>899.99999979045242</v>
      </c>
      <c r="F567" s="3">
        <f t="shared" si="26"/>
        <v>131758287.16189864</v>
      </c>
    </row>
    <row r="568" spans="1:6">
      <c r="A568" s="1">
        <v>43915.895833333336</v>
      </c>
      <c r="B568">
        <v>5190</v>
      </c>
      <c r="C568">
        <v>3.67</v>
      </c>
      <c r="D568" s="2">
        <f t="shared" si="24"/>
        <v>43916.08771363199</v>
      </c>
      <c r="E568" s="89">
        <f t="shared" si="25"/>
        <v>900.00000041909516</v>
      </c>
      <c r="F568" s="3">
        <f t="shared" si="26"/>
        <v>132267990.49282409</v>
      </c>
    </row>
    <row r="569" spans="1:6">
      <c r="A569" s="1">
        <v>43915.90625</v>
      </c>
      <c r="B569">
        <v>5240</v>
      </c>
      <c r="C569">
        <v>3.69</v>
      </c>
      <c r="D569" s="2">
        <f t="shared" si="24"/>
        <v>43916.097102099237</v>
      </c>
      <c r="E569" s="89">
        <f t="shared" si="25"/>
        <v>899.99999979045242</v>
      </c>
      <c r="F569" s="3">
        <f t="shared" si="26"/>
        <v>133542248.49677928</v>
      </c>
    </row>
    <row r="570" spans="1:6">
      <c r="A570" s="1">
        <v>43915.916666666664</v>
      </c>
      <c r="B570">
        <v>5270</v>
      </c>
      <c r="C570">
        <v>3.7</v>
      </c>
      <c r="D570" s="2">
        <f t="shared" si="24"/>
        <v>43916.106911211253</v>
      </c>
      <c r="E570" s="89">
        <f t="shared" si="25"/>
        <v>899.99999979045242</v>
      </c>
      <c r="F570" s="3">
        <f t="shared" si="26"/>
        <v>134306803.35458526</v>
      </c>
    </row>
    <row r="571" spans="1:6">
      <c r="A571" s="1">
        <v>43915.927083333336</v>
      </c>
      <c r="B571">
        <v>5290</v>
      </c>
      <c r="C571">
        <v>3.71</v>
      </c>
      <c r="D571" s="2">
        <f t="shared" si="24"/>
        <v>43916.11692666982</v>
      </c>
      <c r="E571" s="89">
        <f t="shared" si="25"/>
        <v>900.00000041909516</v>
      </c>
      <c r="F571" s="3">
        <f t="shared" si="26"/>
        <v>134816506.68729085</v>
      </c>
    </row>
    <row r="572" spans="1:6">
      <c r="A572" s="1">
        <v>43915.9375</v>
      </c>
      <c r="B572">
        <v>5350</v>
      </c>
      <c r="C572">
        <v>3.73</v>
      </c>
      <c r="D572" s="2">
        <f t="shared" si="24"/>
        <v>43916.126157710278</v>
      </c>
      <c r="E572" s="89">
        <f t="shared" si="25"/>
        <v>899.99999979045242</v>
      </c>
      <c r="F572" s="3">
        <f t="shared" si="26"/>
        <v>136345616.30873457</v>
      </c>
    </row>
    <row r="573" spans="1:6">
      <c r="A573" s="1">
        <v>43915.947916666664</v>
      </c>
      <c r="B573">
        <v>5400</v>
      </c>
      <c r="C573">
        <v>3.75</v>
      </c>
      <c r="D573" s="2">
        <f t="shared" si="24"/>
        <v>43916.135606481483</v>
      </c>
      <c r="E573" s="89">
        <f t="shared" si="25"/>
        <v>899.99999979045242</v>
      </c>
      <c r="F573" s="3">
        <f t="shared" si="26"/>
        <v>137619874.40507787</v>
      </c>
    </row>
    <row r="574" spans="1:6">
      <c r="A574" s="1">
        <v>43915.958333333336</v>
      </c>
      <c r="B574">
        <v>5420</v>
      </c>
      <c r="C574">
        <v>3.76</v>
      </c>
      <c r="D574" s="2">
        <f t="shared" si="24"/>
        <v>43916.145640990166</v>
      </c>
      <c r="E574" s="89">
        <f t="shared" si="25"/>
        <v>900.00000041909516</v>
      </c>
      <c r="F574" s="3">
        <f t="shared" si="26"/>
        <v>138129577.74009761</v>
      </c>
    </row>
    <row r="575" spans="1:6">
      <c r="A575" s="1">
        <v>43915.96875</v>
      </c>
      <c r="B575">
        <v>5480</v>
      </c>
      <c r="C575">
        <v>3.78</v>
      </c>
      <c r="D575" s="2">
        <f t="shared" si="24"/>
        <v>43916.154927919706</v>
      </c>
      <c r="E575" s="89">
        <f t="shared" si="25"/>
        <v>899.99999979045242</v>
      </c>
      <c r="F575" s="3">
        <f t="shared" si="26"/>
        <v>139658687.35922718</v>
      </c>
    </row>
    <row r="576" spans="1:6">
      <c r="A576" s="1">
        <v>43915.979166666664</v>
      </c>
      <c r="B576">
        <v>5500</v>
      </c>
      <c r="C576">
        <v>3.79</v>
      </c>
      <c r="D576" s="2">
        <f t="shared" si="24"/>
        <v>43916.164973484847</v>
      </c>
      <c r="E576" s="89">
        <f t="shared" si="25"/>
        <v>899.99999979045242</v>
      </c>
      <c r="F576" s="3">
        <f t="shared" si="26"/>
        <v>140168390.59776452</v>
      </c>
    </row>
    <row r="577" spans="1:6">
      <c r="A577" s="1">
        <v>43915.989583333336</v>
      </c>
      <c r="B577">
        <v>5560</v>
      </c>
      <c r="C577">
        <v>3.81</v>
      </c>
      <c r="D577" s="2">
        <f t="shared" si="24"/>
        <v>43916.174292865711</v>
      </c>
      <c r="E577" s="89">
        <f t="shared" si="25"/>
        <v>900.00000041909516</v>
      </c>
      <c r="F577" s="3">
        <f t="shared" si="26"/>
        <v>141697500.41235104</v>
      </c>
    </row>
    <row r="578" spans="1:6">
      <c r="A578" s="1">
        <v>43916</v>
      </c>
      <c r="B578">
        <v>5580</v>
      </c>
      <c r="C578">
        <v>3.82</v>
      </c>
      <c r="D578" s="2">
        <f t="shared" si="24"/>
        <v>43916.184349014336</v>
      </c>
      <c r="E578" s="89">
        <f t="shared" si="25"/>
        <v>899.99999979045242</v>
      </c>
      <c r="F578" s="3">
        <f t="shared" si="26"/>
        <v>142207203.5519138</v>
      </c>
    </row>
    <row r="579" spans="1:6">
      <c r="A579" s="1">
        <v>43916.010416666664</v>
      </c>
      <c r="B579">
        <v>5640</v>
      </c>
      <c r="C579">
        <v>3.84</v>
      </c>
      <c r="D579" s="2">
        <f t="shared" ref="D579:D642" si="27">A579+((13422*(1/B579)+2.019)/24)</f>
        <v>43916.19369946808</v>
      </c>
      <c r="E579" s="89">
        <f t="shared" si="25"/>
        <v>899.99999979045242</v>
      </c>
      <c r="F579" s="3">
        <f t="shared" si="26"/>
        <v>143736313.26752579</v>
      </c>
    </row>
    <row r="580" spans="1:6">
      <c r="A580" s="1">
        <v>43916.020833333336</v>
      </c>
      <c r="B580">
        <v>5660</v>
      </c>
      <c r="C580">
        <v>3.85</v>
      </c>
      <c r="D580" s="2">
        <f t="shared" si="27"/>
        <v>43916.203765753831</v>
      </c>
      <c r="E580" s="89">
        <f t="shared" ref="E580:E643" si="28">CONVERT((A580-A579),"day","sec")</f>
        <v>900.00000041909516</v>
      </c>
      <c r="F580" s="3">
        <f t="shared" si="26"/>
        <v>144246016.60681778</v>
      </c>
    </row>
    <row r="581" spans="1:6">
      <c r="A581" s="1">
        <v>43916.03125</v>
      </c>
      <c r="B581">
        <v>5720</v>
      </c>
      <c r="C581">
        <v>3.87</v>
      </c>
      <c r="D581" s="2">
        <f t="shared" si="27"/>
        <v>43916.213145979018</v>
      </c>
      <c r="E581" s="89">
        <f t="shared" si="28"/>
        <v>899.99999979045242</v>
      </c>
      <c r="F581" s="3">
        <f t="shared" ref="F581:F644" si="29">E581*B581*CONVERT(1,"ft^3","l")</f>
        <v>145775126.2216751</v>
      </c>
    </row>
    <row r="582" spans="1:6">
      <c r="A582" s="1">
        <v>43916.041666666664</v>
      </c>
      <c r="B582">
        <v>5770</v>
      </c>
      <c r="C582">
        <v>3.89</v>
      </c>
      <c r="D582" s="2">
        <f t="shared" si="27"/>
        <v>43916.222715410164</v>
      </c>
      <c r="E582" s="89">
        <f t="shared" si="28"/>
        <v>899.99999979045242</v>
      </c>
      <c r="F582" s="3">
        <f t="shared" si="29"/>
        <v>147049384.31801841</v>
      </c>
    </row>
    <row r="583" spans="1:6">
      <c r="A583" s="1">
        <v>43916.052083333336</v>
      </c>
      <c r="B583">
        <v>5830</v>
      </c>
      <c r="C583">
        <v>3.91</v>
      </c>
      <c r="D583" s="2">
        <f t="shared" si="27"/>
        <v>43916.232134576901</v>
      </c>
      <c r="E583" s="89">
        <f t="shared" si="28"/>
        <v>900.00000041909516</v>
      </c>
      <c r="F583" s="3">
        <f t="shared" si="29"/>
        <v>148578494.13741127</v>
      </c>
    </row>
    <row r="584" spans="1:6">
      <c r="A584" s="1">
        <v>43916.0625</v>
      </c>
      <c r="B584">
        <v>5850</v>
      </c>
      <c r="C584">
        <v>3.92</v>
      </c>
      <c r="D584" s="2">
        <f t="shared" si="27"/>
        <v>43916.242223290596</v>
      </c>
      <c r="E584" s="89">
        <f t="shared" si="28"/>
        <v>899.99999979045242</v>
      </c>
      <c r="F584" s="3">
        <f t="shared" si="29"/>
        <v>149088197.27216771</v>
      </c>
    </row>
    <row r="585" spans="1:6">
      <c r="A585" s="1">
        <v>43916.072916666664</v>
      </c>
      <c r="B585">
        <v>5910</v>
      </c>
      <c r="C585">
        <v>3.94</v>
      </c>
      <c r="D585" s="2">
        <f t="shared" si="27"/>
        <v>43916.25166941624</v>
      </c>
      <c r="E585" s="89">
        <f t="shared" si="28"/>
        <v>899.99999979045242</v>
      </c>
      <c r="F585" s="3">
        <f t="shared" si="29"/>
        <v>150617306.98777968</v>
      </c>
    </row>
    <row r="586" spans="1:6">
      <c r="A586" s="1">
        <v>43916.083333333336</v>
      </c>
      <c r="B586">
        <v>5960</v>
      </c>
      <c r="C586">
        <v>3.96</v>
      </c>
      <c r="D586" s="2">
        <f t="shared" si="27"/>
        <v>43916.26129222595</v>
      </c>
      <c r="E586" s="89">
        <f t="shared" si="28"/>
        <v>900.00000041909516</v>
      </c>
      <c r="F586" s="3">
        <f t="shared" si="29"/>
        <v>151891565.19021803</v>
      </c>
    </row>
    <row r="587" spans="1:6">
      <c r="A587" s="1">
        <v>43916.09375</v>
      </c>
      <c r="B587">
        <v>6020</v>
      </c>
      <c r="C587">
        <v>3.98</v>
      </c>
      <c r="D587" s="2">
        <f t="shared" si="27"/>
        <v>43916.270773671095</v>
      </c>
      <c r="E587" s="89">
        <f t="shared" si="28"/>
        <v>899.99999979045242</v>
      </c>
      <c r="F587" s="3">
        <f t="shared" si="29"/>
        <v>153420674.79973498</v>
      </c>
    </row>
    <row r="588" spans="1:6">
      <c r="A588" s="1">
        <v>43916.104166666664</v>
      </c>
      <c r="B588">
        <v>6080</v>
      </c>
      <c r="C588">
        <v>4</v>
      </c>
      <c r="D588" s="2">
        <f t="shared" si="27"/>
        <v>43916.280273574557</v>
      </c>
      <c r="E588" s="89">
        <f t="shared" si="28"/>
        <v>899.99999979045242</v>
      </c>
      <c r="F588" s="3">
        <f t="shared" si="29"/>
        <v>154949784.51534694</v>
      </c>
    </row>
    <row r="589" spans="1:6">
      <c r="A589" s="1">
        <v>43916.114583333336</v>
      </c>
      <c r="B589">
        <v>6130</v>
      </c>
      <c r="C589">
        <v>4.0199999999999996</v>
      </c>
      <c r="D589" s="2">
        <f t="shared" si="27"/>
        <v>43916.289939980968</v>
      </c>
      <c r="E589" s="89">
        <f t="shared" si="28"/>
        <v>900.00000041909516</v>
      </c>
      <c r="F589" s="3">
        <f t="shared" si="29"/>
        <v>156224042.72081149</v>
      </c>
    </row>
    <row r="590" spans="1:6">
      <c r="A590" s="1">
        <v>43916.125</v>
      </c>
      <c r="B590">
        <v>6190</v>
      </c>
      <c r="C590">
        <v>4.04</v>
      </c>
      <c r="D590" s="2">
        <f t="shared" si="27"/>
        <v>43916.299472334409</v>
      </c>
      <c r="E590" s="89">
        <f t="shared" si="28"/>
        <v>899.99999979045242</v>
      </c>
      <c r="F590" s="3">
        <f t="shared" si="29"/>
        <v>157753152.32730225</v>
      </c>
    </row>
    <row r="591" spans="1:6">
      <c r="A591" s="1">
        <v>43916.135416666664</v>
      </c>
      <c r="B591">
        <v>6270</v>
      </c>
      <c r="C591">
        <v>4.07</v>
      </c>
      <c r="D591" s="2">
        <f t="shared" si="27"/>
        <v>43916.30873624402</v>
      </c>
      <c r="E591" s="89">
        <f t="shared" si="28"/>
        <v>899.99999979045242</v>
      </c>
      <c r="F591" s="3">
        <f t="shared" si="29"/>
        <v>159791965.28145155</v>
      </c>
    </row>
    <row r="592" spans="1:6">
      <c r="A592" s="1">
        <v>43916.145833333336</v>
      </c>
      <c r="B592">
        <v>6330</v>
      </c>
      <c r="C592">
        <v>4.09</v>
      </c>
      <c r="D592" s="2">
        <f t="shared" si="27"/>
        <v>43916.318307464455</v>
      </c>
      <c r="E592" s="89">
        <f t="shared" si="28"/>
        <v>900.00000041909516</v>
      </c>
      <c r="F592" s="3">
        <f t="shared" si="29"/>
        <v>161321075.109745</v>
      </c>
    </row>
    <row r="593" spans="1:6">
      <c r="A593" s="1">
        <v>43916.15625</v>
      </c>
      <c r="B593">
        <v>6420</v>
      </c>
      <c r="C593">
        <v>4.12</v>
      </c>
      <c r="D593" s="2">
        <f t="shared" si="27"/>
        <v>43916.327485591901</v>
      </c>
      <c r="E593" s="89">
        <f t="shared" si="28"/>
        <v>899.99999979045242</v>
      </c>
      <c r="F593" s="3">
        <f t="shared" si="29"/>
        <v>163614739.57048148</v>
      </c>
    </row>
    <row r="594" spans="1:6">
      <c r="A594" s="1">
        <v>43916.166666666664</v>
      </c>
      <c r="B594">
        <v>6510</v>
      </c>
      <c r="C594">
        <v>4.1500000000000004</v>
      </c>
      <c r="D594" s="2">
        <f t="shared" si="27"/>
        <v>43916.336697964667</v>
      </c>
      <c r="E594" s="89">
        <f t="shared" si="28"/>
        <v>899.99999979045242</v>
      </c>
      <c r="F594" s="3">
        <f t="shared" si="29"/>
        <v>165908404.14389944</v>
      </c>
    </row>
    <row r="595" spans="1:6">
      <c r="A595" s="1">
        <v>43916.177083333336</v>
      </c>
      <c r="B595">
        <v>6560</v>
      </c>
      <c r="C595">
        <v>4.17</v>
      </c>
      <c r="D595" s="2">
        <f t="shared" si="27"/>
        <v>43916.346459857727</v>
      </c>
      <c r="E595" s="89">
        <f t="shared" si="28"/>
        <v>900.00000041909516</v>
      </c>
      <c r="F595" s="3">
        <f t="shared" si="29"/>
        <v>167182662.3570185</v>
      </c>
    </row>
    <row r="596" spans="1:6">
      <c r="A596" s="1">
        <v>43916.1875</v>
      </c>
      <c r="B596">
        <v>6650</v>
      </c>
      <c r="C596">
        <v>4.2</v>
      </c>
      <c r="D596" s="2">
        <f t="shared" si="27"/>
        <v>43916.35572274436</v>
      </c>
      <c r="E596" s="89">
        <f t="shared" si="28"/>
        <v>899.99999979045242</v>
      </c>
      <c r="F596" s="3">
        <f t="shared" si="29"/>
        <v>169476326.81366071</v>
      </c>
    </row>
    <row r="597" spans="1:6">
      <c r="A597" s="1">
        <v>43916.197916666664</v>
      </c>
      <c r="B597">
        <v>6740</v>
      </c>
      <c r="C597">
        <v>4.2300000000000004</v>
      </c>
      <c r="D597" s="2">
        <f t="shared" si="27"/>
        <v>43916.365016444113</v>
      </c>
      <c r="E597" s="89">
        <f t="shared" si="28"/>
        <v>899.99999979045242</v>
      </c>
      <c r="F597" s="3">
        <f t="shared" si="29"/>
        <v>171769991.3870787</v>
      </c>
    </row>
    <row r="598" spans="1:6">
      <c r="A598" s="1">
        <v>43916.208333333336</v>
      </c>
      <c r="B598">
        <v>6830</v>
      </c>
      <c r="C598">
        <v>4.26</v>
      </c>
      <c r="D598" s="2">
        <f t="shared" si="27"/>
        <v>43916.374339738897</v>
      </c>
      <c r="E598" s="89">
        <f t="shared" si="28"/>
        <v>900.00000041909516</v>
      </c>
      <c r="F598" s="3">
        <f t="shared" si="29"/>
        <v>174063656.08207873</v>
      </c>
    </row>
    <row r="599" spans="1:6">
      <c r="A599" s="1">
        <v>43916.21875</v>
      </c>
      <c r="B599">
        <v>6940</v>
      </c>
      <c r="C599">
        <v>4.3</v>
      </c>
      <c r="D599" s="2">
        <f t="shared" si="27"/>
        <v>43916.383458573488</v>
      </c>
      <c r="E599" s="89">
        <f t="shared" si="28"/>
        <v>899.99999979045242</v>
      </c>
      <c r="F599" s="3">
        <f t="shared" si="29"/>
        <v>176867023.77245194</v>
      </c>
    </row>
    <row r="600" spans="1:6">
      <c r="A600" s="1">
        <v>43916.229166666664</v>
      </c>
      <c r="B600">
        <v>7020</v>
      </c>
      <c r="C600">
        <v>4.33</v>
      </c>
      <c r="D600" s="2">
        <f t="shared" si="27"/>
        <v>43916.392956908829</v>
      </c>
      <c r="E600" s="89">
        <f t="shared" si="28"/>
        <v>899.99999979045242</v>
      </c>
      <c r="F600" s="3">
        <f t="shared" si="29"/>
        <v>178905836.72660124</v>
      </c>
    </row>
    <row r="601" spans="1:6">
      <c r="A601" s="1">
        <v>43916.239583333336</v>
      </c>
      <c r="B601">
        <v>7130</v>
      </c>
      <c r="C601">
        <v>4.37</v>
      </c>
      <c r="D601" s="2">
        <f t="shared" si="27"/>
        <v>43916.40214451847</v>
      </c>
      <c r="E601" s="89">
        <f t="shared" si="28"/>
        <v>900.00000041909516</v>
      </c>
      <c r="F601" s="3">
        <f t="shared" si="29"/>
        <v>181709204.66547894</v>
      </c>
    </row>
    <row r="602" spans="1:6">
      <c r="A602" s="1">
        <v>43916.25</v>
      </c>
      <c r="B602">
        <v>7220</v>
      </c>
      <c r="C602">
        <v>4.4000000000000004</v>
      </c>
      <c r="D602" s="2">
        <f t="shared" si="27"/>
        <v>43916.411583448753</v>
      </c>
      <c r="E602" s="89">
        <f t="shared" si="28"/>
        <v>899.99999979045242</v>
      </c>
      <c r="F602" s="3">
        <f t="shared" si="29"/>
        <v>184002869.11197451</v>
      </c>
    </row>
    <row r="603" spans="1:6">
      <c r="A603" s="1">
        <v>43916.260416666664</v>
      </c>
      <c r="B603">
        <v>7330</v>
      </c>
      <c r="C603">
        <v>4.4400000000000004</v>
      </c>
      <c r="D603" s="2">
        <f t="shared" si="27"/>
        <v>43916.42083771032</v>
      </c>
      <c r="E603" s="89">
        <f t="shared" si="28"/>
        <v>899.99999979045242</v>
      </c>
      <c r="F603" s="3">
        <f t="shared" si="29"/>
        <v>186806236.92392978</v>
      </c>
    </row>
    <row r="604" spans="1:6">
      <c r="A604" s="1">
        <v>43916.270833333336</v>
      </c>
      <c r="B604">
        <v>7420</v>
      </c>
      <c r="C604">
        <v>4.47</v>
      </c>
      <c r="D604" s="2">
        <f t="shared" si="27"/>
        <v>43916.430328953284</v>
      </c>
      <c r="E604" s="89">
        <f t="shared" si="28"/>
        <v>900.00000041909516</v>
      </c>
      <c r="F604" s="3">
        <f t="shared" si="29"/>
        <v>189099901.6294325</v>
      </c>
    </row>
    <row r="605" spans="1:6">
      <c r="A605" s="1">
        <v>43916.28125</v>
      </c>
      <c r="B605">
        <v>7530</v>
      </c>
      <c r="C605">
        <v>4.51</v>
      </c>
      <c r="D605" s="2">
        <f t="shared" si="27"/>
        <v>43916.43964458831</v>
      </c>
      <c r="E605" s="89">
        <f t="shared" si="28"/>
        <v>899.99999979045242</v>
      </c>
      <c r="F605" s="3">
        <f t="shared" si="29"/>
        <v>191903269.30930305</v>
      </c>
    </row>
    <row r="606" spans="1:6">
      <c r="A606" s="1">
        <v>43916.291666666664</v>
      </c>
      <c r="B606">
        <v>7620</v>
      </c>
      <c r="C606">
        <v>4.54</v>
      </c>
      <c r="D606" s="2">
        <f t="shared" si="27"/>
        <v>43916.449184055113</v>
      </c>
      <c r="E606" s="89">
        <f t="shared" si="28"/>
        <v>899.99999979045242</v>
      </c>
      <c r="F606" s="3">
        <f t="shared" si="29"/>
        <v>194196933.88272101</v>
      </c>
    </row>
    <row r="607" spans="1:6">
      <c r="A607" s="1">
        <v>43916.302083333336</v>
      </c>
      <c r="B607">
        <v>7730</v>
      </c>
      <c r="C607">
        <v>4.58</v>
      </c>
      <c r="D607" s="2">
        <f t="shared" si="27"/>
        <v>43916.458556328158</v>
      </c>
      <c r="E607" s="89">
        <f t="shared" si="28"/>
        <v>900.00000041909516</v>
      </c>
      <c r="F607" s="3">
        <f t="shared" si="29"/>
        <v>197000301.83227941</v>
      </c>
    </row>
    <row r="608" spans="1:6">
      <c r="A608" s="1">
        <v>43916.3125</v>
      </c>
      <c r="B608">
        <v>7850</v>
      </c>
      <c r="C608">
        <v>4.62</v>
      </c>
      <c r="D608" s="2">
        <f t="shared" si="27"/>
        <v>43916.46786703822</v>
      </c>
      <c r="E608" s="89">
        <f t="shared" si="28"/>
        <v>899.99999979045242</v>
      </c>
      <c r="F608" s="3">
        <f t="shared" si="29"/>
        <v>200058521.12590024</v>
      </c>
    </row>
    <row r="609" spans="1:6">
      <c r="A609" s="1">
        <v>43916.322916666664</v>
      </c>
      <c r="B609">
        <v>7940</v>
      </c>
      <c r="C609">
        <v>4.6500000000000004</v>
      </c>
      <c r="D609" s="2">
        <f t="shared" si="27"/>
        <v>43916.477476175482</v>
      </c>
      <c r="E609" s="89">
        <f t="shared" si="28"/>
        <v>899.99999979045242</v>
      </c>
      <c r="F609" s="3">
        <f t="shared" si="29"/>
        <v>202352185.69931823</v>
      </c>
    </row>
    <row r="610" spans="1:6">
      <c r="A610" s="1">
        <v>43916.333333333336</v>
      </c>
      <c r="B610">
        <v>8030</v>
      </c>
      <c r="C610">
        <v>4.68</v>
      </c>
      <c r="D610" s="2">
        <f t="shared" si="27"/>
        <v>43916.487103414285</v>
      </c>
      <c r="E610" s="89">
        <f t="shared" si="28"/>
        <v>900.00000041909516</v>
      </c>
      <c r="F610" s="3">
        <f t="shared" si="29"/>
        <v>204645850.41567966</v>
      </c>
    </row>
    <row r="611" spans="1:6">
      <c r="A611" s="1">
        <v>43916.34375</v>
      </c>
      <c r="B611">
        <v>8150</v>
      </c>
      <c r="C611">
        <v>4.72</v>
      </c>
      <c r="D611" s="2">
        <f t="shared" si="27"/>
        <v>43916.496494631901</v>
      </c>
      <c r="E611" s="89">
        <f t="shared" si="28"/>
        <v>899.99999979045242</v>
      </c>
      <c r="F611" s="3">
        <f t="shared" si="29"/>
        <v>207704069.70396012</v>
      </c>
    </row>
    <row r="612" spans="1:6">
      <c r="A612" s="1">
        <v>43916.354166666664</v>
      </c>
      <c r="B612">
        <v>8270</v>
      </c>
      <c r="C612">
        <v>4.76</v>
      </c>
      <c r="D612" s="2">
        <f t="shared" si="27"/>
        <v>43916.505915608621</v>
      </c>
      <c r="E612" s="89">
        <f t="shared" si="28"/>
        <v>899.99999979045242</v>
      </c>
      <c r="F612" s="3">
        <f t="shared" si="29"/>
        <v>210762289.13518408</v>
      </c>
    </row>
    <row r="613" spans="1:6">
      <c r="A613" s="1">
        <v>43916.364583333336</v>
      </c>
      <c r="B613">
        <v>8360</v>
      </c>
      <c r="C613">
        <v>4.79</v>
      </c>
      <c r="D613" s="2">
        <f t="shared" si="27"/>
        <v>43916.515604266351</v>
      </c>
      <c r="E613" s="89">
        <f t="shared" si="28"/>
        <v>900.00000041909516</v>
      </c>
      <c r="F613" s="3">
        <f t="shared" si="29"/>
        <v>213055953.85741991</v>
      </c>
    </row>
    <row r="614" spans="1:6">
      <c r="A614" s="1">
        <v>43916.375</v>
      </c>
      <c r="B614">
        <v>8480</v>
      </c>
      <c r="C614">
        <v>4.83</v>
      </c>
      <c r="D614" s="2">
        <f t="shared" si="27"/>
        <v>43916.525074292455</v>
      </c>
      <c r="E614" s="89">
        <f t="shared" si="28"/>
        <v>899.99999979045242</v>
      </c>
      <c r="F614" s="3">
        <f t="shared" si="29"/>
        <v>216114173.139826</v>
      </c>
    </row>
    <row r="615" spans="1:6">
      <c r="A615" s="1">
        <v>43916.385416666664</v>
      </c>
      <c r="B615">
        <v>8610</v>
      </c>
      <c r="C615">
        <v>4.87</v>
      </c>
      <c r="D615" s="2">
        <f t="shared" si="27"/>
        <v>43916.53449520906</v>
      </c>
      <c r="E615" s="89">
        <f t="shared" si="28"/>
        <v>899.99999979045242</v>
      </c>
      <c r="F615" s="3">
        <f t="shared" si="29"/>
        <v>219427244.19031861</v>
      </c>
    </row>
    <row r="616" spans="1:6">
      <c r="A616" s="1">
        <v>43916.395833333336</v>
      </c>
      <c r="B616">
        <v>8700</v>
      </c>
      <c r="C616">
        <v>4.9000000000000004</v>
      </c>
      <c r="D616" s="2">
        <f t="shared" si="27"/>
        <v>43916.54423994253</v>
      </c>
      <c r="E616" s="89">
        <f t="shared" si="28"/>
        <v>900.00000041909516</v>
      </c>
      <c r="F616" s="3">
        <f t="shared" si="29"/>
        <v>221720908.91860685</v>
      </c>
    </row>
    <row r="617" spans="1:6">
      <c r="A617" s="1">
        <v>43916.40625</v>
      </c>
      <c r="B617">
        <v>8790</v>
      </c>
      <c r="C617">
        <v>4.93</v>
      </c>
      <c r="D617" s="2">
        <f t="shared" si="27"/>
        <v>43916.553998435724</v>
      </c>
      <c r="E617" s="89">
        <f t="shared" si="28"/>
        <v>899.99999979045242</v>
      </c>
      <c r="F617" s="3">
        <f t="shared" si="29"/>
        <v>224014573.33715454</v>
      </c>
    </row>
    <row r="618" spans="1:6">
      <c r="A618" s="1">
        <v>43916.416666666664</v>
      </c>
      <c r="B618">
        <v>8910</v>
      </c>
      <c r="C618">
        <v>4.97</v>
      </c>
      <c r="D618" s="2">
        <f t="shared" si="27"/>
        <v>43916.563558221096</v>
      </c>
      <c r="E618" s="89">
        <f t="shared" si="28"/>
        <v>899.99999979045242</v>
      </c>
      <c r="F618" s="3">
        <f t="shared" si="29"/>
        <v>227072792.7683785</v>
      </c>
    </row>
    <row r="619" spans="1:6">
      <c r="A619" s="1">
        <v>43916.427083333336</v>
      </c>
      <c r="B619">
        <v>8970</v>
      </c>
      <c r="C619">
        <v>4.99</v>
      </c>
      <c r="D619" s="2">
        <f t="shared" si="27"/>
        <v>43916.573555044597</v>
      </c>
      <c r="E619" s="89">
        <f t="shared" si="28"/>
        <v>900.00000041909516</v>
      </c>
      <c r="F619" s="3">
        <f t="shared" si="29"/>
        <v>228601902.64366707</v>
      </c>
    </row>
    <row r="620" spans="1:6">
      <c r="A620" s="1">
        <v>43916.4375</v>
      </c>
      <c r="B620">
        <v>9060</v>
      </c>
      <c r="C620">
        <v>5.0199999999999996</v>
      </c>
      <c r="D620" s="2">
        <f t="shared" si="27"/>
        <v>43916.583352373069</v>
      </c>
      <c r="E620" s="89">
        <f t="shared" si="28"/>
        <v>899.99999979045242</v>
      </c>
      <c r="F620" s="3">
        <f t="shared" si="29"/>
        <v>230895567.05740845</v>
      </c>
    </row>
    <row r="621" spans="1:6">
      <c r="A621" s="1">
        <v>43916.447916666664</v>
      </c>
      <c r="B621">
        <v>9190</v>
      </c>
      <c r="C621">
        <v>5.0599999999999996</v>
      </c>
      <c r="D621" s="2">
        <f t="shared" si="27"/>
        <v>43916.592895856003</v>
      </c>
      <c r="E621" s="89">
        <f t="shared" si="28"/>
        <v>899.99999979045242</v>
      </c>
      <c r="F621" s="3">
        <f t="shared" si="29"/>
        <v>234208638.10790107</v>
      </c>
    </row>
    <row r="622" spans="1:6">
      <c r="A622" s="1">
        <v>43916.458333333336</v>
      </c>
      <c r="B622">
        <v>9280</v>
      </c>
      <c r="C622">
        <v>5.09</v>
      </c>
      <c r="D622" s="2">
        <f t="shared" si="27"/>
        <v>43916.602722341959</v>
      </c>
      <c r="E622" s="89">
        <f t="shared" si="28"/>
        <v>900.00000041909516</v>
      </c>
      <c r="F622" s="3">
        <f t="shared" si="29"/>
        <v>236502302.84651399</v>
      </c>
    </row>
    <row r="623" spans="1:6">
      <c r="A623" s="1">
        <v>43916.46875</v>
      </c>
      <c r="B623">
        <v>9340</v>
      </c>
      <c r="C623">
        <v>5.1100000000000003</v>
      </c>
      <c r="D623" s="2">
        <f t="shared" si="27"/>
        <v>43916.612751873661</v>
      </c>
      <c r="E623" s="89">
        <f t="shared" si="28"/>
        <v>899.99999979045242</v>
      </c>
      <c r="F623" s="3">
        <f t="shared" si="29"/>
        <v>238031412.39693099</v>
      </c>
    </row>
    <row r="624" spans="1:6">
      <c r="A624" s="1">
        <v>43916.479166666664</v>
      </c>
      <c r="B624">
        <v>9470</v>
      </c>
      <c r="C624">
        <v>5.15</v>
      </c>
      <c r="D624" s="2">
        <f t="shared" si="27"/>
        <v>43916.622346576907</v>
      </c>
      <c r="E624" s="89">
        <f t="shared" si="28"/>
        <v>899.99999979045242</v>
      </c>
      <c r="F624" s="3">
        <f t="shared" si="29"/>
        <v>241344483.44742361</v>
      </c>
    </row>
    <row r="625" spans="1:6">
      <c r="A625" s="1">
        <v>43916.489583333336</v>
      </c>
      <c r="B625">
        <v>9530</v>
      </c>
      <c r="C625">
        <v>5.17</v>
      </c>
      <c r="D625" s="2">
        <f t="shared" si="27"/>
        <v>43916.632391439314</v>
      </c>
      <c r="E625" s="89">
        <f t="shared" si="28"/>
        <v>900.00000041909516</v>
      </c>
      <c r="F625" s="3">
        <f t="shared" si="29"/>
        <v>242873593.33268085</v>
      </c>
    </row>
    <row r="626" spans="1:6">
      <c r="A626" s="1">
        <v>43916.5</v>
      </c>
      <c r="B626">
        <v>9630</v>
      </c>
      <c r="C626">
        <v>5.2</v>
      </c>
      <c r="D626" s="2">
        <f t="shared" si="27"/>
        <v>43916.642198727932</v>
      </c>
      <c r="E626" s="89">
        <f t="shared" si="28"/>
        <v>899.99999979045242</v>
      </c>
      <c r="F626" s="3">
        <f t="shared" si="29"/>
        <v>245422109.35572222</v>
      </c>
    </row>
    <row r="627" spans="1:6">
      <c r="A627" s="1">
        <v>43916.510416666664</v>
      </c>
      <c r="B627">
        <v>9690</v>
      </c>
      <c r="C627">
        <v>5.22</v>
      </c>
      <c r="D627" s="2">
        <f t="shared" si="27"/>
        <v>43916.652255804955</v>
      </c>
      <c r="E627" s="89">
        <f t="shared" si="28"/>
        <v>899.99999979045242</v>
      </c>
      <c r="F627" s="3">
        <f t="shared" si="29"/>
        <v>246951219.07133418</v>
      </c>
    </row>
    <row r="628" spans="1:6">
      <c r="A628" s="1">
        <v>43916.520833333336</v>
      </c>
      <c r="B628">
        <v>9790</v>
      </c>
      <c r="C628">
        <v>5.25</v>
      </c>
      <c r="D628" s="2">
        <f t="shared" si="27"/>
        <v>43916.662082950294</v>
      </c>
      <c r="E628" s="89">
        <f t="shared" si="28"/>
        <v>900.00000041909516</v>
      </c>
      <c r="F628" s="3">
        <f t="shared" si="29"/>
        <v>249499735.43829438</v>
      </c>
    </row>
    <row r="629" spans="1:6">
      <c r="A629" s="1">
        <v>43916.53125</v>
      </c>
      <c r="B629">
        <v>9880</v>
      </c>
      <c r="C629">
        <v>5.28</v>
      </c>
      <c r="D629" s="2">
        <f t="shared" si="27"/>
        <v>43916.671979251012</v>
      </c>
      <c r="E629" s="89">
        <f t="shared" si="28"/>
        <v>899.99999979045242</v>
      </c>
      <c r="F629" s="3">
        <f t="shared" si="29"/>
        <v>251793399.83743879</v>
      </c>
    </row>
    <row r="630" spans="1:6">
      <c r="A630" s="1">
        <v>43916.541666666664</v>
      </c>
      <c r="B630">
        <v>9980</v>
      </c>
      <c r="C630">
        <v>5.31</v>
      </c>
      <c r="D630" s="2">
        <f t="shared" si="27"/>
        <v>43916.68182874081</v>
      </c>
      <c r="E630" s="89">
        <f t="shared" si="28"/>
        <v>899.99999979045242</v>
      </c>
      <c r="F630" s="3">
        <f t="shared" si="29"/>
        <v>254341916.03012541</v>
      </c>
    </row>
    <row r="631" spans="1:6">
      <c r="A631" s="1">
        <v>43916.552083333336</v>
      </c>
      <c r="B631">
        <v>10000</v>
      </c>
      <c r="C631">
        <v>5.33</v>
      </c>
      <c r="D631" s="2">
        <f t="shared" si="27"/>
        <v>43916.692133333338</v>
      </c>
      <c r="E631" s="89">
        <f t="shared" si="28"/>
        <v>900.00000041909516</v>
      </c>
      <c r="F631" s="3">
        <f t="shared" si="29"/>
        <v>254851619.44667456</v>
      </c>
    </row>
    <row r="632" spans="1:6">
      <c r="A632" s="1">
        <v>43916.5625</v>
      </c>
      <c r="B632">
        <v>10100</v>
      </c>
      <c r="C632">
        <v>5.36</v>
      </c>
      <c r="D632" s="2">
        <f t="shared" si="27"/>
        <v>43916.701996287127</v>
      </c>
      <c r="E632" s="89">
        <f t="shared" si="28"/>
        <v>899.99999979045242</v>
      </c>
      <c r="F632" s="3">
        <f t="shared" si="29"/>
        <v>257400135.46134937</v>
      </c>
    </row>
    <row r="633" spans="1:6">
      <c r="A633" s="1">
        <v>43916.572916666664</v>
      </c>
      <c r="B633">
        <v>10200</v>
      </c>
      <c r="C633">
        <v>5.38</v>
      </c>
      <c r="D633" s="2">
        <f t="shared" si="27"/>
        <v>43916.711870098035</v>
      </c>
      <c r="E633" s="89">
        <f t="shared" si="28"/>
        <v>899.99999979045242</v>
      </c>
      <c r="F633" s="3">
        <f t="shared" si="29"/>
        <v>259948651.65403599</v>
      </c>
    </row>
    <row r="634" spans="1:6">
      <c r="A634" s="1">
        <v>43916.583333333336</v>
      </c>
      <c r="B634">
        <v>10300</v>
      </c>
      <c r="C634">
        <v>5.41</v>
      </c>
      <c r="D634" s="2">
        <f t="shared" si="27"/>
        <v>43916.721754449842</v>
      </c>
      <c r="E634" s="89">
        <f t="shared" si="28"/>
        <v>900.00000041909516</v>
      </c>
      <c r="F634" s="3">
        <f t="shared" si="29"/>
        <v>262497168.03007478</v>
      </c>
    </row>
    <row r="635" spans="1:6">
      <c r="A635" s="1">
        <v>43916.59375</v>
      </c>
      <c r="B635">
        <v>10400</v>
      </c>
      <c r="C635">
        <v>5.44</v>
      </c>
      <c r="D635" s="2">
        <f t="shared" si="27"/>
        <v>43916.731649038462</v>
      </c>
      <c r="E635" s="89">
        <f t="shared" si="28"/>
        <v>899.99999979045242</v>
      </c>
      <c r="F635" s="3">
        <f t="shared" si="29"/>
        <v>265045684.03940925</v>
      </c>
    </row>
    <row r="636" spans="1:6">
      <c r="A636" s="1">
        <v>43916.604166666664</v>
      </c>
      <c r="B636">
        <v>10500</v>
      </c>
      <c r="C636">
        <v>5.46</v>
      </c>
      <c r="D636" s="2">
        <f t="shared" si="27"/>
        <v>43916.741553571424</v>
      </c>
      <c r="E636" s="89">
        <f t="shared" si="28"/>
        <v>899.99999979045242</v>
      </c>
      <c r="F636" s="3">
        <f t="shared" si="29"/>
        <v>267594200.23209587</v>
      </c>
    </row>
    <row r="637" spans="1:6">
      <c r="A637" s="1">
        <v>43916.614583333336</v>
      </c>
      <c r="B637">
        <v>10500</v>
      </c>
      <c r="C637">
        <v>5.48</v>
      </c>
      <c r="D637" s="2">
        <f t="shared" si="27"/>
        <v>43916.751970238096</v>
      </c>
      <c r="E637" s="89">
        <f t="shared" si="28"/>
        <v>900.00000041909516</v>
      </c>
      <c r="F637" s="3">
        <f t="shared" si="29"/>
        <v>267594200.41900826</v>
      </c>
    </row>
    <row r="638" spans="1:6">
      <c r="A638" s="1">
        <v>43916.625</v>
      </c>
      <c r="B638">
        <v>10700</v>
      </c>
      <c r="C638">
        <v>5.52</v>
      </c>
      <c r="D638" s="2">
        <f t="shared" si="27"/>
        <v>43916.761391355139</v>
      </c>
      <c r="E638" s="89">
        <f t="shared" si="28"/>
        <v>899.99999979045242</v>
      </c>
      <c r="F638" s="3">
        <f t="shared" si="29"/>
        <v>272691232.61746913</v>
      </c>
    </row>
    <row r="639" spans="1:6">
      <c r="A639" s="1">
        <v>43916.635416666664</v>
      </c>
      <c r="B639">
        <v>10700</v>
      </c>
      <c r="C639">
        <v>5.54</v>
      </c>
      <c r="D639" s="2">
        <f t="shared" si="27"/>
        <v>43916.771808021804</v>
      </c>
      <c r="E639" s="89">
        <f t="shared" si="28"/>
        <v>899.99999979045242</v>
      </c>
      <c r="F639" s="3">
        <f t="shared" si="29"/>
        <v>272691232.61746913</v>
      </c>
    </row>
    <row r="640" spans="1:6">
      <c r="A640" s="1">
        <v>43916.645833333336</v>
      </c>
      <c r="B640">
        <v>10800</v>
      </c>
      <c r="C640">
        <v>5.56</v>
      </c>
      <c r="D640" s="2">
        <f t="shared" si="27"/>
        <v>43916.781740740742</v>
      </c>
      <c r="E640" s="89">
        <f t="shared" si="28"/>
        <v>900.00000041909516</v>
      </c>
      <c r="F640" s="3">
        <f t="shared" si="29"/>
        <v>275239749.0024085</v>
      </c>
    </row>
    <row r="641" spans="1:6">
      <c r="A641" s="1">
        <v>43916.65625</v>
      </c>
      <c r="B641">
        <v>10900</v>
      </c>
      <c r="C641">
        <v>5.58</v>
      </c>
      <c r="D641" s="2">
        <f t="shared" si="27"/>
        <v>43916.791682339448</v>
      </c>
      <c r="E641" s="89">
        <f t="shared" si="28"/>
        <v>899.99999979045242</v>
      </c>
      <c r="F641" s="3">
        <f t="shared" si="29"/>
        <v>277788265.00284237</v>
      </c>
    </row>
    <row r="642" spans="1:6">
      <c r="A642" s="1">
        <v>43916.666666666664</v>
      </c>
      <c r="B642">
        <v>11000</v>
      </c>
      <c r="C642">
        <v>5.61</v>
      </c>
      <c r="D642" s="2">
        <f t="shared" si="27"/>
        <v>43916.801632575756</v>
      </c>
      <c r="E642" s="89">
        <f t="shared" si="28"/>
        <v>899.99999979045242</v>
      </c>
      <c r="F642" s="3">
        <f t="shared" si="29"/>
        <v>280336781.19552904</v>
      </c>
    </row>
    <row r="643" spans="1:6">
      <c r="A643" s="1">
        <v>43916.677083333336</v>
      </c>
      <c r="B643">
        <v>11000</v>
      </c>
      <c r="C643">
        <v>5.62</v>
      </c>
      <c r="D643" s="2">
        <f t="shared" ref="D643:D706" si="30">A643+((13422*(1/B643)+2.019)/24)</f>
        <v>43916.812049242428</v>
      </c>
      <c r="E643" s="89">
        <f t="shared" si="28"/>
        <v>900.00000041909516</v>
      </c>
      <c r="F643" s="3">
        <f t="shared" si="29"/>
        <v>280336781.39134198</v>
      </c>
    </row>
    <row r="644" spans="1:6">
      <c r="A644" s="1">
        <v>43916.6875</v>
      </c>
      <c r="B644">
        <v>11100</v>
      </c>
      <c r="C644">
        <v>5.66</v>
      </c>
      <c r="D644" s="2">
        <f t="shared" si="30"/>
        <v>43916.822007882882</v>
      </c>
      <c r="E644" s="89">
        <f t="shared" ref="E644:E707" si="31">CONVERT((A644-A643),"day","sec")</f>
        <v>899.99999979045242</v>
      </c>
      <c r="F644" s="3">
        <f t="shared" si="29"/>
        <v>282885297.38821566</v>
      </c>
    </row>
    <row r="645" spans="1:6">
      <c r="A645" s="1">
        <v>43916.697916666664</v>
      </c>
      <c r="B645">
        <v>11100</v>
      </c>
      <c r="C645">
        <v>5.67</v>
      </c>
      <c r="D645" s="2">
        <f t="shared" si="30"/>
        <v>43916.832424549546</v>
      </c>
      <c r="E645" s="89">
        <f t="shared" si="31"/>
        <v>899.99999979045242</v>
      </c>
      <c r="F645" s="3">
        <f t="shared" ref="F645:F708" si="32">E645*B645*CONVERT(1,"ft^3","l")</f>
        <v>282885297.38821566</v>
      </c>
    </row>
    <row r="646" spans="1:6">
      <c r="A646" s="1">
        <v>43916.708333333336</v>
      </c>
      <c r="B646">
        <v>11200</v>
      </c>
      <c r="C646">
        <v>5.7</v>
      </c>
      <c r="D646" s="2">
        <f t="shared" si="30"/>
        <v>43916.842391369049</v>
      </c>
      <c r="E646" s="89">
        <f t="shared" si="31"/>
        <v>900.00000041909516</v>
      </c>
      <c r="F646" s="3">
        <f t="shared" si="32"/>
        <v>285433813.78027546</v>
      </c>
    </row>
    <row r="647" spans="1:6">
      <c r="A647" s="1">
        <v>43916.71875</v>
      </c>
      <c r="B647">
        <v>11300</v>
      </c>
      <c r="C647">
        <v>5.72</v>
      </c>
      <c r="D647" s="2">
        <f t="shared" si="30"/>
        <v>43916.852366150444</v>
      </c>
      <c r="E647" s="89">
        <f t="shared" si="31"/>
        <v>899.99999979045242</v>
      </c>
      <c r="F647" s="3">
        <f t="shared" si="32"/>
        <v>287982329.7735889</v>
      </c>
    </row>
    <row r="648" spans="1:6">
      <c r="A648" s="1">
        <v>43916.729166666664</v>
      </c>
      <c r="B648">
        <v>11400</v>
      </c>
      <c r="C648">
        <v>5.74</v>
      </c>
      <c r="D648" s="2">
        <f t="shared" si="30"/>
        <v>43916.862348684212</v>
      </c>
      <c r="E648" s="89">
        <f t="shared" si="31"/>
        <v>899.99999979045242</v>
      </c>
      <c r="F648" s="3">
        <f t="shared" si="32"/>
        <v>290530845.96627551</v>
      </c>
    </row>
    <row r="649" spans="1:6">
      <c r="A649" s="1">
        <v>43916.739583333336</v>
      </c>
      <c r="B649">
        <v>11400</v>
      </c>
      <c r="C649">
        <v>5.76</v>
      </c>
      <c r="D649" s="2">
        <f t="shared" si="30"/>
        <v>43916.872765350883</v>
      </c>
      <c r="E649" s="89">
        <f t="shared" si="31"/>
        <v>900.00000041909516</v>
      </c>
      <c r="F649" s="3">
        <f t="shared" si="32"/>
        <v>290530846.169209</v>
      </c>
    </row>
    <row r="650" spans="1:6">
      <c r="A650" s="1">
        <v>43916.75</v>
      </c>
      <c r="B650">
        <v>11500</v>
      </c>
      <c r="C650">
        <v>5.78</v>
      </c>
      <c r="D650" s="2">
        <f t="shared" si="30"/>
        <v>43916.882755434781</v>
      </c>
      <c r="E650" s="89">
        <f t="shared" si="31"/>
        <v>899.99999979045242</v>
      </c>
      <c r="F650" s="3">
        <f t="shared" si="32"/>
        <v>293079362.15896213</v>
      </c>
    </row>
    <row r="651" spans="1:6">
      <c r="A651" s="1">
        <v>43916.760416666664</v>
      </c>
      <c r="B651">
        <v>11500</v>
      </c>
      <c r="C651">
        <v>5.79</v>
      </c>
      <c r="D651" s="2">
        <f t="shared" si="30"/>
        <v>43916.893172101445</v>
      </c>
      <c r="E651" s="89">
        <f t="shared" si="31"/>
        <v>899.99999979045242</v>
      </c>
      <c r="F651" s="3">
        <f t="shared" si="32"/>
        <v>293079362.15896213</v>
      </c>
    </row>
    <row r="652" spans="1:6">
      <c r="A652" s="1">
        <v>43916.770833333336</v>
      </c>
      <c r="B652">
        <v>11600</v>
      </c>
      <c r="C652">
        <v>5.82</v>
      </c>
      <c r="D652" s="2">
        <f t="shared" si="30"/>
        <v>43916.90316954023</v>
      </c>
      <c r="E652" s="89">
        <f t="shared" si="31"/>
        <v>900.00000041909516</v>
      </c>
      <c r="F652" s="3">
        <f t="shared" si="32"/>
        <v>295627878.55814248</v>
      </c>
    </row>
    <row r="653" spans="1:6">
      <c r="A653" s="1">
        <v>43916.78125</v>
      </c>
      <c r="B653">
        <v>11700</v>
      </c>
      <c r="C653">
        <v>5.84</v>
      </c>
      <c r="D653" s="2">
        <f t="shared" si="30"/>
        <v>43916.913174145302</v>
      </c>
      <c r="E653" s="89">
        <f t="shared" si="31"/>
        <v>899.99999979045242</v>
      </c>
      <c r="F653" s="3">
        <f t="shared" si="32"/>
        <v>298176394.54433542</v>
      </c>
    </row>
    <row r="654" spans="1:6">
      <c r="A654" s="1">
        <v>43916.791666666664</v>
      </c>
      <c r="B654">
        <v>11800</v>
      </c>
      <c r="C654">
        <v>5.86</v>
      </c>
      <c r="D654" s="2">
        <f t="shared" si="30"/>
        <v>43916.923185734464</v>
      </c>
      <c r="E654" s="89">
        <f t="shared" si="31"/>
        <v>899.99999979045242</v>
      </c>
      <c r="F654" s="3">
        <f t="shared" si="32"/>
        <v>300724910.73702204</v>
      </c>
    </row>
    <row r="655" spans="1:6">
      <c r="A655" s="1">
        <v>43916.802083333336</v>
      </c>
      <c r="B655">
        <v>11800</v>
      </c>
      <c r="C655">
        <v>5.88</v>
      </c>
      <c r="D655" s="2">
        <f t="shared" si="30"/>
        <v>43916.933602401135</v>
      </c>
      <c r="E655" s="89">
        <f t="shared" si="31"/>
        <v>900.00000041909516</v>
      </c>
      <c r="F655" s="3">
        <f t="shared" si="32"/>
        <v>300724910.94707596</v>
      </c>
    </row>
    <row r="656" spans="1:6">
      <c r="A656" s="1">
        <v>43916.8125</v>
      </c>
      <c r="B656">
        <v>11900</v>
      </c>
      <c r="C656">
        <v>5.9</v>
      </c>
      <c r="D656" s="2">
        <f t="shared" si="30"/>
        <v>43916.943620798316</v>
      </c>
      <c r="E656" s="89">
        <f t="shared" si="31"/>
        <v>899.99999979045242</v>
      </c>
      <c r="F656" s="3">
        <f t="shared" si="32"/>
        <v>303273426.92970866</v>
      </c>
    </row>
    <row r="657" spans="1:6">
      <c r="A657" s="1">
        <v>43916.822916666664</v>
      </c>
      <c r="B657">
        <v>12000</v>
      </c>
      <c r="C657">
        <v>5.92</v>
      </c>
      <c r="D657" s="2">
        <f t="shared" si="30"/>
        <v>43916.953645833331</v>
      </c>
      <c r="E657" s="89">
        <f t="shared" si="31"/>
        <v>899.99999979045242</v>
      </c>
      <c r="F657" s="3">
        <f t="shared" si="32"/>
        <v>305821943.12239528</v>
      </c>
    </row>
    <row r="658" spans="1:6">
      <c r="A658" s="1">
        <v>43916.833333333336</v>
      </c>
      <c r="B658">
        <v>12000</v>
      </c>
      <c r="C658">
        <v>5.94</v>
      </c>
      <c r="D658" s="2">
        <f t="shared" si="30"/>
        <v>43916.964062500003</v>
      </c>
      <c r="E658" s="89">
        <f t="shared" si="31"/>
        <v>900.00000041909516</v>
      </c>
      <c r="F658" s="3">
        <f t="shared" si="32"/>
        <v>305821943.33600944</v>
      </c>
    </row>
    <row r="659" spans="1:6">
      <c r="A659" s="1">
        <v>43916.84375</v>
      </c>
      <c r="B659">
        <v>12100</v>
      </c>
      <c r="C659">
        <v>5.96</v>
      </c>
      <c r="D659" s="2">
        <f t="shared" si="30"/>
        <v>43916.974094008263</v>
      </c>
      <c r="E659" s="89">
        <f t="shared" si="31"/>
        <v>899.99999979045242</v>
      </c>
      <c r="F659" s="3">
        <f t="shared" si="32"/>
        <v>308370459.31508189</v>
      </c>
    </row>
    <row r="660" spans="1:6">
      <c r="A660" s="1">
        <v>43916.854166666664</v>
      </c>
      <c r="B660">
        <v>12200</v>
      </c>
      <c r="C660">
        <v>5.98</v>
      </c>
      <c r="D660" s="2">
        <f t="shared" si="30"/>
        <v>43916.984131830599</v>
      </c>
      <c r="E660" s="89">
        <f t="shared" si="31"/>
        <v>899.99999979045242</v>
      </c>
      <c r="F660" s="3">
        <f t="shared" si="32"/>
        <v>310918975.50776857</v>
      </c>
    </row>
    <row r="661" spans="1:6">
      <c r="A661" s="1">
        <v>43916.864583333336</v>
      </c>
      <c r="B661">
        <v>12200</v>
      </c>
      <c r="C661">
        <v>5.99</v>
      </c>
      <c r="D661" s="2">
        <f t="shared" si="30"/>
        <v>43916.99454849727</v>
      </c>
      <c r="E661" s="89">
        <f t="shared" si="31"/>
        <v>900.00000041909516</v>
      </c>
      <c r="F661" s="3">
        <f t="shared" si="32"/>
        <v>310918975.72494292</v>
      </c>
    </row>
    <row r="662" spans="1:6">
      <c r="A662" s="1">
        <v>43916.875</v>
      </c>
      <c r="B662">
        <v>12300</v>
      </c>
      <c r="C662">
        <v>6.01</v>
      </c>
      <c r="D662" s="2">
        <f t="shared" si="30"/>
        <v>43917.004592479672</v>
      </c>
      <c r="E662" s="89">
        <f t="shared" si="31"/>
        <v>899.99999979045242</v>
      </c>
      <c r="F662" s="3">
        <f t="shared" si="32"/>
        <v>313467491.70045519</v>
      </c>
    </row>
    <row r="663" spans="1:6">
      <c r="A663" s="1">
        <v>43916.885416666664</v>
      </c>
      <c r="B663">
        <v>12300</v>
      </c>
      <c r="C663">
        <v>6.03</v>
      </c>
      <c r="D663" s="2">
        <f t="shared" si="30"/>
        <v>43917.015009146337</v>
      </c>
      <c r="E663" s="89">
        <f t="shared" si="31"/>
        <v>899.99999979045242</v>
      </c>
      <c r="F663" s="3">
        <f t="shared" si="32"/>
        <v>313467491.70045519</v>
      </c>
    </row>
    <row r="664" spans="1:6">
      <c r="A664" s="1">
        <v>43916.895833333336</v>
      </c>
      <c r="B664">
        <v>12400</v>
      </c>
      <c r="C664">
        <v>6.05</v>
      </c>
      <c r="D664" s="2">
        <f t="shared" si="30"/>
        <v>43917.025059139785</v>
      </c>
      <c r="E664" s="89">
        <f t="shared" si="31"/>
        <v>900.00000041909516</v>
      </c>
      <c r="F664" s="3">
        <f t="shared" si="32"/>
        <v>316016008.1138764</v>
      </c>
    </row>
    <row r="665" spans="1:6">
      <c r="A665" s="1">
        <v>43916.90625</v>
      </c>
      <c r="B665">
        <v>12500</v>
      </c>
      <c r="C665">
        <v>6.07</v>
      </c>
      <c r="D665" s="2">
        <f t="shared" si="30"/>
        <v>43917.035114999999</v>
      </c>
      <c r="E665" s="89">
        <f t="shared" si="31"/>
        <v>899.99999979045242</v>
      </c>
      <c r="F665" s="3">
        <f t="shared" si="32"/>
        <v>318564524.08582842</v>
      </c>
    </row>
    <row r="666" spans="1:6">
      <c r="A666" s="1">
        <v>43916.916666666664</v>
      </c>
      <c r="B666">
        <v>12500</v>
      </c>
      <c r="C666">
        <v>6.09</v>
      </c>
      <c r="D666" s="2">
        <f t="shared" si="30"/>
        <v>43917.045531666663</v>
      </c>
      <c r="E666" s="89">
        <f t="shared" si="31"/>
        <v>899.99999979045242</v>
      </c>
      <c r="F666" s="3">
        <f t="shared" si="32"/>
        <v>318564524.08582842</v>
      </c>
    </row>
    <row r="667" spans="1:6">
      <c r="A667" s="1">
        <v>43916.927083333336</v>
      </c>
      <c r="B667">
        <v>12600</v>
      </c>
      <c r="C667">
        <v>6.11</v>
      </c>
      <c r="D667" s="2">
        <f t="shared" si="30"/>
        <v>43917.055593253972</v>
      </c>
      <c r="E667" s="89">
        <f t="shared" si="31"/>
        <v>900.00000041909516</v>
      </c>
      <c r="F667" s="3">
        <f t="shared" si="32"/>
        <v>321113040.50280994</v>
      </c>
    </row>
    <row r="668" spans="1:6">
      <c r="A668" s="1">
        <v>43916.9375</v>
      </c>
      <c r="B668">
        <v>12700</v>
      </c>
      <c r="C668">
        <v>6.13</v>
      </c>
      <c r="D668" s="2">
        <f t="shared" si="30"/>
        <v>43917.065660433072</v>
      </c>
      <c r="E668" s="89">
        <f t="shared" si="31"/>
        <v>899.99999979045242</v>
      </c>
      <c r="F668" s="3">
        <f t="shared" si="32"/>
        <v>323661556.47120166</v>
      </c>
    </row>
    <row r="669" spans="1:6">
      <c r="A669" s="1">
        <v>43916.947916666664</v>
      </c>
      <c r="B669">
        <v>12700</v>
      </c>
      <c r="C669">
        <v>6.14</v>
      </c>
      <c r="D669" s="2">
        <f t="shared" si="30"/>
        <v>43917.076077099737</v>
      </c>
      <c r="E669" s="89">
        <f t="shared" si="31"/>
        <v>899.99999979045242</v>
      </c>
      <c r="F669" s="3">
        <f t="shared" si="32"/>
        <v>323661556.47120166</v>
      </c>
    </row>
    <row r="670" spans="1:6">
      <c r="A670" s="1">
        <v>43916.958333333336</v>
      </c>
      <c r="B670">
        <v>12800</v>
      </c>
      <c r="C670">
        <v>6.17</v>
      </c>
      <c r="D670" s="2">
        <f t="shared" si="30"/>
        <v>43917.086149739589</v>
      </c>
      <c r="E670" s="89">
        <f t="shared" si="31"/>
        <v>900.00000041909516</v>
      </c>
      <c r="F670" s="3">
        <f t="shared" si="32"/>
        <v>326210072.89174342</v>
      </c>
    </row>
    <row r="671" spans="1:6">
      <c r="A671" s="1">
        <v>43916.96875</v>
      </c>
      <c r="B671">
        <v>12900</v>
      </c>
      <c r="C671">
        <v>6.19</v>
      </c>
      <c r="D671" s="2">
        <f t="shared" si="30"/>
        <v>43917.096227713177</v>
      </c>
      <c r="E671" s="89">
        <f t="shared" si="31"/>
        <v>899.99999979045242</v>
      </c>
      <c r="F671" s="3">
        <f t="shared" si="32"/>
        <v>328758588.85657495</v>
      </c>
    </row>
    <row r="672" spans="1:6">
      <c r="A672" s="1">
        <v>43916.979166666664</v>
      </c>
      <c r="B672">
        <v>13000</v>
      </c>
      <c r="C672">
        <v>6.21</v>
      </c>
      <c r="D672" s="2">
        <f t="shared" si="30"/>
        <v>43917.106310897434</v>
      </c>
      <c r="E672" s="89">
        <f t="shared" si="31"/>
        <v>899.99999979045242</v>
      </c>
      <c r="F672" s="3">
        <f t="shared" si="32"/>
        <v>331307105.04926157</v>
      </c>
    </row>
    <row r="673" spans="1:6">
      <c r="A673" s="1">
        <v>43916.989583333336</v>
      </c>
      <c r="B673">
        <v>13100</v>
      </c>
      <c r="C673">
        <v>6.24</v>
      </c>
      <c r="D673" s="2">
        <f t="shared" si="30"/>
        <v>43917.116399173028</v>
      </c>
      <c r="E673" s="89">
        <f t="shared" si="31"/>
        <v>900.00000041909516</v>
      </c>
      <c r="F673" s="3">
        <f t="shared" si="32"/>
        <v>333855621.47514367</v>
      </c>
    </row>
    <row r="674" spans="1:6">
      <c r="A674" s="1">
        <v>43917</v>
      </c>
      <c r="B674">
        <v>13100</v>
      </c>
      <c r="C674">
        <v>6.25</v>
      </c>
      <c r="D674" s="2">
        <f t="shared" si="30"/>
        <v>43917.126815839692</v>
      </c>
      <c r="E674" s="89">
        <f t="shared" si="31"/>
        <v>899.99999979045242</v>
      </c>
      <c r="F674" s="3">
        <f t="shared" si="32"/>
        <v>333855621.24194819</v>
      </c>
    </row>
    <row r="675" spans="1:6">
      <c r="A675" s="1">
        <v>43917.010416666664</v>
      </c>
      <c r="B675">
        <v>13100</v>
      </c>
      <c r="C675">
        <v>6.26</v>
      </c>
      <c r="D675" s="2">
        <f t="shared" si="30"/>
        <v>43917.137232506357</v>
      </c>
      <c r="E675" s="89">
        <f t="shared" si="31"/>
        <v>899.99999979045242</v>
      </c>
      <c r="F675" s="3">
        <f t="shared" si="32"/>
        <v>333855621.24194819</v>
      </c>
    </row>
    <row r="676" spans="1:6">
      <c r="A676" s="1">
        <v>43917.020833333336</v>
      </c>
      <c r="B676">
        <v>13200</v>
      </c>
      <c r="C676">
        <v>6.29</v>
      </c>
      <c r="D676" s="2">
        <f t="shared" si="30"/>
        <v>43917.147325757578</v>
      </c>
      <c r="E676" s="89">
        <f t="shared" si="31"/>
        <v>900.00000041909516</v>
      </c>
      <c r="F676" s="3">
        <f t="shared" si="32"/>
        <v>336404137.66961038</v>
      </c>
    </row>
    <row r="677" spans="1:6">
      <c r="A677" s="1">
        <v>43917.03125</v>
      </c>
      <c r="B677">
        <v>13300</v>
      </c>
      <c r="C677">
        <v>6.3</v>
      </c>
      <c r="D677" s="2">
        <f t="shared" si="30"/>
        <v>43917.157423872181</v>
      </c>
      <c r="E677" s="89">
        <f t="shared" si="31"/>
        <v>899.99999979045242</v>
      </c>
      <c r="F677" s="3">
        <f t="shared" si="32"/>
        <v>338952653.62732142</v>
      </c>
    </row>
    <row r="678" spans="1:6">
      <c r="A678" s="1">
        <v>43917.041666666664</v>
      </c>
      <c r="B678">
        <v>13400</v>
      </c>
      <c r="C678">
        <v>6.33</v>
      </c>
      <c r="D678" s="2">
        <f t="shared" si="30"/>
        <v>43917.167526741294</v>
      </c>
      <c r="E678" s="89">
        <f t="shared" si="31"/>
        <v>899.99999979045242</v>
      </c>
      <c r="F678" s="3">
        <f t="shared" si="32"/>
        <v>341501169.8200081</v>
      </c>
    </row>
    <row r="679" spans="1:6">
      <c r="A679" s="1">
        <v>43917.052083333336</v>
      </c>
      <c r="B679">
        <v>13400</v>
      </c>
      <c r="C679">
        <v>6.34</v>
      </c>
      <c r="D679" s="2">
        <f t="shared" si="30"/>
        <v>43917.177943407965</v>
      </c>
      <c r="E679" s="89">
        <f t="shared" si="31"/>
        <v>900.00000041909516</v>
      </c>
      <c r="F679" s="3">
        <f t="shared" si="32"/>
        <v>341501170.05854386</v>
      </c>
    </row>
    <row r="680" spans="1:6">
      <c r="A680" s="1">
        <v>43917.0625</v>
      </c>
      <c r="B680">
        <v>13500</v>
      </c>
      <c r="C680">
        <v>6.36</v>
      </c>
      <c r="D680" s="2">
        <f t="shared" si="30"/>
        <v>43917.188050925928</v>
      </c>
      <c r="E680" s="89">
        <f t="shared" si="31"/>
        <v>899.99999979045242</v>
      </c>
      <c r="F680" s="3">
        <f t="shared" si="32"/>
        <v>344049686.01269472</v>
      </c>
    </row>
    <row r="681" spans="1:6">
      <c r="A681" s="1">
        <v>43917.072916666664</v>
      </c>
      <c r="B681">
        <v>13500</v>
      </c>
      <c r="C681">
        <v>6.37</v>
      </c>
      <c r="D681" s="2">
        <f t="shared" si="30"/>
        <v>43917.198467592592</v>
      </c>
      <c r="E681" s="89">
        <f t="shared" si="31"/>
        <v>899.99999979045242</v>
      </c>
      <c r="F681" s="3">
        <f t="shared" si="32"/>
        <v>344049686.01269472</v>
      </c>
    </row>
    <row r="682" spans="1:6">
      <c r="A682" s="1">
        <v>43917.083333333336</v>
      </c>
      <c r="B682">
        <v>13600</v>
      </c>
      <c r="C682">
        <v>6.4</v>
      </c>
      <c r="D682" s="2">
        <f t="shared" si="30"/>
        <v>43917.208579656864</v>
      </c>
      <c r="E682" s="89">
        <f t="shared" si="31"/>
        <v>900.00000041909516</v>
      </c>
      <c r="F682" s="3">
        <f t="shared" si="32"/>
        <v>346598202.4474774</v>
      </c>
    </row>
    <row r="683" spans="1:6">
      <c r="A683" s="1">
        <v>43917.09375</v>
      </c>
      <c r="B683">
        <v>13600</v>
      </c>
      <c r="C683">
        <v>6.41</v>
      </c>
      <c r="D683" s="2">
        <f t="shared" si="30"/>
        <v>43917.218996323529</v>
      </c>
      <c r="E683" s="89">
        <f t="shared" si="31"/>
        <v>899.99999979045242</v>
      </c>
      <c r="F683" s="3">
        <f t="shared" si="32"/>
        <v>346598202.20538133</v>
      </c>
    </row>
    <row r="684" spans="1:6">
      <c r="A684" s="1">
        <v>43917.104166666664</v>
      </c>
      <c r="B684">
        <v>13700</v>
      </c>
      <c r="C684">
        <v>6.43</v>
      </c>
      <c r="D684" s="2">
        <f t="shared" si="30"/>
        <v>43917.229112834546</v>
      </c>
      <c r="E684" s="89">
        <f t="shared" si="31"/>
        <v>899.99999979045242</v>
      </c>
      <c r="F684" s="3">
        <f t="shared" si="32"/>
        <v>349146718.39806795</v>
      </c>
    </row>
    <row r="685" spans="1:6">
      <c r="A685" s="1">
        <v>43917.114583333336</v>
      </c>
      <c r="B685">
        <v>13700</v>
      </c>
      <c r="C685">
        <v>6.44</v>
      </c>
      <c r="D685" s="2">
        <f t="shared" si="30"/>
        <v>43917.239529501217</v>
      </c>
      <c r="E685" s="89">
        <f t="shared" si="31"/>
        <v>900.00000041909516</v>
      </c>
      <c r="F685" s="3">
        <f t="shared" si="32"/>
        <v>349146718.64194411</v>
      </c>
    </row>
    <row r="686" spans="1:6">
      <c r="A686" s="1">
        <v>43917.125</v>
      </c>
      <c r="B686">
        <v>13800</v>
      </c>
      <c r="C686">
        <v>6.46</v>
      </c>
      <c r="D686" s="2">
        <f t="shared" si="30"/>
        <v>43917.249650362319</v>
      </c>
      <c r="E686" s="89">
        <f t="shared" si="31"/>
        <v>899.99999979045242</v>
      </c>
      <c r="F686" s="3">
        <f t="shared" si="32"/>
        <v>351695234.59075457</v>
      </c>
    </row>
    <row r="687" spans="1:6">
      <c r="A687" s="1">
        <v>43917.135416666664</v>
      </c>
      <c r="B687">
        <v>13800</v>
      </c>
      <c r="C687">
        <v>6.47</v>
      </c>
      <c r="D687" s="2">
        <f t="shared" si="30"/>
        <v>43917.260067028983</v>
      </c>
      <c r="E687" s="89">
        <f t="shared" si="31"/>
        <v>899.99999979045242</v>
      </c>
      <c r="F687" s="3">
        <f t="shared" si="32"/>
        <v>351695234.59075457</v>
      </c>
    </row>
    <row r="688" spans="1:6">
      <c r="A688" s="1">
        <v>43917.145833333336</v>
      </c>
      <c r="B688">
        <v>13900</v>
      </c>
      <c r="C688">
        <v>6.49</v>
      </c>
      <c r="D688" s="2">
        <f t="shared" si="30"/>
        <v>43917.270192146287</v>
      </c>
      <c r="E688" s="89">
        <f t="shared" si="31"/>
        <v>900.00000041909516</v>
      </c>
      <c r="F688" s="3">
        <f t="shared" si="32"/>
        <v>354243751.03087759</v>
      </c>
    </row>
    <row r="689" spans="1:6">
      <c r="A689" s="1">
        <v>43917.15625</v>
      </c>
      <c r="B689">
        <v>14000</v>
      </c>
      <c r="C689">
        <v>6.5</v>
      </c>
      <c r="D689" s="2">
        <f t="shared" si="30"/>
        <v>43917.280321428574</v>
      </c>
      <c r="E689" s="89">
        <f t="shared" si="31"/>
        <v>899.99999979045242</v>
      </c>
      <c r="F689" s="3">
        <f t="shared" si="32"/>
        <v>356792266.97612786</v>
      </c>
    </row>
    <row r="690" spans="1:6">
      <c r="A690" s="1">
        <v>43917.166666666664</v>
      </c>
      <c r="B690">
        <v>14100</v>
      </c>
      <c r="C690">
        <v>6.53</v>
      </c>
      <c r="D690" s="2">
        <f t="shared" si="30"/>
        <v>43917.290454787231</v>
      </c>
      <c r="E690" s="89">
        <f t="shared" si="31"/>
        <v>899.99999979045242</v>
      </c>
      <c r="F690" s="3">
        <f t="shared" si="32"/>
        <v>359340783.16881448</v>
      </c>
    </row>
    <row r="691" spans="1:6">
      <c r="A691" s="1">
        <v>43917.177083333336</v>
      </c>
      <c r="B691">
        <v>14100</v>
      </c>
      <c r="C691">
        <v>6.55</v>
      </c>
      <c r="D691" s="2">
        <f t="shared" si="30"/>
        <v>43917.300871453903</v>
      </c>
      <c r="E691" s="89">
        <f t="shared" si="31"/>
        <v>900.00000041909516</v>
      </c>
      <c r="F691" s="3">
        <f t="shared" si="32"/>
        <v>359340783.41981113</v>
      </c>
    </row>
    <row r="692" spans="1:6">
      <c r="A692" s="1">
        <v>43917.1875</v>
      </c>
      <c r="B692">
        <v>14200</v>
      </c>
      <c r="C692">
        <v>6.56</v>
      </c>
      <c r="D692" s="2">
        <f t="shared" si="30"/>
        <v>43917.311008802819</v>
      </c>
      <c r="E692" s="89">
        <f t="shared" si="31"/>
        <v>899.99999979045242</v>
      </c>
      <c r="F692" s="3">
        <f t="shared" si="32"/>
        <v>361889299.3615011</v>
      </c>
    </row>
    <row r="693" spans="1:6">
      <c r="A693" s="1">
        <v>43917.197916666664</v>
      </c>
      <c r="B693">
        <v>14200</v>
      </c>
      <c r="C693">
        <v>6.56</v>
      </c>
      <c r="D693" s="2">
        <f t="shared" si="30"/>
        <v>43917.321425469483</v>
      </c>
      <c r="E693" s="89">
        <f t="shared" si="31"/>
        <v>899.99999979045242</v>
      </c>
      <c r="F693" s="3">
        <f t="shared" si="32"/>
        <v>361889299.3615011</v>
      </c>
    </row>
    <row r="694" spans="1:6">
      <c r="A694" s="1">
        <v>43917.208333333336</v>
      </c>
      <c r="B694">
        <v>14300</v>
      </c>
      <c r="C694">
        <v>6.59</v>
      </c>
      <c r="D694" s="2">
        <f t="shared" si="30"/>
        <v>43917.331566724941</v>
      </c>
      <c r="E694" s="89">
        <f t="shared" si="31"/>
        <v>900.00000041909516</v>
      </c>
      <c r="F694" s="3">
        <f t="shared" si="32"/>
        <v>364437815.80874461</v>
      </c>
    </row>
    <row r="695" spans="1:6">
      <c r="A695" s="1">
        <v>43917.21875</v>
      </c>
      <c r="B695">
        <v>14300</v>
      </c>
      <c r="C695">
        <v>6.59</v>
      </c>
      <c r="D695" s="2">
        <f t="shared" si="30"/>
        <v>43917.341983391605</v>
      </c>
      <c r="E695" s="89">
        <f t="shared" si="31"/>
        <v>899.99999979045242</v>
      </c>
      <c r="F695" s="3">
        <f t="shared" si="32"/>
        <v>364437815.55418772</v>
      </c>
    </row>
    <row r="696" spans="1:6">
      <c r="A696" s="1">
        <v>43917.229166666664</v>
      </c>
      <c r="B696">
        <v>14300</v>
      </c>
      <c r="C696">
        <v>6.61</v>
      </c>
      <c r="D696" s="2">
        <f t="shared" si="30"/>
        <v>43917.352400058269</v>
      </c>
      <c r="E696" s="89">
        <f t="shared" si="31"/>
        <v>899.99999979045242</v>
      </c>
      <c r="F696" s="3">
        <f t="shared" si="32"/>
        <v>364437815.55418772</v>
      </c>
    </row>
    <row r="697" spans="1:6">
      <c r="A697" s="1">
        <v>43917.239583333336</v>
      </c>
      <c r="B697">
        <v>14400</v>
      </c>
      <c r="C697">
        <v>6.62</v>
      </c>
      <c r="D697" s="2">
        <f t="shared" si="30"/>
        <v>43917.362545138894</v>
      </c>
      <c r="E697" s="89">
        <f t="shared" si="31"/>
        <v>900.00000041909516</v>
      </c>
      <c r="F697" s="3">
        <f t="shared" si="32"/>
        <v>366986332.00321132</v>
      </c>
    </row>
    <row r="698" spans="1:6">
      <c r="A698" s="1">
        <v>43917.25</v>
      </c>
      <c r="B698">
        <v>14500</v>
      </c>
      <c r="C698">
        <v>6.64</v>
      </c>
      <c r="D698" s="2">
        <f t="shared" si="30"/>
        <v>43917.372693965517</v>
      </c>
      <c r="E698" s="89">
        <f t="shared" si="31"/>
        <v>899.99999979045242</v>
      </c>
      <c r="F698" s="3">
        <f t="shared" si="32"/>
        <v>369534847.93956095</v>
      </c>
    </row>
    <row r="699" spans="1:6">
      <c r="A699" s="1">
        <v>43917.260416666664</v>
      </c>
      <c r="B699">
        <v>14500</v>
      </c>
      <c r="C699">
        <v>6.65</v>
      </c>
      <c r="D699" s="2">
        <f t="shared" si="30"/>
        <v>43917.383110632181</v>
      </c>
      <c r="E699" s="89">
        <f t="shared" si="31"/>
        <v>899.99999979045242</v>
      </c>
      <c r="F699" s="3">
        <f t="shared" si="32"/>
        <v>369534847.93956095</v>
      </c>
    </row>
    <row r="700" spans="1:6">
      <c r="A700" s="1">
        <v>43917.270833333336</v>
      </c>
      <c r="B700">
        <v>14500</v>
      </c>
      <c r="C700">
        <v>6.66</v>
      </c>
      <c r="D700" s="2">
        <f t="shared" si="30"/>
        <v>43917.393527298853</v>
      </c>
      <c r="E700" s="89">
        <f t="shared" si="31"/>
        <v>900.00000041909516</v>
      </c>
      <c r="F700" s="3">
        <f t="shared" si="32"/>
        <v>369534848.19767809</v>
      </c>
    </row>
    <row r="701" spans="1:6">
      <c r="A701" s="1">
        <v>43917.28125</v>
      </c>
      <c r="B701">
        <v>14500</v>
      </c>
      <c r="C701">
        <v>6.67</v>
      </c>
      <c r="D701" s="2">
        <f t="shared" si="30"/>
        <v>43917.403943965517</v>
      </c>
      <c r="E701" s="89">
        <f t="shared" si="31"/>
        <v>899.99999979045242</v>
      </c>
      <c r="F701" s="3">
        <f t="shared" si="32"/>
        <v>369534847.93956095</v>
      </c>
    </row>
    <row r="702" spans="1:6">
      <c r="A702" s="1">
        <v>43917.291666666664</v>
      </c>
      <c r="B702">
        <v>14600</v>
      </c>
      <c r="C702">
        <v>6.7</v>
      </c>
      <c r="D702" s="2">
        <f t="shared" si="30"/>
        <v>43917.414096461187</v>
      </c>
      <c r="E702" s="89">
        <f t="shared" si="31"/>
        <v>899.99999979045242</v>
      </c>
      <c r="F702" s="3">
        <f t="shared" si="32"/>
        <v>372083364.13224763</v>
      </c>
    </row>
    <row r="703" spans="1:6">
      <c r="A703" s="1">
        <v>43917.302083333336</v>
      </c>
      <c r="B703">
        <v>14600</v>
      </c>
      <c r="C703">
        <v>6.71</v>
      </c>
      <c r="D703" s="2">
        <f t="shared" si="30"/>
        <v>43917.424513127859</v>
      </c>
      <c r="E703" s="89">
        <f t="shared" si="31"/>
        <v>900.00000041909516</v>
      </c>
      <c r="F703" s="3">
        <f t="shared" si="32"/>
        <v>372083364.39214486</v>
      </c>
    </row>
    <row r="704" spans="1:6">
      <c r="A704" s="1">
        <v>43917.3125</v>
      </c>
      <c r="B704">
        <v>14600</v>
      </c>
      <c r="C704">
        <v>6.71</v>
      </c>
      <c r="D704" s="2">
        <f t="shared" si="30"/>
        <v>43917.434929794523</v>
      </c>
      <c r="E704" s="89">
        <f t="shared" si="31"/>
        <v>899.99999979045242</v>
      </c>
      <c r="F704" s="3">
        <f t="shared" si="32"/>
        <v>372083364.13224763</v>
      </c>
    </row>
    <row r="705" spans="1:6">
      <c r="A705" s="1">
        <v>43917.322916666664</v>
      </c>
      <c r="B705">
        <v>14600</v>
      </c>
      <c r="C705">
        <v>6.73</v>
      </c>
      <c r="D705" s="2">
        <f t="shared" si="30"/>
        <v>43917.445346461187</v>
      </c>
      <c r="E705" s="89">
        <f t="shared" si="31"/>
        <v>899.99999979045242</v>
      </c>
      <c r="F705" s="3">
        <f t="shared" si="32"/>
        <v>372083364.13224763</v>
      </c>
    </row>
    <row r="706" spans="1:6">
      <c r="A706" s="1">
        <v>43917.333333333336</v>
      </c>
      <c r="B706">
        <v>14600</v>
      </c>
      <c r="C706">
        <v>6.74</v>
      </c>
      <c r="D706" s="2">
        <f t="shared" si="30"/>
        <v>43917.455763127859</v>
      </c>
      <c r="E706" s="89">
        <f t="shared" si="31"/>
        <v>900.00000041909516</v>
      </c>
      <c r="F706" s="3">
        <f t="shared" si="32"/>
        <v>372083364.39214486</v>
      </c>
    </row>
    <row r="707" spans="1:6">
      <c r="A707" s="1">
        <v>43917.34375</v>
      </c>
      <c r="B707">
        <v>14600</v>
      </c>
      <c r="C707">
        <v>6.75</v>
      </c>
      <c r="D707" s="2">
        <f t="shared" ref="D707:D770" si="33">A707+((13422*(1/B707)+2.019)/24)</f>
        <v>43917.466179794523</v>
      </c>
      <c r="E707" s="89">
        <f t="shared" si="31"/>
        <v>899.99999979045242</v>
      </c>
      <c r="F707" s="3">
        <f t="shared" si="32"/>
        <v>372083364.13224763</v>
      </c>
    </row>
    <row r="708" spans="1:6">
      <c r="A708" s="1">
        <v>43917.354166666664</v>
      </c>
      <c r="B708">
        <v>14400</v>
      </c>
      <c r="C708">
        <v>6.76</v>
      </c>
      <c r="D708" s="2">
        <f t="shared" si="33"/>
        <v>43917.477128472223</v>
      </c>
      <c r="E708" s="89">
        <f t="shared" ref="E708:E771" si="34">CONVERT((A708-A707),"day","sec")</f>
        <v>899.99999979045242</v>
      </c>
      <c r="F708" s="3">
        <f t="shared" si="32"/>
        <v>366986331.74687433</v>
      </c>
    </row>
    <row r="709" spans="1:6">
      <c r="A709" s="1">
        <v>43917.364583333336</v>
      </c>
      <c r="B709">
        <v>14500</v>
      </c>
      <c r="C709">
        <v>6.78</v>
      </c>
      <c r="D709" s="2">
        <f t="shared" si="33"/>
        <v>43917.487277298853</v>
      </c>
      <c r="E709" s="89">
        <f t="shared" si="34"/>
        <v>900.00000041909516</v>
      </c>
      <c r="F709" s="3">
        <f t="shared" ref="F709:F772" si="35">E709*B709*CONVERT(1,"ft^3","l")</f>
        <v>369534848.19767809</v>
      </c>
    </row>
    <row r="710" spans="1:6">
      <c r="A710" s="1">
        <v>43917.375</v>
      </c>
      <c r="B710">
        <v>14400</v>
      </c>
      <c r="C710">
        <v>6.78</v>
      </c>
      <c r="D710" s="2">
        <f t="shared" si="33"/>
        <v>43917.497961805559</v>
      </c>
      <c r="E710" s="89">
        <f t="shared" si="34"/>
        <v>899.99999979045242</v>
      </c>
      <c r="F710" s="3">
        <f t="shared" si="35"/>
        <v>366986331.74687433</v>
      </c>
    </row>
    <row r="711" spans="1:6">
      <c r="A711" s="1">
        <v>43917.385416666664</v>
      </c>
      <c r="B711">
        <v>14400</v>
      </c>
      <c r="C711">
        <v>6.8</v>
      </c>
      <c r="D711" s="2">
        <f t="shared" si="33"/>
        <v>43917.508378472223</v>
      </c>
      <c r="E711" s="89">
        <f t="shared" si="34"/>
        <v>899.99999979045242</v>
      </c>
      <c r="F711" s="3">
        <f t="shared" si="35"/>
        <v>366986331.74687433</v>
      </c>
    </row>
    <row r="712" spans="1:6">
      <c r="A712" s="1">
        <v>43917.395833333336</v>
      </c>
      <c r="B712">
        <v>14400</v>
      </c>
      <c r="C712">
        <v>6.81</v>
      </c>
      <c r="D712" s="2">
        <f t="shared" si="33"/>
        <v>43917.518795138894</v>
      </c>
      <c r="E712" s="89">
        <f t="shared" si="34"/>
        <v>900.00000041909516</v>
      </c>
      <c r="F712" s="3">
        <f t="shared" si="35"/>
        <v>366986332.00321132</v>
      </c>
    </row>
    <row r="713" spans="1:6">
      <c r="A713" s="1">
        <v>43917.40625</v>
      </c>
      <c r="B713">
        <v>14400</v>
      </c>
      <c r="C713">
        <v>6.82</v>
      </c>
      <c r="D713" s="2">
        <f t="shared" si="33"/>
        <v>43917.529211805559</v>
      </c>
      <c r="E713" s="89">
        <f t="shared" si="34"/>
        <v>899.99999979045242</v>
      </c>
      <c r="F713" s="3">
        <f t="shared" si="35"/>
        <v>366986331.74687433</v>
      </c>
    </row>
    <row r="714" spans="1:6">
      <c r="A714" s="1">
        <v>43917.416666666664</v>
      </c>
      <c r="B714">
        <v>14300</v>
      </c>
      <c r="C714">
        <v>6.82</v>
      </c>
      <c r="D714" s="2">
        <f t="shared" si="33"/>
        <v>43917.539900058269</v>
      </c>
      <c r="E714" s="89">
        <f t="shared" si="34"/>
        <v>899.99999979045242</v>
      </c>
      <c r="F714" s="3">
        <f t="shared" si="35"/>
        <v>364437815.55418772</v>
      </c>
    </row>
    <row r="715" spans="1:6">
      <c r="A715" s="1">
        <v>43917.427083333336</v>
      </c>
      <c r="B715">
        <v>14300</v>
      </c>
      <c r="C715">
        <v>6.83</v>
      </c>
      <c r="D715" s="2">
        <f t="shared" si="33"/>
        <v>43917.550316724941</v>
      </c>
      <c r="E715" s="89">
        <f t="shared" si="34"/>
        <v>900.00000041909516</v>
      </c>
      <c r="F715" s="3">
        <f t="shared" si="35"/>
        <v>364437815.80874461</v>
      </c>
    </row>
    <row r="716" spans="1:6">
      <c r="A716" s="1">
        <v>43917.4375</v>
      </c>
      <c r="B716">
        <v>14200</v>
      </c>
      <c r="C716">
        <v>6.83</v>
      </c>
      <c r="D716" s="2">
        <f t="shared" si="33"/>
        <v>43917.561008802819</v>
      </c>
      <c r="E716" s="89">
        <f t="shared" si="34"/>
        <v>899.99999979045242</v>
      </c>
      <c r="F716" s="3">
        <f t="shared" si="35"/>
        <v>361889299.3615011</v>
      </c>
    </row>
    <row r="717" spans="1:6">
      <c r="A717" s="1">
        <v>43917.447916666664</v>
      </c>
      <c r="B717">
        <v>14200</v>
      </c>
      <c r="C717">
        <v>6.85</v>
      </c>
      <c r="D717" s="2">
        <f t="shared" si="33"/>
        <v>43917.571425469483</v>
      </c>
      <c r="E717" s="89">
        <f t="shared" si="34"/>
        <v>899.99999979045242</v>
      </c>
      <c r="F717" s="3">
        <f t="shared" si="35"/>
        <v>361889299.3615011</v>
      </c>
    </row>
    <row r="718" spans="1:6">
      <c r="A718" s="1">
        <v>43917.458333333336</v>
      </c>
      <c r="B718">
        <v>14000</v>
      </c>
      <c r="C718">
        <v>6.83</v>
      </c>
      <c r="D718" s="2">
        <f t="shared" si="33"/>
        <v>43917.58240476191</v>
      </c>
      <c r="E718" s="89">
        <f t="shared" si="34"/>
        <v>900.00000041909516</v>
      </c>
      <c r="F718" s="3">
        <f t="shared" si="35"/>
        <v>356792267.22534436</v>
      </c>
    </row>
    <row r="719" spans="1:6">
      <c r="A719" s="1">
        <v>43917.46875</v>
      </c>
      <c r="B719">
        <v>14000</v>
      </c>
      <c r="C719">
        <v>6.85</v>
      </c>
      <c r="D719" s="2">
        <f t="shared" si="33"/>
        <v>43917.592821428574</v>
      </c>
      <c r="E719" s="89">
        <f t="shared" si="34"/>
        <v>899.99999979045242</v>
      </c>
      <c r="F719" s="3">
        <f t="shared" si="35"/>
        <v>356792266.97612786</v>
      </c>
    </row>
    <row r="720" spans="1:6">
      <c r="A720" s="1">
        <v>43917.479166666664</v>
      </c>
      <c r="B720">
        <v>14100</v>
      </c>
      <c r="C720">
        <v>6.87</v>
      </c>
      <c r="D720" s="2">
        <f t="shared" si="33"/>
        <v>43917.602954787231</v>
      </c>
      <c r="E720" s="89">
        <f t="shared" si="34"/>
        <v>899.99999979045242</v>
      </c>
      <c r="F720" s="3">
        <f t="shared" si="35"/>
        <v>359340783.16881448</v>
      </c>
    </row>
    <row r="721" spans="1:6">
      <c r="A721" s="1">
        <v>43917.489583333336</v>
      </c>
      <c r="B721">
        <v>14000</v>
      </c>
      <c r="C721">
        <v>6.88</v>
      </c>
      <c r="D721" s="2">
        <f t="shared" si="33"/>
        <v>43917.61365476191</v>
      </c>
      <c r="E721" s="89">
        <f t="shared" si="34"/>
        <v>900.00000041909516</v>
      </c>
      <c r="F721" s="3">
        <f t="shared" si="35"/>
        <v>356792267.22534436</v>
      </c>
    </row>
    <row r="722" spans="1:6">
      <c r="A722" s="1">
        <v>43917.5</v>
      </c>
      <c r="B722">
        <v>13800</v>
      </c>
      <c r="C722">
        <v>6.86</v>
      </c>
      <c r="D722" s="2">
        <f t="shared" si="33"/>
        <v>43917.624650362319</v>
      </c>
      <c r="E722" s="89">
        <f t="shared" si="34"/>
        <v>899.99999979045242</v>
      </c>
      <c r="F722" s="3">
        <f t="shared" si="35"/>
        <v>351695234.59075457</v>
      </c>
    </row>
    <row r="723" spans="1:6">
      <c r="A723" s="1">
        <v>43917.510416666664</v>
      </c>
      <c r="B723">
        <v>13700</v>
      </c>
      <c r="C723">
        <v>6.87</v>
      </c>
      <c r="D723" s="2">
        <f t="shared" si="33"/>
        <v>43917.635362834546</v>
      </c>
      <c r="E723" s="89">
        <f t="shared" si="34"/>
        <v>899.99999979045242</v>
      </c>
      <c r="F723" s="3">
        <f t="shared" si="35"/>
        <v>349146718.39806795</v>
      </c>
    </row>
    <row r="724" spans="1:6">
      <c r="A724" s="1">
        <v>43917.520833333336</v>
      </c>
      <c r="B724">
        <v>13800</v>
      </c>
      <c r="C724">
        <v>6.88</v>
      </c>
      <c r="D724" s="2">
        <f t="shared" si="33"/>
        <v>43917.645483695655</v>
      </c>
      <c r="E724" s="89">
        <f t="shared" si="34"/>
        <v>900.00000041909516</v>
      </c>
      <c r="F724" s="3">
        <f t="shared" si="35"/>
        <v>351695234.83641088</v>
      </c>
    </row>
    <row r="725" spans="1:6">
      <c r="A725" s="1">
        <v>43917.53125</v>
      </c>
      <c r="B725">
        <v>13600</v>
      </c>
      <c r="C725">
        <v>6.87</v>
      </c>
      <c r="D725" s="2">
        <f t="shared" si="33"/>
        <v>43917.656496323529</v>
      </c>
      <c r="E725" s="89">
        <f t="shared" si="34"/>
        <v>899.99999979045242</v>
      </c>
      <c r="F725" s="3">
        <f t="shared" si="35"/>
        <v>346598202.20538133</v>
      </c>
    </row>
    <row r="726" spans="1:6">
      <c r="A726" s="1">
        <v>43917.541666666664</v>
      </c>
      <c r="B726">
        <v>13700</v>
      </c>
      <c r="C726">
        <v>6.89</v>
      </c>
      <c r="D726" s="2">
        <f t="shared" si="33"/>
        <v>43917.666612834546</v>
      </c>
      <c r="E726" s="89">
        <f t="shared" si="34"/>
        <v>899.99999979045242</v>
      </c>
      <c r="F726" s="3">
        <f t="shared" si="35"/>
        <v>349146718.39806795</v>
      </c>
    </row>
    <row r="727" spans="1:6">
      <c r="A727" s="1">
        <v>43917.552083333336</v>
      </c>
      <c r="B727">
        <v>13700</v>
      </c>
      <c r="C727">
        <v>6.89</v>
      </c>
      <c r="D727" s="2">
        <f t="shared" si="33"/>
        <v>43917.677029501217</v>
      </c>
      <c r="E727" s="89">
        <f t="shared" si="34"/>
        <v>900.00000041909516</v>
      </c>
      <c r="F727" s="3">
        <f t="shared" si="35"/>
        <v>349146718.64194411</v>
      </c>
    </row>
    <row r="728" spans="1:6">
      <c r="A728" s="1">
        <v>43917.5625</v>
      </c>
      <c r="B728">
        <v>13600</v>
      </c>
      <c r="C728">
        <v>6.89</v>
      </c>
      <c r="D728" s="2">
        <f t="shared" si="33"/>
        <v>43917.687746323529</v>
      </c>
      <c r="E728" s="89">
        <f t="shared" si="34"/>
        <v>899.99999979045242</v>
      </c>
      <c r="F728" s="3">
        <f t="shared" si="35"/>
        <v>346598202.20538133</v>
      </c>
    </row>
    <row r="729" spans="1:6">
      <c r="A729" s="1">
        <v>43917.572916666664</v>
      </c>
      <c r="B729">
        <v>13500</v>
      </c>
      <c r="C729">
        <v>6.89</v>
      </c>
      <c r="D729" s="2">
        <f t="shared" si="33"/>
        <v>43917.698467592592</v>
      </c>
      <c r="E729" s="89">
        <f t="shared" si="34"/>
        <v>899.99999979045242</v>
      </c>
      <c r="F729" s="3">
        <f t="shared" si="35"/>
        <v>344049686.01269472</v>
      </c>
    </row>
    <row r="730" spans="1:6">
      <c r="A730" s="1">
        <v>43917.583333333336</v>
      </c>
      <c r="B730">
        <v>13500</v>
      </c>
      <c r="C730">
        <v>6.9</v>
      </c>
      <c r="D730" s="2">
        <f t="shared" si="33"/>
        <v>43917.708884259264</v>
      </c>
      <c r="E730" s="89">
        <f t="shared" si="34"/>
        <v>900.00000041909516</v>
      </c>
      <c r="F730" s="3">
        <f t="shared" si="35"/>
        <v>344049686.25301063</v>
      </c>
    </row>
    <row r="731" spans="1:6">
      <c r="A731" s="1">
        <v>43917.59375</v>
      </c>
      <c r="B731">
        <v>13500</v>
      </c>
      <c r="C731">
        <v>6.9</v>
      </c>
      <c r="D731" s="2">
        <f t="shared" si="33"/>
        <v>43917.719300925928</v>
      </c>
      <c r="E731" s="89">
        <f t="shared" si="34"/>
        <v>899.99999979045242</v>
      </c>
      <c r="F731" s="3">
        <f t="shared" si="35"/>
        <v>344049686.01269472</v>
      </c>
    </row>
    <row r="732" spans="1:6">
      <c r="A732" s="1">
        <v>43917.604166666664</v>
      </c>
      <c r="B732">
        <v>13500</v>
      </c>
      <c r="C732">
        <v>6.91</v>
      </c>
      <c r="D732" s="2">
        <f t="shared" si="33"/>
        <v>43917.729717592592</v>
      </c>
      <c r="E732" s="89">
        <f t="shared" si="34"/>
        <v>899.99999979045242</v>
      </c>
      <c r="F732" s="3">
        <f t="shared" si="35"/>
        <v>344049686.01269472</v>
      </c>
    </row>
    <row r="733" spans="1:6">
      <c r="A733" s="1">
        <v>43917.614583333336</v>
      </c>
      <c r="B733">
        <v>13400</v>
      </c>
      <c r="C733">
        <v>6.9</v>
      </c>
      <c r="D733" s="2">
        <f t="shared" si="33"/>
        <v>43917.740443407965</v>
      </c>
      <c r="E733" s="89">
        <f t="shared" si="34"/>
        <v>900.00000041909516</v>
      </c>
      <c r="F733" s="3">
        <f t="shared" si="35"/>
        <v>341501170.05854386</v>
      </c>
    </row>
    <row r="734" spans="1:6">
      <c r="A734" s="1">
        <v>43917.625</v>
      </c>
      <c r="B734">
        <v>13300</v>
      </c>
      <c r="C734">
        <v>6.9</v>
      </c>
      <c r="D734" s="2">
        <f t="shared" si="33"/>
        <v>43917.751173872181</v>
      </c>
      <c r="E734" s="89">
        <f t="shared" si="34"/>
        <v>899.99999979045242</v>
      </c>
      <c r="F734" s="3">
        <f t="shared" si="35"/>
        <v>338952653.62732142</v>
      </c>
    </row>
    <row r="735" spans="1:6">
      <c r="A735" s="1">
        <v>43917.635416666664</v>
      </c>
      <c r="B735">
        <v>13400</v>
      </c>
      <c r="C735">
        <v>6.9</v>
      </c>
      <c r="D735" s="2">
        <f t="shared" si="33"/>
        <v>43917.761276741294</v>
      </c>
      <c r="E735" s="89">
        <f t="shared" si="34"/>
        <v>899.99999979045242</v>
      </c>
      <c r="F735" s="3">
        <f t="shared" si="35"/>
        <v>341501169.8200081</v>
      </c>
    </row>
    <row r="736" spans="1:6">
      <c r="A736" s="1">
        <v>43917.645833333336</v>
      </c>
      <c r="B736">
        <v>13300</v>
      </c>
      <c r="C736">
        <v>6.9</v>
      </c>
      <c r="D736" s="2">
        <f t="shared" si="33"/>
        <v>43917.772007205516</v>
      </c>
      <c r="E736" s="89">
        <f t="shared" si="34"/>
        <v>900.00000041909516</v>
      </c>
      <c r="F736" s="3">
        <f t="shared" si="35"/>
        <v>338952653.86407715</v>
      </c>
    </row>
    <row r="737" spans="1:6">
      <c r="A737" s="1">
        <v>43917.65625</v>
      </c>
      <c r="B737">
        <v>13300</v>
      </c>
      <c r="C737">
        <v>6.9</v>
      </c>
      <c r="D737" s="2">
        <f t="shared" si="33"/>
        <v>43917.782423872181</v>
      </c>
      <c r="E737" s="89">
        <f t="shared" si="34"/>
        <v>899.99999979045242</v>
      </c>
      <c r="F737" s="3">
        <f t="shared" si="35"/>
        <v>338952653.62732142</v>
      </c>
    </row>
    <row r="738" spans="1:6">
      <c r="A738" s="1">
        <v>43917.666666666664</v>
      </c>
      <c r="B738">
        <v>13300</v>
      </c>
      <c r="C738">
        <v>6.91</v>
      </c>
      <c r="D738" s="2">
        <f t="shared" si="33"/>
        <v>43917.792840538845</v>
      </c>
      <c r="E738" s="89">
        <f t="shared" si="34"/>
        <v>899.99999979045242</v>
      </c>
      <c r="F738" s="3">
        <f t="shared" si="35"/>
        <v>338952653.62732142</v>
      </c>
    </row>
    <row r="739" spans="1:6">
      <c r="A739" s="1">
        <v>43917.677083333336</v>
      </c>
      <c r="B739">
        <v>13200</v>
      </c>
      <c r="C739">
        <v>6.9</v>
      </c>
      <c r="D739" s="2">
        <f t="shared" si="33"/>
        <v>43917.803575757578</v>
      </c>
      <c r="E739" s="89">
        <f t="shared" si="34"/>
        <v>900.00000041909516</v>
      </c>
      <c r="F739" s="3">
        <f t="shared" si="35"/>
        <v>336404137.66961038</v>
      </c>
    </row>
    <row r="740" spans="1:6">
      <c r="A740" s="1">
        <v>43917.6875</v>
      </c>
      <c r="B740">
        <v>13300</v>
      </c>
      <c r="C740">
        <v>6.91</v>
      </c>
      <c r="D740" s="2">
        <f t="shared" si="33"/>
        <v>43917.813673872181</v>
      </c>
      <c r="E740" s="89">
        <f t="shared" si="34"/>
        <v>899.99999979045242</v>
      </c>
      <c r="F740" s="3">
        <f t="shared" si="35"/>
        <v>338952653.62732142</v>
      </c>
    </row>
    <row r="741" spans="1:6">
      <c r="A741" s="1">
        <v>43917.697916666664</v>
      </c>
      <c r="B741">
        <v>13200</v>
      </c>
      <c r="C741">
        <v>6.9</v>
      </c>
      <c r="D741" s="2">
        <f t="shared" si="33"/>
        <v>43917.824409090907</v>
      </c>
      <c r="E741" s="89">
        <f t="shared" si="34"/>
        <v>899.99999979045242</v>
      </c>
      <c r="F741" s="3">
        <f t="shared" si="35"/>
        <v>336404137.4346348</v>
      </c>
    </row>
    <row r="742" spans="1:6">
      <c r="A742" s="1">
        <v>43917.708333333336</v>
      </c>
      <c r="B742">
        <v>13100</v>
      </c>
      <c r="C742">
        <v>6.89</v>
      </c>
      <c r="D742" s="2">
        <f t="shared" si="33"/>
        <v>43917.835149173028</v>
      </c>
      <c r="E742" s="89">
        <f t="shared" si="34"/>
        <v>900.00000041909516</v>
      </c>
      <c r="F742" s="3">
        <f t="shared" si="35"/>
        <v>333855621.47514367</v>
      </c>
    </row>
    <row r="743" spans="1:6">
      <c r="A743" s="1">
        <v>43917.71875</v>
      </c>
      <c r="B743">
        <v>13200</v>
      </c>
      <c r="C743">
        <v>6.9</v>
      </c>
      <c r="D743" s="2">
        <f t="shared" si="33"/>
        <v>43917.845242424242</v>
      </c>
      <c r="E743" s="89">
        <f t="shared" si="34"/>
        <v>899.99999979045242</v>
      </c>
      <c r="F743" s="3">
        <f t="shared" si="35"/>
        <v>336404137.4346348</v>
      </c>
    </row>
    <row r="744" spans="1:6">
      <c r="A744" s="1">
        <v>43917.729166666664</v>
      </c>
      <c r="B744">
        <v>13100</v>
      </c>
      <c r="C744">
        <v>6.89</v>
      </c>
      <c r="D744" s="2">
        <f t="shared" si="33"/>
        <v>43917.855982506357</v>
      </c>
      <c r="E744" s="89">
        <f t="shared" si="34"/>
        <v>899.99999979045242</v>
      </c>
      <c r="F744" s="3">
        <f t="shared" si="35"/>
        <v>333855621.24194819</v>
      </c>
    </row>
    <row r="745" spans="1:6">
      <c r="A745" s="1">
        <v>43917.739583333336</v>
      </c>
      <c r="B745">
        <v>13100</v>
      </c>
      <c r="C745">
        <v>6.89</v>
      </c>
      <c r="D745" s="2">
        <f t="shared" si="33"/>
        <v>43917.866399173028</v>
      </c>
      <c r="E745" s="89">
        <f t="shared" si="34"/>
        <v>900.00000041909516</v>
      </c>
      <c r="F745" s="3">
        <f t="shared" si="35"/>
        <v>333855621.47514367</v>
      </c>
    </row>
    <row r="746" spans="1:6">
      <c r="A746" s="1">
        <v>43917.75</v>
      </c>
      <c r="B746">
        <v>13000</v>
      </c>
      <c r="C746">
        <v>6.88</v>
      </c>
      <c r="D746" s="2">
        <f t="shared" si="33"/>
        <v>43917.87714423077</v>
      </c>
      <c r="E746" s="89">
        <f t="shared" si="34"/>
        <v>899.99999979045242</v>
      </c>
      <c r="F746" s="3">
        <f t="shared" si="35"/>
        <v>331307105.04926157</v>
      </c>
    </row>
    <row r="747" spans="1:6">
      <c r="A747" s="1">
        <v>43917.760416666664</v>
      </c>
      <c r="B747">
        <v>13100</v>
      </c>
      <c r="C747">
        <v>6.89</v>
      </c>
      <c r="D747" s="2">
        <f t="shared" si="33"/>
        <v>43917.887232506357</v>
      </c>
      <c r="E747" s="89">
        <f t="shared" si="34"/>
        <v>899.99999979045242</v>
      </c>
      <c r="F747" s="3">
        <f t="shared" si="35"/>
        <v>333855621.24194819</v>
      </c>
    </row>
    <row r="748" spans="1:6">
      <c r="A748" s="1">
        <v>43917.770833333336</v>
      </c>
      <c r="B748">
        <v>13100</v>
      </c>
      <c r="C748">
        <v>6.88</v>
      </c>
      <c r="D748" s="2">
        <f t="shared" si="33"/>
        <v>43917.897649173028</v>
      </c>
      <c r="E748" s="89">
        <f t="shared" si="34"/>
        <v>900.00000041909516</v>
      </c>
      <c r="F748" s="3">
        <f t="shared" si="35"/>
        <v>333855621.47514367</v>
      </c>
    </row>
    <row r="749" spans="1:6">
      <c r="A749" s="1">
        <v>43917.78125</v>
      </c>
      <c r="B749">
        <v>12900</v>
      </c>
      <c r="C749">
        <v>6.86</v>
      </c>
      <c r="D749" s="2">
        <f t="shared" si="33"/>
        <v>43917.908727713177</v>
      </c>
      <c r="E749" s="89">
        <f t="shared" si="34"/>
        <v>899.99999979045242</v>
      </c>
      <c r="F749" s="3">
        <f t="shared" si="35"/>
        <v>328758588.85657495</v>
      </c>
    </row>
    <row r="750" spans="1:6">
      <c r="A750" s="1">
        <v>43917.791666666664</v>
      </c>
      <c r="B750">
        <v>13000</v>
      </c>
      <c r="C750">
        <v>6.87</v>
      </c>
      <c r="D750" s="2">
        <f t="shared" si="33"/>
        <v>43917.918810897434</v>
      </c>
      <c r="E750" s="89">
        <f t="shared" si="34"/>
        <v>899.99999979045242</v>
      </c>
      <c r="F750" s="3">
        <f t="shared" si="35"/>
        <v>331307105.04926157</v>
      </c>
    </row>
    <row r="751" spans="1:6">
      <c r="A751" s="1">
        <v>43917.802083333336</v>
      </c>
      <c r="B751">
        <v>12900</v>
      </c>
      <c r="C751">
        <v>6.85</v>
      </c>
      <c r="D751" s="2">
        <f t="shared" si="33"/>
        <v>43917.929561046512</v>
      </c>
      <c r="E751" s="89">
        <f t="shared" si="34"/>
        <v>900.00000041909516</v>
      </c>
      <c r="F751" s="3">
        <f t="shared" si="35"/>
        <v>328758589.08621013</v>
      </c>
    </row>
    <row r="752" spans="1:6">
      <c r="A752" s="1">
        <v>43917.8125</v>
      </c>
      <c r="B752">
        <v>12800</v>
      </c>
      <c r="C752">
        <v>6.83</v>
      </c>
      <c r="D752" s="2">
        <f t="shared" si="33"/>
        <v>43917.940316406253</v>
      </c>
      <c r="E752" s="89">
        <f t="shared" si="34"/>
        <v>899.99999979045242</v>
      </c>
      <c r="F752" s="3">
        <f t="shared" si="35"/>
        <v>326210072.66388834</v>
      </c>
    </row>
    <row r="753" spans="1:6">
      <c r="A753" s="1">
        <v>43917.822916666664</v>
      </c>
      <c r="B753">
        <v>13000</v>
      </c>
      <c r="C753">
        <v>6.85</v>
      </c>
      <c r="D753" s="2">
        <f t="shared" si="33"/>
        <v>43917.950060897434</v>
      </c>
      <c r="E753" s="89">
        <f t="shared" si="34"/>
        <v>899.99999979045242</v>
      </c>
      <c r="F753" s="3">
        <f t="shared" si="35"/>
        <v>331307105.04926157</v>
      </c>
    </row>
    <row r="754" spans="1:6">
      <c r="A754" s="1">
        <v>43917.833333333336</v>
      </c>
      <c r="B754">
        <v>12800</v>
      </c>
      <c r="C754">
        <v>6.82</v>
      </c>
      <c r="D754" s="2">
        <f t="shared" si="33"/>
        <v>43917.961149739589</v>
      </c>
      <c r="E754" s="89">
        <f t="shared" si="34"/>
        <v>900.00000041909516</v>
      </c>
      <c r="F754" s="3">
        <f t="shared" si="35"/>
        <v>326210072.89174342</v>
      </c>
    </row>
    <row r="755" spans="1:6">
      <c r="A755" s="1">
        <v>43917.84375</v>
      </c>
      <c r="B755">
        <v>12800</v>
      </c>
      <c r="C755">
        <v>6.82</v>
      </c>
      <c r="D755" s="2">
        <f t="shared" si="33"/>
        <v>43917.971566406253</v>
      </c>
      <c r="E755" s="89">
        <f t="shared" si="34"/>
        <v>899.99999979045242</v>
      </c>
      <c r="F755" s="3">
        <f t="shared" si="35"/>
        <v>326210072.66388834</v>
      </c>
    </row>
    <row r="756" spans="1:6">
      <c r="A756" s="1">
        <v>43917.854166666664</v>
      </c>
      <c r="B756">
        <v>12700</v>
      </c>
      <c r="C756">
        <v>6.8</v>
      </c>
      <c r="D756" s="2">
        <f t="shared" si="33"/>
        <v>43917.982327099737</v>
      </c>
      <c r="E756" s="89">
        <f t="shared" si="34"/>
        <v>899.99999979045242</v>
      </c>
      <c r="F756" s="3">
        <f t="shared" si="35"/>
        <v>323661556.47120166</v>
      </c>
    </row>
    <row r="757" spans="1:6">
      <c r="A757" s="1">
        <v>43917.864583333336</v>
      </c>
      <c r="B757">
        <v>12700</v>
      </c>
      <c r="C757">
        <v>6.8</v>
      </c>
      <c r="D757" s="2">
        <f t="shared" si="33"/>
        <v>43917.992743766408</v>
      </c>
      <c r="E757" s="89">
        <f t="shared" si="34"/>
        <v>900.00000041909516</v>
      </c>
      <c r="F757" s="3">
        <f t="shared" si="35"/>
        <v>323661556.69727665</v>
      </c>
    </row>
    <row r="758" spans="1:6">
      <c r="A758" s="1">
        <v>43917.875</v>
      </c>
      <c r="B758">
        <v>12700</v>
      </c>
      <c r="C758">
        <v>6.79</v>
      </c>
      <c r="D758" s="2">
        <f t="shared" si="33"/>
        <v>43918.003160433072</v>
      </c>
      <c r="E758" s="89">
        <f t="shared" si="34"/>
        <v>899.99999979045242</v>
      </c>
      <c r="F758" s="3">
        <f t="shared" si="35"/>
        <v>323661556.47120166</v>
      </c>
    </row>
    <row r="759" spans="1:6">
      <c r="A759" s="1">
        <v>43917.885416666664</v>
      </c>
      <c r="B759">
        <v>12700</v>
      </c>
      <c r="C759">
        <v>6.78</v>
      </c>
      <c r="D759" s="2">
        <f t="shared" si="33"/>
        <v>43918.013577099737</v>
      </c>
      <c r="E759" s="89">
        <f t="shared" si="34"/>
        <v>899.99999979045242</v>
      </c>
      <c r="F759" s="3">
        <f t="shared" si="35"/>
        <v>323661556.47120166</v>
      </c>
    </row>
    <row r="760" spans="1:6">
      <c r="A760" s="1">
        <v>43917.895833333336</v>
      </c>
      <c r="B760">
        <v>12600</v>
      </c>
      <c r="C760">
        <v>6.76</v>
      </c>
      <c r="D760" s="2">
        <f t="shared" si="33"/>
        <v>43918.024343253972</v>
      </c>
      <c r="E760" s="89">
        <f t="shared" si="34"/>
        <v>900.00000041909516</v>
      </c>
      <c r="F760" s="3">
        <f t="shared" si="35"/>
        <v>321113040.50280994</v>
      </c>
    </row>
    <row r="761" spans="1:6">
      <c r="A761" s="1">
        <v>43917.90625</v>
      </c>
      <c r="B761">
        <v>12700</v>
      </c>
      <c r="C761">
        <v>6.77</v>
      </c>
      <c r="D761" s="2">
        <f t="shared" si="33"/>
        <v>43918.034410433072</v>
      </c>
      <c r="E761" s="89">
        <f t="shared" si="34"/>
        <v>899.99999979045242</v>
      </c>
      <c r="F761" s="3">
        <f t="shared" si="35"/>
        <v>323661556.47120166</v>
      </c>
    </row>
    <row r="762" spans="1:6">
      <c r="A762" s="1">
        <v>43917.916666666664</v>
      </c>
      <c r="B762">
        <v>12600</v>
      </c>
      <c r="C762">
        <v>6.76</v>
      </c>
      <c r="D762" s="2">
        <f t="shared" si="33"/>
        <v>43918.0451765873</v>
      </c>
      <c r="E762" s="89">
        <f t="shared" si="34"/>
        <v>899.99999979045242</v>
      </c>
      <c r="F762" s="3">
        <f t="shared" si="35"/>
        <v>321113040.27851504</v>
      </c>
    </row>
    <row r="763" spans="1:6">
      <c r="A763" s="1">
        <v>43917.927083333336</v>
      </c>
      <c r="B763">
        <v>12600</v>
      </c>
      <c r="C763">
        <v>6.74</v>
      </c>
      <c r="D763" s="2">
        <f t="shared" si="33"/>
        <v>43918.055593253972</v>
      </c>
      <c r="E763" s="89">
        <f t="shared" si="34"/>
        <v>900.00000041909516</v>
      </c>
      <c r="F763" s="3">
        <f t="shared" si="35"/>
        <v>321113040.50280994</v>
      </c>
    </row>
    <row r="764" spans="1:6">
      <c r="A764" s="1">
        <v>43917.9375</v>
      </c>
      <c r="B764">
        <v>12600</v>
      </c>
      <c r="C764">
        <v>6.74</v>
      </c>
      <c r="D764" s="2">
        <f t="shared" si="33"/>
        <v>43918.066009920636</v>
      </c>
      <c r="E764" s="89">
        <f t="shared" si="34"/>
        <v>899.99999979045242</v>
      </c>
      <c r="F764" s="3">
        <f t="shared" si="35"/>
        <v>321113040.27851504</v>
      </c>
    </row>
    <row r="765" spans="1:6">
      <c r="A765" s="1">
        <v>43917.947916666664</v>
      </c>
      <c r="B765">
        <v>12500</v>
      </c>
      <c r="C765">
        <v>6.71</v>
      </c>
      <c r="D765" s="2">
        <f t="shared" si="33"/>
        <v>43918.076781666663</v>
      </c>
      <c r="E765" s="89">
        <f t="shared" si="34"/>
        <v>899.99999979045242</v>
      </c>
      <c r="F765" s="3">
        <f t="shared" si="35"/>
        <v>318564524.08582842</v>
      </c>
    </row>
    <row r="766" spans="1:6">
      <c r="A766" s="1">
        <v>43917.958333333336</v>
      </c>
      <c r="B766">
        <v>12500</v>
      </c>
      <c r="C766">
        <v>6.72</v>
      </c>
      <c r="D766" s="2">
        <f t="shared" si="33"/>
        <v>43918.087198333335</v>
      </c>
      <c r="E766" s="89">
        <f t="shared" si="34"/>
        <v>900.00000041909516</v>
      </c>
      <c r="F766" s="3">
        <f t="shared" si="35"/>
        <v>318564524.30834317</v>
      </c>
    </row>
    <row r="767" spans="1:6">
      <c r="A767" s="1">
        <v>43917.96875</v>
      </c>
      <c r="B767">
        <v>12500</v>
      </c>
      <c r="C767">
        <v>6.7</v>
      </c>
      <c r="D767" s="2">
        <f t="shared" si="33"/>
        <v>43918.097614999999</v>
      </c>
      <c r="E767" s="89">
        <f t="shared" si="34"/>
        <v>899.99999979045242</v>
      </c>
      <c r="F767" s="3">
        <f t="shared" si="35"/>
        <v>318564524.08582842</v>
      </c>
    </row>
    <row r="768" spans="1:6">
      <c r="A768" s="1">
        <v>43917.979166666664</v>
      </c>
      <c r="B768">
        <v>12500</v>
      </c>
      <c r="C768">
        <v>6.69</v>
      </c>
      <c r="D768" s="2">
        <f t="shared" si="33"/>
        <v>43918.108031666663</v>
      </c>
      <c r="E768" s="89">
        <f t="shared" si="34"/>
        <v>899.99999979045242</v>
      </c>
      <c r="F768" s="3">
        <f t="shared" si="35"/>
        <v>318564524.08582842</v>
      </c>
    </row>
    <row r="769" spans="1:6">
      <c r="A769" s="1">
        <v>43917.989583333336</v>
      </c>
      <c r="B769">
        <v>12500</v>
      </c>
      <c r="C769">
        <v>6.68</v>
      </c>
      <c r="D769" s="2">
        <f t="shared" si="33"/>
        <v>43918.118448333335</v>
      </c>
      <c r="E769" s="89">
        <f t="shared" si="34"/>
        <v>900.00000041909516</v>
      </c>
      <c r="F769" s="3">
        <f t="shared" si="35"/>
        <v>318564524.30834317</v>
      </c>
    </row>
    <row r="770" spans="1:6">
      <c r="A770" s="1">
        <v>43918</v>
      </c>
      <c r="B770">
        <v>12500</v>
      </c>
      <c r="C770">
        <v>6.67</v>
      </c>
      <c r="D770" s="2">
        <f t="shared" si="33"/>
        <v>43918.128864999999</v>
      </c>
      <c r="E770" s="89">
        <f t="shared" si="34"/>
        <v>899.99999979045242</v>
      </c>
      <c r="F770" s="3">
        <f t="shared" si="35"/>
        <v>318564524.08582842</v>
      </c>
    </row>
    <row r="771" spans="1:6">
      <c r="A771" s="1">
        <v>43918.010416666664</v>
      </c>
      <c r="B771">
        <v>12500</v>
      </c>
      <c r="C771">
        <v>6.67</v>
      </c>
      <c r="D771" s="2">
        <f t="shared" ref="D771:D834" si="36">A771+((13422*(1/B771)+2.019)/24)</f>
        <v>43918.139281666663</v>
      </c>
      <c r="E771" s="89">
        <f t="shared" si="34"/>
        <v>899.99999979045242</v>
      </c>
      <c r="F771" s="3">
        <f t="shared" si="35"/>
        <v>318564524.08582842</v>
      </c>
    </row>
    <row r="772" spans="1:6">
      <c r="A772" s="1">
        <v>43918.020833333336</v>
      </c>
      <c r="B772">
        <v>12300</v>
      </c>
      <c r="C772">
        <v>6.63</v>
      </c>
      <c r="D772" s="2">
        <f t="shared" si="36"/>
        <v>43918.150425813008</v>
      </c>
      <c r="E772" s="89">
        <f t="shared" ref="E772:E835" si="37">CONVERT((A772-A771),"day","sec")</f>
        <v>900.00000041909516</v>
      </c>
      <c r="F772" s="3">
        <f t="shared" si="35"/>
        <v>313467491.91940969</v>
      </c>
    </row>
    <row r="773" spans="1:6">
      <c r="A773" s="1">
        <v>43918.03125</v>
      </c>
      <c r="B773">
        <v>12400</v>
      </c>
      <c r="C773">
        <v>6.64</v>
      </c>
      <c r="D773" s="2">
        <f t="shared" si="36"/>
        <v>43918.16047580645</v>
      </c>
      <c r="E773" s="89">
        <f t="shared" si="37"/>
        <v>899.99999979045242</v>
      </c>
      <c r="F773" s="3">
        <f t="shared" ref="F773:F836" si="38">E773*B773*CONVERT(1,"ft^3","l")</f>
        <v>316016007.89314181</v>
      </c>
    </row>
    <row r="774" spans="1:6">
      <c r="A774" s="15">
        <v>43918.041666666664</v>
      </c>
      <c r="B774" s="14">
        <v>12400</v>
      </c>
      <c r="C774" s="14">
        <v>6.63</v>
      </c>
      <c r="D774" s="16">
        <f t="shared" si="36"/>
        <v>43918.170892473114</v>
      </c>
      <c r="E774" s="89">
        <f t="shared" si="37"/>
        <v>899.99999979045242</v>
      </c>
      <c r="F774" s="3">
        <f t="shared" si="38"/>
        <v>316016007.89314181</v>
      </c>
    </row>
    <row r="775" spans="1:6">
      <c r="A775" s="1">
        <v>43918.052083333336</v>
      </c>
      <c r="B775">
        <v>12400</v>
      </c>
      <c r="C775">
        <v>6.62</v>
      </c>
      <c r="D775" s="2">
        <f t="shared" si="36"/>
        <v>43918.181309139785</v>
      </c>
      <c r="E775" s="89">
        <f t="shared" si="37"/>
        <v>900.00000041909516</v>
      </c>
      <c r="F775" s="3">
        <f t="shared" si="38"/>
        <v>316016008.1138764</v>
      </c>
    </row>
    <row r="776" spans="1:6">
      <c r="A776" s="1">
        <v>43918.0625</v>
      </c>
      <c r="B776">
        <v>12300</v>
      </c>
      <c r="C776">
        <v>6.6</v>
      </c>
      <c r="D776" s="2">
        <f t="shared" si="36"/>
        <v>43918.192092479672</v>
      </c>
      <c r="E776" s="89">
        <f t="shared" si="37"/>
        <v>899.99999979045242</v>
      </c>
      <c r="F776" s="3">
        <f t="shared" si="38"/>
        <v>313467491.70045519</v>
      </c>
    </row>
    <row r="777" spans="1:6">
      <c r="A777" s="1">
        <v>43918.072916666664</v>
      </c>
      <c r="B777">
        <v>12400</v>
      </c>
      <c r="C777">
        <v>6.59</v>
      </c>
      <c r="D777" s="2">
        <f t="shared" si="36"/>
        <v>43918.202142473114</v>
      </c>
      <c r="E777" s="89">
        <f t="shared" si="37"/>
        <v>899.99999979045242</v>
      </c>
      <c r="F777" s="3">
        <f t="shared" si="38"/>
        <v>316016007.89314181</v>
      </c>
    </row>
    <row r="778" spans="1:6">
      <c r="A778" s="1">
        <v>43918.083333333336</v>
      </c>
      <c r="B778">
        <v>12300</v>
      </c>
      <c r="C778">
        <v>6.57</v>
      </c>
      <c r="D778" s="2">
        <f t="shared" si="36"/>
        <v>43918.212925813008</v>
      </c>
      <c r="E778" s="89">
        <f t="shared" si="37"/>
        <v>900.00000041909516</v>
      </c>
      <c r="F778" s="3">
        <f t="shared" si="38"/>
        <v>313467491.91940969</v>
      </c>
    </row>
    <row r="779" spans="1:6">
      <c r="A779" s="1">
        <v>43918.09375</v>
      </c>
      <c r="B779">
        <v>12200</v>
      </c>
      <c r="C779">
        <v>6.55</v>
      </c>
      <c r="D779" s="2">
        <f t="shared" si="36"/>
        <v>43918.223715163935</v>
      </c>
      <c r="E779" s="89">
        <f t="shared" si="37"/>
        <v>899.99999979045242</v>
      </c>
      <c r="F779" s="3">
        <f t="shared" si="38"/>
        <v>310918975.50776857</v>
      </c>
    </row>
    <row r="780" spans="1:6">
      <c r="A780" s="1">
        <v>43918.104166666664</v>
      </c>
      <c r="B780">
        <v>12300</v>
      </c>
      <c r="C780">
        <v>6.55</v>
      </c>
      <c r="D780" s="2">
        <f t="shared" si="36"/>
        <v>43918.233759146337</v>
      </c>
      <c r="E780" s="89">
        <f t="shared" si="37"/>
        <v>899.99999979045242</v>
      </c>
      <c r="F780" s="3">
        <f t="shared" si="38"/>
        <v>313467491.70045519</v>
      </c>
    </row>
    <row r="781" spans="1:6">
      <c r="A781" s="1">
        <v>43918.114583333336</v>
      </c>
      <c r="B781">
        <v>12200</v>
      </c>
      <c r="C781">
        <v>6.54</v>
      </c>
      <c r="D781" s="2">
        <f t="shared" si="36"/>
        <v>43918.24454849727</v>
      </c>
      <c r="E781" s="89">
        <f t="shared" si="37"/>
        <v>900.00000041909516</v>
      </c>
      <c r="F781" s="3">
        <f t="shared" si="38"/>
        <v>310918975.72494292</v>
      </c>
    </row>
    <row r="782" spans="1:6">
      <c r="A782" s="1">
        <v>43918.125</v>
      </c>
      <c r="B782">
        <v>12200</v>
      </c>
      <c r="C782">
        <v>6.52</v>
      </c>
      <c r="D782" s="2">
        <f t="shared" si="36"/>
        <v>43918.254965163935</v>
      </c>
      <c r="E782" s="89">
        <f t="shared" si="37"/>
        <v>899.99999979045242</v>
      </c>
      <c r="F782" s="3">
        <f t="shared" si="38"/>
        <v>310918975.50776857</v>
      </c>
    </row>
    <row r="783" spans="1:6">
      <c r="A783" s="1">
        <v>43918.135416666664</v>
      </c>
      <c r="B783">
        <v>12400</v>
      </c>
      <c r="C783">
        <v>6.53</v>
      </c>
      <c r="D783" s="2">
        <f t="shared" si="36"/>
        <v>43918.264642473114</v>
      </c>
      <c r="E783" s="89">
        <f t="shared" si="37"/>
        <v>899.99999979045242</v>
      </c>
      <c r="F783" s="3">
        <f t="shared" si="38"/>
        <v>316016007.89314181</v>
      </c>
    </row>
    <row r="784" spans="1:6">
      <c r="A784" s="1">
        <v>43918.145833333336</v>
      </c>
      <c r="B784">
        <v>12300</v>
      </c>
      <c r="C784">
        <v>6.51</v>
      </c>
      <c r="D784" s="2">
        <f t="shared" si="36"/>
        <v>43918.275425813008</v>
      </c>
      <c r="E784" s="89">
        <f t="shared" si="37"/>
        <v>900.00000041909516</v>
      </c>
      <c r="F784" s="3">
        <f t="shared" si="38"/>
        <v>313467491.91940969</v>
      </c>
    </row>
    <row r="785" spans="1:6">
      <c r="A785" s="1">
        <v>43918.15625</v>
      </c>
      <c r="B785">
        <v>12300</v>
      </c>
      <c r="C785">
        <v>6.49</v>
      </c>
      <c r="D785" s="2">
        <f t="shared" si="36"/>
        <v>43918.285842479672</v>
      </c>
      <c r="E785" s="89">
        <f t="shared" si="37"/>
        <v>899.99999979045242</v>
      </c>
      <c r="F785" s="3">
        <f t="shared" si="38"/>
        <v>313467491.70045519</v>
      </c>
    </row>
    <row r="786" spans="1:6">
      <c r="A786" s="1">
        <v>43918.166666666664</v>
      </c>
      <c r="B786">
        <v>12200</v>
      </c>
      <c r="C786">
        <v>6.48</v>
      </c>
      <c r="D786" s="2">
        <f t="shared" si="36"/>
        <v>43918.296631830599</v>
      </c>
      <c r="E786" s="89">
        <f t="shared" si="37"/>
        <v>899.99999979045242</v>
      </c>
      <c r="F786" s="3">
        <f t="shared" si="38"/>
        <v>310918975.50776857</v>
      </c>
    </row>
    <row r="787" spans="1:6">
      <c r="A787" s="1">
        <v>43918.177083333336</v>
      </c>
      <c r="B787">
        <v>12200</v>
      </c>
      <c r="C787">
        <v>6.47</v>
      </c>
      <c r="D787" s="2">
        <f t="shared" si="36"/>
        <v>43918.30704849727</v>
      </c>
      <c r="E787" s="89">
        <f t="shared" si="37"/>
        <v>900.00000041909516</v>
      </c>
      <c r="F787" s="3">
        <f t="shared" si="38"/>
        <v>310918975.72494292</v>
      </c>
    </row>
    <row r="788" spans="1:6">
      <c r="A788" s="1">
        <v>43918.1875</v>
      </c>
      <c r="B788">
        <v>12300</v>
      </c>
      <c r="C788">
        <v>6.46</v>
      </c>
      <c r="D788" s="2">
        <f t="shared" si="36"/>
        <v>43918.317092479672</v>
      </c>
      <c r="E788" s="89">
        <f t="shared" si="37"/>
        <v>899.99999979045242</v>
      </c>
      <c r="F788" s="3">
        <f t="shared" si="38"/>
        <v>313467491.70045519</v>
      </c>
    </row>
    <row r="789" spans="1:6">
      <c r="A789" s="1">
        <v>43918.197916666664</v>
      </c>
      <c r="B789">
        <v>12200</v>
      </c>
      <c r="C789">
        <v>6.44</v>
      </c>
      <c r="D789" s="2">
        <f t="shared" si="36"/>
        <v>43918.327881830599</v>
      </c>
      <c r="E789" s="89">
        <f t="shared" si="37"/>
        <v>899.99999979045242</v>
      </c>
      <c r="F789" s="3">
        <f t="shared" si="38"/>
        <v>310918975.50776857</v>
      </c>
    </row>
    <row r="790" spans="1:6">
      <c r="A790" s="1">
        <v>43918.208333333336</v>
      </c>
      <c r="B790">
        <v>12200</v>
      </c>
      <c r="C790">
        <v>6.43</v>
      </c>
      <c r="D790" s="2">
        <f t="shared" si="36"/>
        <v>43918.33829849727</v>
      </c>
      <c r="E790" s="89">
        <f t="shared" si="37"/>
        <v>900.00000041909516</v>
      </c>
      <c r="F790" s="3">
        <f t="shared" si="38"/>
        <v>310918975.72494292</v>
      </c>
    </row>
    <row r="791" spans="1:6">
      <c r="A791" s="1">
        <v>43918.21875</v>
      </c>
      <c r="B791">
        <v>12200</v>
      </c>
      <c r="C791">
        <v>6.42</v>
      </c>
      <c r="D791" s="2">
        <f t="shared" si="36"/>
        <v>43918.348715163935</v>
      </c>
      <c r="E791" s="89">
        <f t="shared" si="37"/>
        <v>899.99999979045242</v>
      </c>
      <c r="F791" s="3">
        <f t="shared" si="38"/>
        <v>310918975.50776857</v>
      </c>
    </row>
    <row r="792" spans="1:6">
      <c r="A792" s="1">
        <v>43918.229166666664</v>
      </c>
      <c r="B792">
        <v>12200</v>
      </c>
      <c r="C792">
        <v>6.41</v>
      </c>
      <c r="D792" s="2">
        <f t="shared" si="36"/>
        <v>43918.359131830599</v>
      </c>
      <c r="E792" s="89">
        <f t="shared" si="37"/>
        <v>899.99999979045242</v>
      </c>
      <c r="F792" s="3">
        <f t="shared" si="38"/>
        <v>310918975.50776857</v>
      </c>
    </row>
    <row r="793" spans="1:6">
      <c r="A793" s="1">
        <v>43918.239583333336</v>
      </c>
      <c r="B793">
        <v>12200</v>
      </c>
      <c r="C793">
        <v>6.4</v>
      </c>
      <c r="D793" s="2">
        <f t="shared" si="36"/>
        <v>43918.36954849727</v>
      </c>
      <c r="E793" s="89">
        <f t="shared" si="37"/>
        <v>900.00000041909516</v>
      </c>
      <c r="F793" s="3">
        <f t="shared" si="38"/>
        <v>310918975.72494292</v>
      </c>
    </row>
    <row r="794" spans="1:6">
      <c r="A794" s="1">
        <v>43918.25</v>
      </c>
      <c r="B794">
        <v>12200</v>
      </c>
      <c r="C794">
        <v>6.39</v>
      </c>
      <c r="D794" s="2">
        <f t="shared" si="36"/>
        <v>43918.379965163935</v>
      </c>
      <c r="E794" s="89">
        <f t="shared" si="37"/>
        <v>899.99999979045242</v>
      </c>
      <c r="F794" s="3">
        <f t="shared" si="38"/>
        <v>310918975.50776857</v>
      </c>
    </row>
    <row r="795" spans="1:6">
      <c r="A795" s="1">
        <v>43918.260416666664</v>
      </c>
      <c r="B795">
        <v>12300</v>
      </c>
      <c r="C795">
        <v>6.38</v>
      </c>
      <c r="D795" s="2">
        <f t="shared" si="36"/>
        <v>43918.390009146337</v>
      </c>
      <c r="E795" s="89">
        <f t="shared" si="37"/>
        <v>899.99999979045242</v>
      </c>
      <c r="F795" s="3">
        <f t="shared" si="38"/>
        <v>313467491.70045519</v>
      </c>
    </row>
    <row r="796" spans="1:6">
      <c r="A796" s="1">
        <v>43918.270833333336</v>
      </c>
      <c r="B796">
        <v>12300</v>
      </c>
      <c r="C796">
        <v>6.38</v>
      </c>
      <c r="D796" s="2">
        <f t="shared" si="36"/>
        <v>43918.400425813008</v>
      </c>
      <c r="E796" s="89">
        <f t="shared" si="37"/>
        <v>900.00000041909516</v>
      </c>
      <c r="F796" s="3">
        <f t="shared" si="38"/>
        <v>313467491.91940969</v>
      </c>
    </row>
    <row r="797" spans="1:6">
      <c r="A797" s="1">
        <v>43918.28125</v>
      </c>
      <c r="B797">
        <v>12300</v>
      </c>
      <c r="C797">
        <v>6.37</v>
      </c>
      <c r="D797" s="2">
        <f t="shared" si="36"/>
        <v>43918.410842479672</v>
      </c>
      <c r="E797" s="89">
        <f t="shared" si="37"/>
        <v>899.99999979045242</v>
      </c>
      <c r="F797" s="3">
        <f t="shared" si="38"/>
        <v>313467491.70045519</v>
      </c>
    </row>
    <row r="798" spans="1:6">
      <c r="A798" s="1">
        <v>43918.291666666664</v>
      </c>
      <c r="B798">
        <v>12400</v>
      </c>
      <c r="C798">
        <v>6.37</v>
      </c>
      <c r="D798" s="2">
        <f t="shared" si="36"/>
        <v>43918.420892473114</v>
      </c>
      <c r="E798" s="89">
        <f t="shared" si="37"/>
        <v>899.99999979045242</v>
      </c>
      <c r="F798" s="3">
        <f t="shared" si="38"/>
        <v>316016007.89314181</v>
      </c>
    </row>
    <row r="799" spans="1:6">
      <c r="A799" s="1">
        <v>43918.302083333336</v>
      </c>
      <c r="B799">
        <v>12400</v>
      </c>
      <c r="C799">
        <v>6.35</v>
      </c>
      <c r="D799" s="2">
        <f t="shared" si="36"/>
        <v>43918.431309139785</v>
      </c>
      <c r="E799" s="89">
        <f t="shared" si="37"/>
        <v>900.00000041909516</v>
      </c>
      <c r="F799" s="3">
        <f t="shared" si="38"/>
        <v>316016008.1138764</v>
      </c>
    </row>
    <row r="800" spans="1:6">
      <c r="A800" s="1">
        <v>43918.3125</v>
      </c>
      <c r="B800">
        <v>12400</v>
      </c>
      <c r="C800">
        <v>6.35</v>
      </c>
      <c r="D800" s="2">
        <f t="shared" si="36"/>
        <v>43918.44172580645</v>
      </c>
      <c r="E800" s="89">
        <f t="shared" si="37"/>
        <v>899.99999979045242</v>
      </c>
      <c r="F800" s="3">
        <f t="shared" si="38"/>
        <v>316016007.89314181</v>
      </c>
    </row>
    <row r="801" spans="1:6">
      <c r="A801" s="1">
        <v>43918.322916666664</v>
      </c>
      <c r="B801">
        <v>12400</v>
      </c>
      <c r="C801">
        <v>6.34</v>
      </c>
      <c r="D801" s="2">
        <f t="shared" si="36"/>
        <v>43918.452142473114</v>
      </c>
      <c r="E801" s="89">
        <f t="shared" si="37"/>
        <v>899.99999979045242</v>
      </c>
      <c r="F801" s="3">
        <f t="shared" si="38"/>
        <v>316016007.89314181</v>
      </c>
    </row>
    <row r="802" spans="1:6">
      <c r="A802" s="1">
        <v>43918.333333333336</v>
      </c>
      <c r="B802">
        <v>12400</v>
      </c>
      <c r="C802">
        <v>6.33</v>
      </c>
      <c r="D802" s="2">
        <f t="shared" si="36"/>
        <v>43918.462559139785</v>
      </c>
      <c r="E802" s="89">
        <f t="shared" si="37"/>
        <v>900.00000041909516</v>
      </c>
      <c r="F802" s="3">
        <f t="shared" si="38"/>
        <v>316016008.1138764</v>
      </c>
    </row>
    <row r="803" spans="1:6">
      <c r="A803" s="1">
        <v>43918.34375</v>
      </c>
      <c r="B803">
        <v>12500</v>
      </c>
      <c r="C803">
        <v>6.33</v>
      </c>
      <c r="D803" s="2">
        <f t="shared" si="36"/>
        <v>43918.472614999999</v>
      </c>
      <c r="E803" s="89">
        <f t="shared" si="37"/>
        <v>899.99999979045242</v>
      </c>
      <c r="F803" s="3">
        <f t="shared" si="38"/>
        <v>318564524.08582842</v>
      </c>
    </row>
    <row r="804" spans="1:6">
      <c r="A804" s="1">
        <v>43918.354166666664</v>
      </c>
      <c r="B804">
        <v>12400</v>
      </c>
      <c r="C804">
        <v>6.31</v>
      </c>
      <c r="D804" s="2">
        <f t="shared" si="36"/>
        <v>43918.483392473114</v>
      </c>
      <c r="E804" s="89">
        <f t="shared" si="37"/>
        <v>899.99999979045242</v>
      </c>
      <c r="F804" s="3">
        <f t="shared" si="38"/>
        <v>316016007.89314181</v>
      </c>
    </row>
    <row r="805" spans="1:6">
      <c r="A805" s="1">
        <v>43918.364583333336</v>
      </c>
      <c r="B805">
        <v>12500</v>
      </c>
      <c r="C805">
        <v>6.31</v>
      </c>
      <c r="D805" s="2">
        <f t="shared" si="36"/>
        <v>43918.493448333335</v>
      </c>
      <c r="E805" s="89">
        <f t="shared" si="37"/>
        <v>900.00000041909516</v>
      </c>
      <c r="F805" s="3">
        <f t="shared" si="38"/>
        <v>318564524.30834317</v>
      </c>
    </row>
    <row r="806" spans="1:6">
      <c r="A806" s="1">
        <v>43918.375</v>
      </c>
      <c r="B806">
        <v>12500</v>
      </c>
      <c r="C806">
        <v>6.31</v>
      </c>
      <c r="D806" s="2">
        <f t="shared" si="36"/>
        <v>43918.503864999999</v>
      </c>
      <c r="E806" s="89">
        <f t="shared" si="37"/>
        <v>899.99999979045242</v>
      </c>
      <c r="F806" s="3">
        <f t="shared" si="38"/>
        <v>318564524.08582842</v>
      </c>
    </row>
    <row r="807" spans="1:6">
      <c r="A807" s="1">
        <v>43918.385416666664</v>
      </c>
      <c r="B807">
        <v>12500</v>
      </c>
      <c r="C807">
        <v>6.3</v>
      </c>
      <c r="D807" s="2">
        <f t="shared" si="36"/>
        <v>43918.514281666663</v>
      </c>
      <c r="E807" s="89">
        <f t="shared" si="37"/>
        <v>899.99999979045242</v>
      </c>
      <c r="F807" s="3">
        <f t="shared" si="38"/>
        <v>318564524.08582842</v>
      </c>
    </row>
    <row r="808" spans="1:6">
      <c r="A808" s="1">
        <v>43918.395833333336</v>
      </c>
      <c r="B808">
        <v>12500</v>
      </c>
      <c r="C808">
        <v>6.3</v>
      </c>
      <c r="D808" s="2">
        <f t="shared" si="36"/>
        <v>43918.524698333335</v>
      </c>
      <c r="E808" s="89">
        <f t="shared" si="37"/>
        <v>900.00000041909516</v>
      </c>
      <c r="F808" s="3">
        <f t="shared" si="38"/>
        <v>318564524.30834317</v>
      </c>
    </row>
    <row r="809" spans="1:6">
      <c r="A809" s="1">
        <v>43918.40625</v>
      </c>
      <c r="B809">
        <v>12500</v>
      </c>
      <c r="C809">
        <v>6.29</v>
      </c>
      <c r="D809" s="2">
        <f t="shared" si="36"/>
        <v>43918.535114999999</v>
      </c>
      <c r="E809" s="89">
        <f t="shared" si="37"/>
        <v>899.99999979045242</v>
      </c>
      <c r="F809" s="3">
        <f t="shared" si="38"/>
        <v>318564524.08582842</v>
      </c>
    </row>
    <row r="810" spans="1:6">
      <c r="A810" s="1">
        <v>43918.416666666664</v>
      </c>
      <c r="B810">
        <v>12500</v>
      </c>
      <c r="C810">
        <v>6.28</v>
      </c>
      <c r="D810" s="2">
        <f t="shared" si="36"/>
        <v>43918.545531666663</v>
      </c>
      <c r="E810" s="89">
        <f t="shared" si="37"/>
        <v>899.99999979045242</v>
      </c>
      <c r="F810" s="3">
        <f t="shared" si="38"/>
        <v>318564524.08582842</v>
      </c>
    </row>
    <row r="811" spans="1:6">
      <c r="A811" s="1">
        <v>43918.427083333336</v>
      </c>
      <c r="B811">
        <v>12600</v>
      </c>
      <c r="C811">
        <v>6.28</v>
      </c>
      <c r="D811" s="2">
        <f t="shared" si="36"/>
        <v>43918.555593253972</v>
      </c>
      <c r="E811" s="89">
        <f t="shared" si="37"/>
        <v>900.00000041909516</v>
      </c>
      <c r="F811" s="3">
        <f t="shared" si="38"/>
        <v>321113040.50280994</v>
      </c>
    </row>
    <row r="812" spans="1:6">
      <c r="A812" s="1">
        <v>43918.4375</v>
      </c>
      <c r="B812">
        <v>12500</v>
      </c>
      <c r="C812">
        <v>6.27</v>
      </c>
      <c r="D812" s="2">
        <f t="shared" si="36"/>
        <v>43918.566364999999</v>
      </c>
      <c r="E812" s="89">
        <f t="shared" si="37"/>
        <v>899.99999979045242</v>
      </c>
      <c r="F812" s="3">
        <f t="shared" si="38"/>
        <v>318564524.08582842</v>
      </c>
    </row>
    <row r="813" spans="1:6">
      <c r="A813" s="1">
        <v>43918.447916666664</v>
      </c>
      <c r="B813">
        <v>12500</v>
      </c>
      <c r="C813">
        <v>6.27</v>
      </c>
      <c r="D813" s="2">
        <f t="shared" si="36"/>
        <v>43918.576781666663</v>
      </c>
      <c r="E813" s="89">
        <f t="shared" si="37"/>
        <v>899.99999979045242</v>
      </c>
      <c r="F813" s="3">
        <f t="shared" si="38"/>
        <v>318564524.08582842</v>
      </c>
    </row>
    <row r="814" spans="1:6">
      <c r="A814" s="1">
        <v>43918.458333333336</v>
      </c>
      <c r="B814">
        <v>12500</v>
      </c>
      <c r="C814">
        <v>6.26</v>
      </c>
      <c r="D814" s="2">
        <f t="shared" si="36"/>
        <v>43918.587198333335</v>
      </c>
      <c r="E814" s="89">
        <f t="shared" si="37"/>
        <v>900.00000041909516</v>
      </c>
      <c r="F814" s="3">
        <f t="shared" si="38"/>
        <v>318564524.30834317</v>
      </c>
    </row>
    <row r="815" spans="1:6">
      <c r="A815" s="1">
        <v>43918.46875</v>
      </c>
      <c r="B815">
        <v>12600</v>
      </c>
      <c r="C815">
        <v>6.26</v>
      </c>
      <c r="D815" s="2">
        <f t="shared" si="36"/>
        <v>43918.597259920636</v>
      </c>
      <c r="E815" s="89">
        <f t="shared" si="37"/>
        <v>899.99999979045242</v>
      </c>
      <c r="F815" s="3">
        <f t="shared" si="38"/>
        <v>321113040.27851504</v>
      </c>
    </row>
    <row r="816" spans="1:6">
      <c r="A816" s="1">
        <v>43918.479166666664</v>
      </c>
      <c r="B816">
        <v>12500</v>
      </c>
      <c r="C816">
        <v>6.25</v>
      </c>
      <c r="D816" s="2">
        <f t="shared" si="36"/>
        <v>43918.608031666663</v>
      </c>
      <c r="E816" s="89">
        <f t="shared" si="37"/>
        <v>899.99999979045242</v>
      </c>
      <c r="F816" s="3">
        <f t="shared" si="38"/>
        <v>318564524.08582842</v>
      </c>
    </row>
    <row r="817" spans="1:6">
      <c r="A817" s="1">
        <v>43918.489583333336</v>
      </c>
      <c r="B817">
        <v>12600</v>
      </c>
      <c r="C817">
        <v>6.25</v>
      </c>
      <c r="D817" s="2">
        <f t="shared" si="36"/>
        <v>43918.618093253972</v>
      </c>
      <c r="E817" s="89">
        <f t="shared" si="37"/>
        <v>900.00000041909516</v>
      </c>
      <c r="F817" s="3">
        <f t="shared" si="38"/>
        <v>321113040.50280994</v>
      </c>
    </row>
    <row r="818" spans="1:6">
      <c r="A818" s="1">
        <v>43918.5</v>
      </c>
      <c r="B818">
        <v>12600</v>
      </c>
      <c r="C818">
        <v>6.25</v>
      </c>
      <c r="D818" s="2">
        <f t="shared" si="36"/>
        <v>43918.628509920636</v>
      </c>
      <c r="E818" s="89">
        <f t="shared" si="37"/>
        <v>899.99999979045242</v>
      </c>
      <c r="F818" s="3">
        <f t="shared" si="38"/>
        <v>321113040.27851504</v>
      </c>
    </row>
    <row r="819" spans="1:6">
      <c r="A819" s="1">
        <v>43918.510416666664</v>
      </c>
      <c r="B819">
        <v>12600</v>
      </c>
      <c r="C819">
        <v>6.24</v>
      </c>
      <c r="D819" s="2">
        <f t="shared" si="36"/>
        <v>43918.6389265873</v>
      </c>
      <c r="E819" s="89">
        <f t="shared" si="37"/>
        <v>899.99999979045242</v>
      </c>
      <c r="F819" s="3">
        <f t="shared" si="38"/>
        <v>321113040.27851504</v>
      </c>
    </row>
    <row r="820" spans="1:6">
      <c r="A820" s="1">
        <v>43918.520833333336</v>
      </c>
      <c r="B820">
        <v>12600</v>
      </c>
      <c r="C820">
        <v>6.24</v>
      </c>
      <c r="D820" s="2">
        <f t="shared" si="36"/>
        <v>43918.649343253972</v>
      </c>
      <c r="E820" s="89">
        <f t="shared" si="37"/>
        <v>900.00000041909516</v>
      </c>
      <c r="F820" s="3">
        <f t="shared" si="38"/>
        <v>321113040.50280994</v>
      </c>
    </row>
    <row r="821" spans="1:6">
      <c r="A821" s="1">
        <v>43918.53125</v>
      </c>
      <c r="B821">
        <v>12600</v>
      </c>
      <c r="C821">
        <v>6.23</v>
      </c>
      <c r="D821" s="2">
        <f t="shared" si="36"/>
        <v>43918.659759920636</v>
      </c>
      <c r="E821" s="89">
        <f t="shared" si="37"/>
        <v>899.99999979045242</v>
      </c>
      <c r="F821" s="3">
        <f t="shared" si="38"/>
        <v>321113040.27851504</v>
      </c>
    </row>
    <row r="822" spans="1:6">
      <c r="A822" s="1">
        <v>43918.541666666664</v>
      </c>
      <c r="B822">
        <v>12600</v>
      </c>
      <c r="C822">
        <v>6.23</v>
      </c>
      <c r="D822" s="2">
        <f t="shared" si="36"/>
        <v>43918.6701765873</v>
      </c>
      <c r="E822" s="89">
        <f t="shared" si="37"/>
        <v>899.99999979045242</v>
      </c>
      <c r="F822" s="3">
        <f t="shared" si="38"/>
        <v>321113040.27851504</v>
      </c>
    </row>
    <row r="823" spans="1:6">
      <c r="A823" s="1">
        <v>43918.552083333336</v>
      </c>
      <c r="B823">
        <v>12600</v>
      </c>
      <c r="C823">
        <v>6.22</v>
      </c>
      <c r="D823" s="2">
        <f t="shared" si="36"/>
        <v>43918.680593253972</v>
      </c>
      <c r="E823" s="89">
        <f t="shared" si="37"/>
        <v>900.00000041909516</v>
      </c>
      <c r="F823" s="3">
        <f t="shared" si="38"/>
        <v>321113040.50280994</v>
      </c>
    </row>
    <row r="824" spans="1:6">
      <c r="A824" s="1">
        <v>43918.5625</v>
      </c>
      <c r="B824">
        <v>12700</v>
      </c>
      <c r="C824">
        <v>6.22</v>
      </c>
      <c r="D824" s="2">
        <f t="shared" si="36"/>
        <v>43918.690660433072</v>
      </c>
      <c r="E824" s="89">
        <f t="shared" si="37"/>
        <v>899.99999979045242</v>
      </c>
      <c r="F824" s="3">
        <f t="shared" si="38"/>
        <v>323661556.47120166</v>
      </c>
    </row>
    <row r="825" spans="1:6">
      <c r="A825" s="1">
        <v>43918.572916666664</v>
      </c>
      <c r="B825">
        <v>12700</v>
      </c>
      <c r="C825">
        <v>6.22</v>
      </c>
      <c r="D825" s="2">
        <f t="shared" si="36"/>
        <v>43918.701077099737</v>
      </c>
      <c r="E825" s="89">
        <f t="shared" si="37"/>
        <v>899.99999979045242</v>
      </c>
      <c r="F825" s="3">
        <f t="shared" si="38"/>
        <v>323661556.47120166</v>
      </c>
    </row>
    <row r="826" spans="1:6">
      <c r="A826" s="1">
        <v>43918.583333333336</v>
      </c>
      <c r="B826">
        <v>12600</v>
      </c>
      <c r="C826">
        <v>6.2</v>
      </c>
      <c r="D826" s="2">
        <f t="shared" si="36"/>
        <v>43918.711843253972</v>
      </c>
      <c r="E826" s="89">
        <f t="shared" si="37"/>
        <v>900.00000041909516</v>
      </c>
      <c r="F826" s="3">
        <f t="shared" si="38"/>
        <v>321113040.50280994</v>
      </c>
    </row>
    <row r="827" spans="1:6">
      <c r="A827" s="1">
        <v>43918.59375</v>
      </c>
      <c r="B827">
        <v>12700</v>
      </c>
      <c r="C827">
        <v>6.21</v>
      </c>
      <c r="D827" s="2">
        <f t="shared" si="36"/>
        <v>43918.721910433072</v>
      </c>
      <c r="E827" s="89">
        <f t="shared" si="37"/>
        <v>899.99999979045242</v>
      </c>
      <c r="F827" s="3">
        <f t="shared" si="38"/>
        <v>323661556.47120166</v>
      </c>
    </row>
    <row r="828" spans="1:6">
      <c r="A828" s="1">
        <v>43918.604166666664</v>
      </c>
      <c r="B828">
        <v>12700</v>
      </c>
      <c r="C828">
        <v>6.2</v>
      </c>
      <c r="D828" s="2">
        <f t="shared" si="36"/>
        <v>43918.732327099737</v>
      </c>
      <c r="E828" s="89">
        <f t="shared" si="37"/>
        <v>899.99999979045242</v>
      </c>
      <c r="F828" s="3">
        <f t="shared" si="38"/>
        <v>323661556.47120166</v>
      </c>
    </row>
    <row r="829" spans="1:6">
      <c r="A829" s="1">
        <v>43918.614583333336</v>
      </c>
      <c r="B829">
        <v>12700</v>
      </c>
      <c r="C829">
        <v>6.2</v>
      </c>
      <c r="D829" s="2">
        <f t="shared" si="36"/>
        <v>43918.742743766408</v>
      </c>
      <c r="E829" s="89">
        <f t="shared" si="37"/>
        <v>900.00000041909516</v>
      </c>
      <c r="F829" s="3">
        <f t="shared" si="38"/>
        <v>323661556.69727665</v>
      </c>
    </row>
    <row r="830" spans="1:6">
      <c r="A830" s="1">
        <v>43918.625</v>
      </c>
      <c r="B830">
        <v>12700</v>
      </c>
      <c r="C830">
        <v>6.19</v>
      </c>
      <c r="D830" s="2">
        <f t="shared" si="36"/>
        <v>43918.753160433072</v>
      </c>
      <c r="E830" s="89">
        <f t="shared" si="37"/>
        <v>899.99999979045242</v>
      </c>
      <c r="F830" s="3">
        <f t="shared" si="38"/>
        <v>323661556.47120166</v>
      </c>
    </row>
    <row r="831" spans="1:6">
      <c r="A831" s="1">
        <v>43918.635416666664</v>
      </c>
      <c r="B831">
        <v>12700</v>
      </c>
      <c r="C831">
        <v>6.19</v>
      </c>
      <c r="D831" s="2">
        <f t="shared" si="36"/>
        <v>43918.763577099737</v>
      </c>
      <c r="E831" s="89">
        <f t="shared" si="37"/>
        <v>899.99999979045242</v>
      </c>
      <c r="F831" s="3">
        <f t="shared" si="38"/>
        <v>323661556.47120166</v>
      </c>
    </row>
    <row r="832" spans="1:6">
      <c r="A832" s="1">
        <v>43918.645833333336</v>
      </c>
      <c r="B832">
        <v>12700</v>
      </c>
      <c r="C832">
        <v>6.18</v>
      </c>
      <c r="D832" s="2">
        <f t="shared" si="36"/>
        <v>43918.773993766408</v>
      </c>
      <c r="E832" s="89">
        <f t="shared" si="37"/>
        <v>900.00000041909516</v>
      </c>
      <c r="F832" s="3">
        <f t="shared" si="38"/>
        <v>323661556.69727665</v>
      </c>
    </row>
    <row r="833" spans="1:6">
      <c r="A833" s="1">
        <v>43918.65625</v>
      </c>
      <c r="B833">
        <v>12700</v>
      </c>
      <c r="C833">
        <v>6.18</v>
      </c>
      <c r="D833" s="2">
        <f t="shared" si="36"/>
        <v>43918.784410433072</v>
      </c>
      <c r="E833" s="89">
        <f t="shared" si="37"/>
        <v>899.99999979045242</v>
      </c>
      <c r="F833" s="3">
        <f t="shared" si="38"/>
        <v>323661556.47120166</v>
      </c>
    </row>
    <row r="834" spans="1:6">
      <c r="A834" s="1">
        <v>43918.666666666664</v>
      </c>
      <c r="B834">
        <v>12700</v>
      </c>
      <c r="C834">
        <v>6.17</v>
      </c>
      <c r="D834" s="2">
        <f t="shared" si="36"/>
        <v>43918.794827099737</v>
      </c>
      <c r="E834" s="89">
        <f t="shared" si="37"/>
        <v>899.99999979045242</v>
      </c>
      <c r="F834" s="3">
        <f t="shared" si="38"/>
        <v>323661556.47120166</v>
      </c>
    </row>
    <row r="835" spans="1:6">
      <c r="A835" s="1">
        <v>43918.677083333336</v>
      </c>
      <c r="B835">
        <v>12700</v>
      </c>
      <c r="C835">
        <v>6.17</v>
      </c>
      <c r="D835" s="2">
        <f t="shared" ref="D835:D898" si="39">A835+((13422*(1/B835)+2.019)/24)</f>
        <v>43918.805243766408</v>
      </c>
      <c r="E835" s="89">
        <f t="shared" si="37"/>
        <v>900.00000041909516</v>
      </c>
      <c r="F835" s="3">
        <f t="shared" si="38"/>
        <v>323661556.69727665</v>
      </c>
    </row>
    <row r="836" spans="1:6">
      <c r="A836" s="1">
        <v>43918.6875</v>
      </c>
      <c r="B836">
        <v>12700</v>
      </c>
      <c r="C836">
        <v>6.17</v>
      </c>
      <c r="D836" s="2">
        <f t="shared" si="39"/>
        <v>43918.815660433072</v>
      </c>
      <c r="E836" s="89">
        <f t="shared" ref="E836:E899" si="40">CONVERT((A836-A835),"day","sec")</f>
        <v>899.99999979045242</v>
      </c>
      <c r="F836" s="3">
        <f t="shared" si="38"/>
        <v>323661556.47120166</v>
      </c>
    </row>
    <row r="837" spans="1:6">
      <c r="A837" s="1">
        <v>43918.697916666664</v>
      </c>
      <c r="B837">
        <v>12700</v>
      </c>
      <c r="C837">
        <v>6.16</v>
      </c>
      <c r="D837" s="2">
        <f t="shared" si="39"/>
        <v>43918.826077099737</v>
      </c>
      <c r="E837" s="89">
        <f t="shared" si="40"/>
        <v>899.99999979045242</v>
      </c>
      <c r="F837" s="3">
        <f t="shared" ref="F837:F900" si="41">E837*B837*CONVERT(1,"ft^3","l")</f>
        <v>323661556.47120166</v>
      </c>
    </row>
    <row r="838" spans="1:6">
      <c r="A838" s="1">
        <v>43918.708333333336</v>
      </c>
      <c r="B838">
        <v>12700</v>
      </c>
      <c r="C838">
        <v>6.16</v>
      </c>
      <c r="D838" s="2">
        <f t="shared" si="39"/>
        <v>43918.836493766408</v>
      </c>
      <c r="E838" s="89">
        <f t="shared" si="40"/>
        <v>900.00000041909516</v>
      </c>
      <c r="F838" s="3">
        <f t="shared" si="41"/>
        <v>323661556.69727665</v>
      </c>
    </row>
    <row r="839" spans="1:6">
      <c r="A839" s="1">
        <v>43918.71875</v>
      </c>
      <c r="B839">
        <v>12700</v>
      </c>
      <c r="C839">
        <v>6.15</v>
      </c>
      <c r="D839" s="2">
        <f t="shared" si="39"/>
        <v>43918.846910433072</v>
      </c>
      <c r="E839" s="89">
        <f t="shared" si="40"/>
        <v>899.99999979045242</v>
      </c>
      <c r="F839" s="3">
        <f t="shared" si="41"/>
        <v>323661556.47120166</v>
      </c>
    </row>
    <row r="840" spans="1:6">
      <c r="A840" s="1">
        <v>43918.729166666664</v>
      </c>
      <c r="B840">
        <v>12700</v>
      </c>
      <c r="C840">
        <v>6.15</v>
      </c>
      <c r="D840" s="2">
        <f t="shared" si="39"/>
        <v>43918.857327099737</v>
      </c>
      <c r="E840" s="89">
        <f t="shared" si="40"/>
        <v>899.99999979045242</v>
      </c>
      <c r="F840" s="3">
        <f t="shared" si="41"/>
        <v>323661556.47120166</v>
      </c>
    </row>
    <row r="841" spans="1:6">
      <c r="A841" s="1">
        <v>43918.739583333336</v>
      </c>
      <c r="B841">
        <v>12700</v>
      </c>
      <c r="C841">
        <v>6.15</v>
      </c>
      <c r="D841" s="2">
        <f t="shared" si="39"/>
        <v>43918.867743766408</v>
      </c>
      <c r="E841" s="89">
        <f t="shared" si="40"/>
        <v>900.00000041909516</v>
      </c>
      <c r="F841" s="3">
        <f t="shared" si="41"/>
        <v>323661556.69727665</v>
      </c>
    </row>
    <row r="842" spans="1:6">
      <c r="A842" s="1">
        <v>43918.75</v>
      </c>
      <c r="B842">
        <v>12700</v>
      </c>
      <c r="C842">
        <v>6.14</v>
      </c>
      <c r="D842" s="2">
        <f t="shared" si="39"/>
        <v>43918.878160433072</v>
      </c>
      <c r="E842" s="89">
        <f t="shared" si="40"/>
        <v>899.99999979045242</v>
      </c>
      <c r="F842" s="3">
        <f t="shared" si="41"/>
        <v>323661556.47120166</v>
      </c>
    </row>
    <row r="843" spans="1:6">
      <c r="A843" s="1">
        <v>43918.760416666664</v>
      </c>
      <c r="B843">
        <v>12700</v>
      </c>
      <c r="C843">
        <v>6.14</v>
      </c>
      <c r="D843" s="2">
        <f t="shared" si="39"/>
        <v>43918.888577099737</v>
      </c>
      <c r="E843" s="89">
        <f t="shared" si="40"/>
        <v>899.99999979045242</v>
      </c>
      <c r="F843" s="3">
        <f t="shared" si="41"/>
        <v>323661556.47120166</v>
      </c>
    </row>
    <row r="844" spans="1:6">
      <c r="A844" s="1">
        <v>43918.770833333336</v>
      </c>
      <c r="B844">
        <v>12600</v>
      </c>
      <c r="C844">
        <v>6.13</v>
      </c>
      <c r="D844" s="2">
        <f t="shared" si="39"/>
        <v>43918.899343253972</v>
      </c>
      <c r="E844" s="89">
        <f t="shared" si="40"/>
        <v>900.00000041909516</v>
      </c>
      <c r="F844" s="3">
        <f t="shared" si="41"/>
        <v>321113040.50280994</v>
      </c>
    </row>
    <row r="845" spans="1:6">
      <c r="A845" s="1">
        <v>43918.78125</v>
      </c>
      <c r="B845">
        <v>12700</v>
      </c>
      <c r="C845">
        <v>6.13</v>
      </c>
      <c r="D845" s="2">
        <f t="shared" si="39"/>
        <v>43918.909410433072</v>
      </c>
      <c r="E845" s="89">
        <f t="shared" si="40"/>
        <v>899.99999979045242</v>
      </c>
      <c r="F845" s="3">
        <f t="shared" si="41"/>
        <v>323661556.47120166</v>
      </c>
    </row>
    <row r="846" spans="1:6">
      <c r="A846" s="1">
        <v>43918.791666666664</v>
      </c>
      <c r="B846">
        <v>12700</v>
      </c>
      <c r="C846">
        <v>6.13</v>
      </c>
      <c r="D846" s="2">
        <f t="shared" si="39"/>
        <v>43918.919827099737</v>
      </c>
      <c r="E846" s="89">
        <f t="shared" si="40"/>
        <v>899.99999979045242</v>
      </c>
      <c r="F846" s="3">
        <f t="shared" si="41"/>
        <v>323661556.47120166</v>
      </c>
    </row>
    <row r="847" spans="1:6">
      <c r="A847" s="1">
        <v>43918.802083333336</v>
      </c>
      <c r="B847">
        <v>12600</v>
      </c>
      <c r="C847">
        <v>6.12</v>
      </c>
      <c r="D847" s="2">
        <f t="shared" si="39"/>
        <v>43918.930593253972</v>
      </c>
      <c r="E847" s="89">
        <f t="shared" si="40"/>
        <v>900.00000041909516</v>
      </c>
      <c r="F847" s="3">
        <f t="shared" si="41"/>
        <v>321113040.50280994</v>
      </c>
    </row>
    <row r="848" spans="1:6">
      <c r="A848" s="1">
        <v>43918.8125</v>
      </c>
      <c r="B848">
        <v>12600</v>
      </c>
      <c r="C848">
        <v>6.11</v>
      </c>
      <c r="D848" s="2">
        <f t="shared" si="39"/>
        <v>43918.941009920636</v>
      </c>
      <c r="E848" s="89">
        <f t="shared" si="40"/>
        <v>899.99999979045242</v>
      </c>
      <c r="F848" s="3">
        <f t="shared" si="41"/>
        <v>321113040.27851504</v>
      </c>
    </row>
    <row r="849" spans="1:6">
      <c r="A849" s="1">
        <v>43918.822916666664</v>
      </c>
      <c r="B849">
        <v>12600</v>
      </c>
      <c r="C849">
        <v>6.11</v>
      </c>
      <c r="D849" s="2">
        <f t="shared" si="39"/>
        <v>43918.9514265873</v>
      </c>
      <c r="E849" s="89">
        <f t="shared" si="40"/>
        <v>899.99999979045242</v>
      </c>
      <c r="F849" s="3">
        <f t="shared" si="41"/>
        <v>321113040.27851504</v>
      </c>
    </row>
    <row r="850" spans="1:6">
      <c r="A850" s="1">
        <v>43918.833333333336</v>
      </c>
      <c r="B850">
        <v>12600</v>
      </c>
      <c r="C850">
        <v>6.1</v>
      </c>
      <c r="D850" s="2">
        <f t="shared" si="39"/>
        <v>43918.961843253972</v>
      </c>
      <c r="E850" s="89">
        <f t="shared" si="40"/>
        <v>900.00000041909516</v>
      </c>
      <c r="F850" s="3">
        <f t="shared" si="41"/>
        <v>321113040.50280994</v>
      </c>
    </row>
    <row r="851" spans="1:6">
      <c r="A851" s="1">
        <v>43918.84375</v>
      </c>
      <c r="B851">
        <v>12600</v>
      </c>
      <c r="C851">
        <v>6.1</v>
      </c>
      <c r="D851" s="2">
        <f t="shared" si="39"/>
        <v>43918.972259920636</v>
      </c>
      <c r="E851" s="89">
        <f t="shared" si="40"/>
        <v>899.99999979045242</v>
      </c>
      <c r="F851" s="3">
        <f t="shared" si="41"/>
        <v>321113040.27851504</v>
      </c>
    </row>
    <row r="852" spans="1:6">
      <c r="A852" s="1">
        <v>43918.854166666664</v>
      </c>
      <c r="B852">
        <v>12500</v>
      </c>
      <c r="C852">
        <v>6.09</v>
      </c>
      <c r="D852" s="2">
        <f t="shared" si="39"/>
        <v>43918.983031666663</v>
      </c>
      <c r="E852" s="89">
        <f t="shared" si="40"/>
        <v>899.99999979045242</v>
      </c>
      <c r="F852" s="3">
        <f t="shared" si="41"/>
        <v>318564524.08582842</v>
      </c>
    </row>
    <row r="853" spans="1:6">
      <c r="A853" s="1">
        <v>43918.864583333336</v>
      </c>
      <c r="B853">
        <v>12500</v>
      </c>
      <c r="C853">
        <v>6.09</v>
      </c>
      <c r="D853" s="2">
        <f t="shared" si="39"/>
        <v>43918.993448333335</v>
      </c>
      <c r="E853" s="89">
        <f t="shared" si="40"/>
        <v>900.00000041909516</v>
      </c>
      <c r="F853" s="3">
        <f t="shared" si="41"/>
        <v>318564524.30834317</v>
      </c>
    </row>
    <row r="854" spans="1:6">
      <c r="A854" s="1">
        <v>43918.875</v>
      </c>
      <c r="B854">
        <v>12500</v>
      </c>
      <c r="C854">
        <v>6.09</v>
      </c>
      <c r="D854" s="2">
        <f t="shared" si="39"/>
        <v>43919.003864999999</v>
      </c>
      <c r="E854" s="89">
        <f t="shared" si="40"/>
        <v>899.99999979045242</v>
      </c>
      <c r="F854" s="3">
        <f t="shared" si="41"/>
        <v>318564524.08582842</v>
      </c>
    </row>
    <row r="855" spans="1:6">
      <c r="A855" s="1">
        <v>43918.885416666664</v>
      </c>
      <c r="B855">
        <v>12500</v>
      </c>
      <c r="C855">
        <v>6.07</v>
      </c>
      <c r="D855" s="2">
        <f t="shared" si="39"/>
        <v>43919.014281666663</v>
      </c>
      <c r="E855" s="89">
        <f t="shared" si="40"/>
        <v>899.99999979045242</v>
      </c>
      <c r="F855" s="3">
        <f t="shared" si="41"/>
        <v>318564524.08582842</v>
      </c>
    </row>
    <row r="856" spans="1:6">
      <c r="A856" s="1">
        <v>43918.895833333336</v>
      </c>
      <c r="B856">
        <v>12500</v>
      </c>
      <c r="C856">
        <v>6.07</v>
      </c>
      <c r="D856" s="2">
        <f t="shared" si="39"/>
        <v>43919.024698333335</v>
      </c>
      <c r="E856" s="89">
        <f t="shared" si="40"/>
        <v>900.00000041909516</v>
      </c>
      <c r="F856" s="3">
        <f t="shared" si="41"/>
        <v>318564524.30834317</v>
      </c>
    </row>
    <row r="857" spans="1:6">
      <c r="A857" s="1">
        <v>43918.90625</v>
      </c>
      <c r="B857">
        <v>12400</v>
      </c>
      <c r="C857">
        <v>6.06</v>
      </c>
      <c r="D857" s="2">
        <f t="shared" si="39"/>
        <v>43919.03547580645</v>
      </c>
      <c r="E857" s="89">
        <f t="shared" si="40"/>
        <v>899.99999979045242</v>
      </c>
      <c r="F857" s="3">
        <f t="shared" si="41"/>
        <v>316016007.89314181</v>
      </c>
    </row>
    <row r="858" spans="1:6">
      <c r="A858" s="1">
        <v>43918.916666666664</v>
      </c>
      <c r="B858">
        <v>12400</v>
      </c>
      <c r="C858">
        <v>6.06</v>
      </c>
      <c r="D858" s="2">
        <f t="shared" si="39"/>
        <v>43919.045892473114</v>
      </c>
      <c r="E858" s="89">
        <f t="shared" si="40"/>
        <v>899.99999979045242</v>
      </c>
      <c r="F858" s="3">
        <f t="shared" si="41"/>
        <v>316016007.89314181</v>
      </c>
    </row>
    <row r="859" spans="1:6">
      <c r="A859" s="1">
        <v>43918.927083333336</v>
      </c>
      <c r="B859">
        <v>12400</v>
      </c>
      <c r="C859">
        <v>6.06</v>
      </c>
      <c r="D859" s="2">
        <f t="shared" si="39"/>
        <v>43919.056309139785</v>
      </c>
      <c r="E859" s="89">
        <f t="shared" si="40"/>
        <v>900.00000041909516</v>
      </c>
      <c r="F859" s="3">
        <f t="shared" si="41"/>
        <v>316016008.1138764</v>
      </c>
    </row>
    <row r="860" spans="1:6">
      <c r="A860" s="1">
        <v>43918.9375</v>
      </c>
      <c r="B860">
        <v>12400</v>
      </c>
      <c r="C860">
        <v>6.05</v>
      </c>
      <c r="D860" s="2">
        <f t="shared" si="39"/>
        <v>43919.06672580645</v>
      </c>
      <c r="E860" s="89">
        <f t="shared" si="40"/>
        <v>899.99999979045242</v>
      </c>
      <c r="F860" s="3">
        <f t="shared" si="41"/>
        <v>316016007.89314181</v>
      </c>
    </row>
    <row r="861" spans="1:6">
      <c r="A861" s="1">
        <v>43918.947916666664</v>
      </c>
      <c r="B861">
        <v>12400</v>
      </c>
      <c r="C861">
        <v>6.04</v>
      </c>
      <c r="D861" s="2">
        <f t="shared" si="39"/>
        <v>43919.077142473114</v>
      </c>
      <c r="E861" s="89">
        <f t="shared" si="40"/>
        <v>899.99999979045242</v>
      </c>
      <c r="F861" s="3">
        <f t="shared" si="41"/>
        <v>316016007.89314181</v>
      </c>
    </row>
    <row r="862" spans="1:6">
      <c r="A862" s="1">
        <v>43918.958333333336</v>
      </c>
      <c r="B862">
        <v>12400</v>
      </c>
      <c r="C862">
        <v>6.04</v>
      </c>
      <c r="D862" s="2">
        <f t="shared" si="39"/>
        <v>43919.087559139785</v>
      </c>
      <c r="E862" s="89">
        <f t="shared" si="40"/>
        <v>900.00000041909516</v>
      </c>
      <c r="F862" s="3">
        <f t="shared" si="41"/>
        <v>316016008.1138764</v>
      </c>
    </row>
    <row r="863" spans="1:6">
      <c r="A863" s="1">
        <v>43918.96875</v>
      </c>
      <c r="B863">
        <v>12300</v>
      </c>
      <c r="C863">
        <v>6.03</v>
      </c>
      <c r="D863" s="2">
        <f t="shared" si="39"/>
        <v>43919.098342479672</v>
      </c>
      <c r="E863" s="89">
        <f t="shared" si="40"/>
        <v>899.99999979045242</v>
      </c>
      <c r="F863" s="3">
        <f t="shared" si="41"/>
        <v>313467491.70045519</v>
      </c>
    </row>
    <row r="864" spans="1:6">
      <c r="A864" s="1">
        <v>43918.979166666664</v>
      </c>
      <c r="B864">
        <v>12300</v>
      </c>
      <c r="C864">
        <v>6.02</v>
      </c>
      <c r="D864" s="2">
        <f t="shared" si="39"/>
        <v>43919.108759146337</v>
      </c>
      <c r="E864" s="89">
        <f t="shared" si="40"/>
        <v>899.99999979045242</v>
      </c>
      <c r="F864" s="3">
        <f t="shared" si="41"/>
        <v>313467491.70045519</v>
      </c>
    </row>
    <row r="865" spans="1:6">
      <c r="A865" s="1">
        <v>43918.989583333336</v>
      </c>
      <c r="B865">
        <v>12300</v>
      </c>
      <c r="C865">
        <v>6.03</v>
      </c>
      <c r="D865" s="2">
        <f t="shared" si="39"/>
        <v>43919.119175813008</v>
      </c>
      <c r="E865" s="89">
        <f t="shared" si="40"/>
        <v>900.00000041909516</v>
      </c>
      <c r="F865" s="3">
        <f t="shared" si="41"/>
        <v>313467491.91940969</v>
      </c>
    </row>
    <row r="866" spans="1:6">
      <c r="A866" s="1">
        <v>43919</v>
      </c>
      <c r="B866">
        <v>12300</v>
      </c>
      <c r="C866">
        <v>6.02</v>
      </c>
      <c r="D866" s="2">
        <f t="shared" si="39"/>
        <v>43919.129592479672</v>
      </c>
      <c r="E866" s="89">
        <f t="shared" si="40"/>
        <v>899.99999979045242</v>
      </c>
      <c r="F866" s="3">
        <f t="shared" si="41"/>
        <v>313467491.70045519</v>
      </c>
    </row>
    <row r="867" spans="1:6">
      <c r="A867" s="1">
        <v>43919.010416666664</v>
      </c>
      <c r="B867">
        <v>12300</v>
      </c>
      <c r="C867">
        <v>6.01</v>
      </c>
      <c r="D867" s="2">
        <f t="shared" si="39"/>
        <v>43919.140009146337</v>
      </c>
      <c r="E867" s="89">
        <f t="shared" si="40"/>
        <v>899.99999979045242</v>
      </c>
      <c r="F867" s="3">
        <f t="shared" si="41"/>
        <v>313467491.70045519</v>
      </c>
    </row>
    <row r="868" spans="1:6">
      <c r="A868" s="1">
        <v>43919.020833333336</v>
      </c>
      <c r="B868">
        <v>12200</v>
      </c>
      <c r="C868">
        <v>6</v>
      </c>
      <c r="D868" s="2">
        <f t="shared" si="39"/>
        <v>43919.15079849727</v>
      </c>
      <c r="E868" s="89">
        <f t="shared" si="40"/>
        <v>900.00000041909516</v>
      </c>
      <c r="F868" s="3">
        <f t="shared" si="41"/>
        <v>310918975.72494292</v>
      </c>
    </row>
    <row r="869" spans="1:6">
      <c r="A869" s="1">
        <v>43919.03125</v>
      </c>
      <c r="B869">
        <v>12200</v>
      </c>
      <c r="C869">
        <v>6</v>
      </c>
      <c r="D869" s="2">
        <f t="shared" si="39"/>
        <v>43919.161215163935</v>
      </c>
      <c r="E869" s="89">
        <f t="shared" si="40"/>
        <v>899.99999979045242</v>
      </c>
      <c r="F869" s="3">
        <f t="shared" si="41"/>
        <v>310918975.50776857</v>
      </c>
    </row>
    <row r="870" spans="1:6">
      <c r="A870" s="1">
        <v>43919.041666666664</v>
      </c>
      <c r="B870">
        <v>12200</v>
      </c>
      <c r="C870">
        <v>6</v>
      </c>
      <c r="D870" s="2">
        <f t="shared" si="39"/>
        <v>43919.171631830599</v>
      </c>
      <c r="E870" s="89">
        <f t="shared" si="40"/>
        <v>899.99999979045242</v>
      </c>
      <c r="F870" s="3">
        <f t="shared" si="41"/>
        <v>310918975.50776857</v>
      </c>
    </row>
    <row r="871" spans="1:6">
      <c r="A871" s="1">
        <v>43919.052083333336</v>
      </c>
      <c r="B871">
        <v>12200</v>
      </c>
      <c r="C871">
        <v>5.99</v>
      </c>
      <c r="D871" s="2">
        <f t="shared" si="39"/>
        <v>43919.18204849727</v>
      </c>
      <c r="E871" s="89">
        <f t="shared" si="40"/>
        <v>900.00000041909516</v>
      </c>
      <c r="F871" s="3">
        <f t="shared" si="41"/>
        <v>310918975.72494292</v>
      </c>
    </row>
    <row r="872" spans="1:6">
      <c r="A872" s="1">
        <v>43919.0625</v>
      </c>
      <c r="B872">
        <v>12200</v>
      </c>
      <c r="C872">
        <v>5.98</v>
      </c>
      <c r="D872" s="2">
        <f t="shared" si="39"/>
        <v>43919.192465163935</v>
      </c>
      <c r="E872" s="89">
        <f t="shared" si="40"/>
        <v>899.99999979045242</v>
      </c>
      <c r="F872" s="3">
        <f t="shared" si="41"/>
        <v>310918975.50776857</v>
      </c>
    </row>
    <row r="873" spans="1:6">
      <c r="A873" s="1">
        <v>43919.072916666664</v>
      </c>
      <c r="B873">
        <v>12100</v>
      </c>
      <c r="C873">
        <v>5.97</v>
      </c>
      <c r="D873" s="2">
        <f t="shared" si="39"/>
        <v>43919.203260674927</v>
      </c>
      <c r="E873" s="89">
        <f t="shared" si="40"/>
        <v>899.99999979045242</v>
      </c>
      <c r="F873" s="3">
        <f t="shared" si="41"/>
        <v>308370459.31508189</v>
      </c>
    </row>
    <row r="874" spans="1:6">
      <c r="A874" s="1">
        <v>43919.083333333336</v>
      </c>
      <c r="B874">
        <v>12100</v>
      </c>
      <c r="C874">
        <v>5.97</v>
      </c>
      <c r="D874" s="2">
        <f t="shared" si="39"/>
        <v>43919.213677341599</v>
      </c>
      <c r="E874" s="89">
        <f t="shared" si="40"/>
        <v>900.00000041909516</v>
      </c>
      <c r="F874" s="3">
        <f t="shared" si="41"/>
        <v>308370459.53047621</v>
      </c>
    </row>
    <row r="875" spans="1:6">
      <c r="A875" s="1">
        <v>43919.09375</v>
      </c>
      <c r="B875">
        <v>12100</v>
      </c>
      <c r="C875">
        <v>5.96</v>
      </c>
      <c r="D875" s="2">
        <f t="shared" si="39"/>
        <v>43919.224094008263</v>
      </c>
      <c r="E875" s="89">
        <f t="shared" si="40"/>
        <v>899.99999979045242</v>
      </c>
      <c r="F875" s="3">
        <f t="shared" si="41"/>
        <v>308370459.31508189</v>
      </c>
    </row>
    <row r="876" spans="1:6">
      <c r="A876" s="1">
        <v>43919.104166666664</v>
      </c>
      <c r="B876">
        <v>12100</v>
      </c>
      <c r="C876">
        <v>5.97</v>
      </c>
      <c r="D876" s="2">
        <f t="shared" si="39"/>
        <v>43919.234510674927</v>
      </c>
      <c r="E876" s="89">
        <f t="shared" si="40"/>
        <v>899.99999979045242</v>
      </c>
      <c r="F876" s="3">
        <f t="shared" si="41"/>
        <v>308370459.31508189</v>
      </c>
    </row>
    <row r="877" spans="1:6">
      <c r="A877" s="1">
        <v>43919.114583333336</v>
      </c>
      <c r="B877">
        <v>12100</v>
      </c>
      <c r="C877">
        <v>5.96</v>
      </c>
      <c r="D877" s="2">
        <f t="shared" si="39"/>
        <v>43919.244927341599</v>
      </c>
      <c r="E877" s="89">
        <f t="shared" si="40"/>
        <v>900.00000041909516</v>
      </c>
      <c r="F877" s="3">
        <f t="shared" si="41"/>
        <v>308370459.53047621</v>
      </c>
    </row>
    <row r="878" spans="1:6">
      <c r="A878" s="1">
        <v>43919.125</v>
      </c>
      <c r="B878">
        <v>12000</v>
      </c>
      <c r="C878">
        <v>5.94</v>
      </c>
      <c r="D878" s="2">
        <f t="shared" si="39"/>
        <v>43919.255729166667</v>
      </c>
      <c r="E878" s="89">
        <f t="shared" si="40"/>
        <v>899.99999979045242</v>
      </c>
      <c r="F878" s="3">
        <f t="shared" si="41"/>
        <v>305821943.12239528</v>
      </c>
    </row>
    <row r="879" spans="1:6">
      <c r="A879" s="1">
        <v>43919.135416666664</v>
      </c>
      <c r="B879">
        <v>12000</v>
      </c>
      <c r="C879">
        <v>5.94</v>
      </c>
      <c r="D879" s="2">
        <f t="shared" si="39"/>
        <v>43919.266145833331</v>
      </c>
      <c r="E879" s="89">
        <f t="shared" si="40"/>
        <v>899.99999979045242</v>
      </c>
      <c r="F879" s="3">
        <f t="shared" si="41"/>
        <v>305821943.12239528</v>
      </c>
    </row>
    <row r="880" spans="1:6">
      <c r="A880" s="1">
        <v>43919.145833333336</v>
      </c>
      <c r="B880">
        <v>12000</v>
      </c>
      <c r="C880">
        <v>5.93</v>
      </c>
      <c r="D880" s="2">
        <f t="shared" si="39"/>
        <v>43919.276562500003</v>
      </c>
      <c r="E880" s="89">
        <f t="shared" si="40"/>
        <v>900.00000041909516</v>
      </c>
      <c r="F880" s="3">
        <f t="shared" si="41"/>
        <v>305821943.33600944</v>
      </c>
    </row>
    <row r="881" spans="1:6">
      <c r="A881" s="1">
        <v>43919.15625</v>
      </c>
      <c r="B881">
        <v>12000</v>
      </c>
      <c r="C881">
        <v>5.93</v>
      </c>
      <c r="D881" s="2">
        <f t="shared" si="39"/>
        <v>43919.286979166667</v>
      </c>
      <c r="E881" s="89">
        <f t="shared" si="40"/>
        <v>899.99999979045242</v>
      </c>
      <c r="F881" s="3">
        <f t="shared" si="41"/>
        <v>305821943.12239528</v>
      </c>
    </row>
    <row r="882" spans="1:6">
      <c r="A882" s="1">
        <v>43919.166666666664</v>
      </c>
      <c r="B882">
        <v>12000</v>
      </c>
      <c r="C882">
        <v>5.92</v>
      </c>
      <c r="D882" s="2">
        <f t="shared" si="39"/>
        <v>43919.297395833331</v>
      </c>
      <c r="E882" s="89">
        <f t="shared" si="40"/>
        <v>899.99999979045242</v>
      </c>
      <c r="F882" s="3">
        <f t="shared" si="41"/>
        <v>305821943.12239528</v>
      </c>
    </row>
    <row r="883" spans="1:6">
      <c r="A883" s="1">
        <v>43919.177083333336</v>
      </c>
      <c r="B883">
        <v>12000</v>
      </c>
      <c r="C883">
        <v>5.92</v>
      </c>
      <c r="D883" s="2">
        <f t="shared" si="39"/>
        <v>43919.307812500003</v>
      </c>
      <c r="E883" s="89">
        <f t="shared" si="40"/>
        <v>900.00000041909516</v>
      </c>
      <c r="F883" s="3">
        <f t="shared" si="41"/>
        <v>305821943.33600944</v>
      </c>
    </row>
    <row r="884" spans="1:6">
      <c r="A884" s="1">
        <v>43919.1875</v>
      </c>
      <c r="B884">
        <v>11900</v>
      </c>
      <c r="C884">
        <v>5.91</v>
      </c>
      <c r="D884" s="2">
        <f t="shared" si="39"/>
        <v>43919.318620798316</v>
      </c>
      <c r="E884" s="89">
        <f t="shared" si="40"/>
        <v>899.99999979045242</v>
      </c>
      <c r="F884" s="3">
        <f t="shared" si="41"/>
        <v>303273426.92970866</v>
      </c>
    </row>
    <row r="885" spans="1:6">
      <c r="A885" s="1">
        <v>43919.197916666664</v>
      </c>
      <c r="B885">
        <v>11900</v>
      </c>
      <c r="C885">
        <v>5.91</v>
      </c>
      <c r="D885" s="2">
        <f t="shared" si="39"/>
        <v>43919.329037464981</v>
      </c>
      <c r="E885" s="89">
        <f t="shared" si="40"/>
        <v>899.99999979045242</v>
      </c>
      <c r="F885" s="3">
        <f t="shared" si="41"/>
        <v>303273426.92970866</v>
      </c>
    </row>
    <row r="886" spans="1:6">
      <c r="A886" s="1">
        <v>43919.208333333336</v>
      </c>
      <c r="B886">
        <v>11900</v>
      </c>
      <c r="C886">
        <v>5.9</v>
      </c>
      <c r="D886" s="2">
        <f t="shared" si="39"/>
        <v>43919.339454131652</v>
      </c>
      <c r="E886" s="89">
        <f t="shared" si="40"/>
        <v>900.00000041909516</v>
      </c>
      <c r="F886" s="3">
        <f t="shared" si="41"/>
        <v>303273427.14154273</v>
      </c>
    </row>
    <row r="887" spans="1:6">
      <c r="A887" s="1">
        <v>43919.21875</v>
      </c>
      <c r="B887">
        <v>11900</v>
      </c>
      <c r="C887">
        <v>5.89</v>
      </c>
      <c r="D887" s="2">
        <f t="shared" si="39"/>
        <v>43919.349870798316</v>
      </c>
      <c r="E887" s="89">
        <f t="shared" si="40"/>
        <v>899.99999979045242</v>
      </c>
      <c r="F887" s="3">
        <f t="shared" si="41"/>
        <v>303273426.92970866</v>
      </c>
    </row>
    <row r="888" spans="1:6">
      <c r="A888" s="1">
        <v>43919.229166666664</v>
      </c>
      <c r="B888">
        <v>11900</v>
      </c>
      <c r="C888">
        <v>5.9</v>
      </c>
      <c r="D888" s="2">
        <f t="shared" si="39"/>
        <v>43919.360287464981</v>
      </c>
      <c r="E888" s="89">
        <f t="shared" si="40"/>
        <v>899.99999979045242</v>
      </c>
      <c r="F888" s="3">
        <f t="shared" si="41"/>
        <v>303273426.92970866</v>
      </c>
    </row>
    <row r="889" spans="1:6">
      <c r="A889" s="1">
        <v>43919.239583333336</v>
      </c>
      <c r="B889">
        <v>11900</v>
      </c>
      <c r="C889">
        <v>5.89</v>
      </c>
      <c r="D889" s="2">
        <f t="shared" si="39"/>
        <v>43919.370704131652</v>
      </c>
      <c r="E889" s="89">
        <f t="shared" si="40"/>
        <v>900.00000041909516</v>
      </c>
      <c r="F889" s="3">
        <f t="shared" si="41"/>
        <v>303273427.14154273</v>
      </c>
    </row>
    <row r="890" spans="1:6">
      <c r="A890" s="1">
        <v>43919.25</v>
      </c>
      <c r="B890">
        <v>11800</v>
      </c>
      <c r="C890">
        <v>5.88</v>
      </c>
      <c r="D890" s="2">
        <f t="shared" si="39"/>
        <v>43919.3815190678</v>
      </c>
      <c r="E890" s="89">
        <f t="shared" si="40"/>
        <v>899.99999979045242</v>
      </c>
      <c r="F890" s="3">
        <f t="shared" si="41"/>
        <v>300724910.73702204</v>
      </c>
    </row>
    <row r="891" spans="1:6">
      <c r="A891" s="1">
        <v>43919.260416666664</v>
      </c>
      <c r="B891">
        <v>11800</v>
      </c>
      <c r="C891">
        <v>5.87</v>
      </c>
      <c r="D891" s="2">
        <f t="shared" si="39"/>
        <v>43919.391935734464</v>
      </c>
      <c r="E891" s="89">
        <f t="shared" si="40"/>
        <v>899.99999979045242</v>
      </c>
      <c r="F891" s="3">
        <f t="shared" si="41"/>
        <v>300724910.73702204</v>
      </c>
    </row>
    <row r="892" spans="1:6">
      <c r="A892" s="1">
        <v>43919.270833333336</v>
      </c>
      <c r="B892">
        <v>11800</v>
      </c>
      <c r="C892">
        <v>5.87</v>
      </c>
      <c r="D892" s="2">
        <f t="shared" si="39"/>
        <v>43919.402352401135</v>
      </c>
      <c r="E892" s="89">
        <f t="shared" si="40"/>
        <v>900.00000041909516</v>
      </c>
      <c r="F892" s="3">
        <f t="shared" si="41"/>
        <v>300724910.94707596</v>
      </c>
    </row>
    <row r="893" spans="1:6">
      <c r="A893" s="1">
        <v>43919.28125</v>
      </c>
      <c r="B893">
        <v>11800</v>
      </c>
      <c r="C893">
        <v>5.86</v>
      </c>
      <c r="D893" s="2">
        <f t="shared" si="39"/>
        <v>43919.4127690678</v>
      </c>
      <c r="E893" s="89">
        <f t="shared" si="40"/>
        <v>899.99999979045242</v>
      </c>
      <c r="F893" s="3">
        <f t="shared" si="41"/>
        <v>300724910.73702204</v>
      </c>
    </row>
    <row r="894" spans="1:6">
      <c r="A894" s="1">
        <v>43919.291666666664</v>
      </c>
      <c r="B894">
        <v>11800</v>
      </c>
      <c r="C894">
        <v>5.86</v>
      </c>
      <c r="D894" s="2">
        <f t="shared" si="39"/>
        <v>43919.423185734464</v>
      </c>
      <c r="E894" s="89">
        <f t="shared" si="40"/>
        <v>899.99999979045242</v>
      </c>
      <c r="F894" s="3">
        <f t="shared" si="41"/>
        <v>300724910.73702204</v>
      </c>
    </row>
    <row r="895" spans="1:6">
      <c r="A895" s="1">
        <v>43919.302083333336</v>
      </c>
      <c r="B895">
        <v>11700</v>
      </c>
      <c r="C895">
        <v>5.84</v>
      </c>
      <c r="D895" s="2">
        <f t="shared" si="39"/>
        <v>43919.434007478638</v>
      </c>
      <c r="E895" s="89">
        <f t="shared" si="40"/>
        <v>900.00000041909516</v>
      </c>
      <c r="F895" s="3">
        <f t="shared" si="41"/>
        <v>298176394.75260919</v>
      </c>
    </row>
    <row r="896" spans="1:6">
      <c r="A896" s="1">
        <v>43919.3125</v>
      </c>
      <c r="B896">
        <v>11700</v>
      </c>
      <c r="C896">
        <v>5.83</v>
      </c>
      <c r="D896" s="2">
        <f t="shared" si="39"/>
        <v>43919.444424145302</v>
      </c>
      <c r="E896" s="89">
        <f t="shared" si="40"/>
        <v>899.99999979045242</v>
      </c>
      <c r="F896" s="3">
        <f t="shared" si="41"/>
        <v>298176394.54433542</v>
      </c>
    </row>
    <row r="897" spans="1:6">
      <c r="A897" s="1">
        <v>43919.322916666664</v>
      </c>
      <c r="B897">
        <v>11700</v>
      </c>
      <c r="C897">
        <v>5.83</v>
      </c>
      <c r="D897" s="2">
        <f t="shared" si="39"/>
        <v>43919.454840811966</v>
      </c>
      <c r="E897" s="89">
        <f t="shared" si="40"/>
        <v>899.99999979045242</v>
      </c>
      <c r="F897" s="3">
        <f t="shared" si="41"/>
        <v>298176394.54433542</v>
      </c>
    </row>
    <row r="898" spans="1:6">
      <c r="A898" s="1">
        <v>43919.333333333336</v>
      </c>
      <c r="B898">
        <v>11600</v>
      </c>
      <c r="C898">
        <v>5.82</v>
      </c>
      <c r="D898" s="2">
        <f t="shared" si="39"/>
        <v>43919.46566954023</v>
      </c>
      <c r="E898" s="89">
        <f t="shared" si="40"/>
        <v>900.00000041909516</v>
      </c>
      <c r="F898" s="3">
        <f t="shared" si="41"/>
        <v>295627878.55814248</v>
      </c>
    </row>
    <row r="899" spans="1:6">
      <c r="A899" s="1">
        <v>43919.34375</v>
      </c>
      <c r="B899">
        <v>11600</v>
      </c>
      <c r="C899">
        <v>5.82</v>
      </c>
      <c r="D899" s="2">
        <f t="shared" ref="D899:D962" si="42">A899+((13422*(1/B899)+2.019)/24)</f>
        <v>43919.476086206894</v>
      </c>
      <c r="E899" s="89">
        <f t="shared" si="40"/>
        <v>899.99999979045242</v>
      </c>
      <c r="F899" s="3">
        <f t="shared" si="41"/>
        <v>295627878.35164881</v>
      </c>
    </row>
    <row r="900" spans="1:6">
      <c r="A900" s="1">
        <v>43919.354166666664</v>
      </c>
      <c r="B900">
        <v>11600</v>
      </c>
      <c r="C900">
        <v>5.81</v>
      </c>
      <c r="D900" s="2">
        <f t="shared" si="42"/>
        <v>43919.486502873558</v>
      </c>
      <c r="E900" s="89">
        <f t="shared" ref="E900:E963" si="43">CONVERT((A900-A899),"day","sec")</f>
        <v>899.99999979045242</v>
      </c>
      <c r="F900" s="3">
        <f t="shared" si="41"/>
        <v>295627878.35164881</v>
      </c>
    </row>
    <row r="901" spans="1:6">
      <c r="A901" s="1">
        <v>43919.364583333336</v>
      </c>
      <c r="B901">
        <v>11600</v>
      </c>
      <c r="C901">
        <v>5.81</v>
      </c>
      <c r="D901" s="2">
        <f t="shared" si="42"/>
        <v>43919.49691954023</v>
      </c>
      <c r="E901" s="89">
        <f t="shared" si="43"/>
        <v>900.00000041909516</v>
      </c>
      <c r="F901" s="3">
        <f t="shared" ref="F901:F964" si="44">E901*B901*CONVERT(1,"ft^3","l")</f>
        <v>295627878.55814248</v>
      </c>
    </row>
    <row r="902" spans="1:6">
      <c r="A902" s="1">
        <v>43919.375</v>
      </c>
      <c r="B902">
        <v>11600</v>
      </c>
      <c r="C902">
        <v>5.81</v>
      </c>
      <c r="D902" s="2">
        <f t="shared" si="42"/>
        <v>43919.507336206894</v>
      </c>
      <c r="E902" s="89">
        <f t="shared" si="43"/>
        <v>899.99999979045242</v>
      </c>
      <c r="F902" s="3">
        <f t="shared" si="44"/>
        <v>295627878.35164881</v>
      </c>
    </row>
    <row r="903" spans="1:6">
      <c r="A903" s="1">
        <v>43919.385416666664</v>
      </c>
      <c r="B903">
        <v>11600</v>
      </c>
      <c r="C903">
        <v>5.8</v>
      </c>
      <c r="D903" s="2">
        <f t="shared" si="42"/>
        <v>43919.517752873558</v>
      </c>
      <c r="E903" s="89">
        <f t="shared" si="43"/>
        <v>899.99999979045242</v>
      </c>
      <c r="F903" s="3">
        <f t="shared" si="44"/>
        <v>295627878.35164881</v>
      </c>
    </row>
    <row r="904" spans="1:6">
      <c r="A904" s="1">
        <v>43919.395833333336</v>
      </c>
      <c r="B904">
        <v>11500</v>
      </c>
      <c r="C904">
        <v>5.79</v>
      </c>
      <c r="D904" s="2">
        <f t="shared" si="42"/>
        <v>43919.528588768117</v>
      </c>
      <c r="E904" s="89">
        <f t="shared" si="43"/>
        <v>900.00000041909516</v>
      </c>
      <c r="F904" s="3">
        <f t="shared" si="44"/>
        <v>293079362.36367571</v>
      </c>
    </row>
    <row r="905" spans="1:6">
      <c r="A905" s="1">
        <v>43919.40625</v>
      </c>
      <c r="B905">
        <v>11500</v>
      </c>
      <c r="C905">
        <v>5.79</v>
      </c>
      <c r="D905" s="2">
        <f t="shared" si="42"/>
        <v>43919.539005434781</v>
      </c>
      <c r="E905" s="89">
        <f t="shared" si="43"/>
        <v>899.99999979045242</v>
      </c>
      <c r="F905" s="3">
        <f t="shared" si="44"/>
        <v>293079362.15896213</v>
      </c>
    </row>
    <row r="906" spans="1:6">
      <c r="A906" s="1">
        <v>43919.416666666664</v>
      </c>
      <c r="B906">
        <v>11500</v>
      </c>
      <c r="C906">
        <v>5.78</v>
      </c>
      <c r="D906" s="2">
        <f t="shared" si="42"/>
        <v>43919.549422101445</v>
      </c>
      <c r="E906" s="89">
        <f t="shared" si="43"/>
        <v>899.99999979045242</v>
      </c>
      <c r="F906" s="3">
        <f t="shared" si="44"/>
        <v>293079362.15896213</v>
      </c>
    </row>
    <row r="907" spans="1:6">
      <c r="A907" s="1">
        <v>43919.427083333336</v>
      </c>
      <c r="B907">
        <v>11500</v>
      </c>
      <c r="C907">
        <v>5.77</v>
      </c>
      <c r="D907" s="2">
        <f t="shared" si="42"/>
        <v>43919.559838768117</v>
      </c>
      <c r="E907" s="89">
        <f t="shared" si="43"/>
        <v>900.00000041909516</v>
      </c>
      <c r="F907" s="3">
        <f t="shared" si="44"/>
        <v>293079362.36367571</v>
      </c>
    </row>
    <row r="908" spans="1:6">
      <c r="A908" s="1">
        <v>43919.4375</v>
      </c>
      <c r="B908">
        <v>11400</v>
      </c>
      <c r="C908">
        <v>5.76</v>
      </c>
      <c r="D908" s="2">
        <f t="shared" si="42"/>
        <v>43919.570682017547</v>
      </c>
      <c r="E908" s="89">
        <f t="shared" si="43"/>
        <v>899.99999979045242</v>
      </c>
      <c r="F908" s="3">
        <f t="shared" si="44"/>
        <v>290530845.96627551</v>
      </c>
    </row>
    <row r="909" spans="1:6">
      <c r="A909" s="1">
        <v>43919.447916666664</v>
      </c>
      <c r="B909">
        <v>11400</v>
      </c>
      <c r="C909">
        <v>5.76</v>
      </c>
      <c r="D909" s="2">
        <f t="shared" si="42"/>
        <v>43919.581098684212</v>
      </c>
      <c r="E909" s="89">
        <f t="shared" si="43"/>
        <v>899.99999979045242</v>
      </c>
      <c r="F909" s="3">
        <f t="shared" si="44"/>
        <v>290530845.96627551</v>
      </c>
    </row>
    <row r="910" spans="1:6">
      <c r="A910" s="1">
        <v>43919.458333333336</v>
      </c>
      <c r="B910">
        <v>11400</v>
      </c>
      <c r="C910">
        <v>5.75</v>
      </c>
      <c r="D910" s="2">
        <f t="shared" si="42"/>
        <v>43919.591515350883</v>
      </c>
      <c r="E910" s="89">
        <f t="shared" si="43"/>
        <v>900.00000041909516</v>
      </c>
      <c r="F910" s="3">
        <f t="shared" si="44"/>
        <v>290530846.169209</v>
      </c>
    </row>
    <row r="911" spans="1:6">
      <c r="A911" s="1">
        <v>43919.46875</v>
      </c>
      <c r="B911">
        <v>11400</v>
      </c>
      <c r="C911">
        <v>5.75</v>
      </c>
      <c r="D911" s="2">
        <f t="shared" si="42"/>
        <v>43919.601932017547</v>
      </c>
      <c r="E911" s="89">
        <f t="shared" si="43"/>
        <v>899.99999979045242</v>
      </c>
      <c r="F911" s="3">
        <f t="shared" si="44"/>
        <v>290530845.96627551</v>
      </c>
    </row>
    <row r="912" spans="1:6">
      <c r="A912" s="1">
        <v>43919.479166666664</v>
      </c>
      <c r="B912">
        <v>11400</v>
      </c>
      <c r="C912">
        <v>5.75</v>
      </c>
      <c r="D912" s="2">
        <f t="shared" si="42"/>
        <v>43919.612348684212</v>
      </c>
      <c r="E912" s="89">
        <f t="shared" si="43"/>
        <v>899.99999979045242</v>
      </c>
      <c r="F912" s="3">
        <f t="shared" si="44"/>
        <v>290530845.96627551</v>
      </c>
    </row>
    <row r="913" spans="1:6">
      <c r="A913" s="1">
        <v>43919.489583333336</v>
      </c>
      <c r="B913">
        <v>11400</v>
      </c>
      <c r="C913">
        <v>5.74</v>
      </c>
      <c r="D913" s="2">
        <f t="shared" si="42"/>
        <v>43919.622765350883</v>
      </c>
      <c r="E913" s="89">
        <f t="shared" si="43"/>
        <v>900.00000041909516</v>
      </c>
      <c r="F913" s="3">
        <f t="shared" si="44"/>
        <v>290530846.169209</v>
      </c>
    </row>
    <row r="914" spans="1:6">
      <c r="A914" s="1">
        <v>43919.5</v>
      </c>
      <c r="B914">
        <v>11300</v>
      </c>
      <c r="C914">
        <v>5.73</v>
      </c>
      <c r="D914" s="2">
        <f t="shared" si="42"/>
        <v>43919.633616150444</v>
      </c>
      <c r="E914" s="89">
        <f t="shared" si="43"/>
        <v>899.99999979045242</v>
      </c>
      <c r="F914" s="3">
        <f t="shared" si="44"/>
        <v>287982329.7735889</v>
      </c>
    </row>
    <row r="915" spans="1:6">
      <c r="A915" s="1">
        <v>43919.510416666664</v>
      </c>
      <c r="B915">
        <v>11300</v>
      </c>
      <c r="C915">
        <v>5.73</v>
      </c>
      <c r="D915" s="2">
        <f t="shared" si="42"/>
        <v>43919.644032817108</v>
      </c>
      <c r="E915" s="89">
        <f t="shared" si="43"/>
        <v>899.99999979045242</v>
      </c>
      <c r="F915" s="3">
        <f t="shared" si="44"/>
        <v>287982329.7735889</v>
      </c>
    </row>
    <row r="916" spans="1:6">
      <c r="A916" s="1">
        <v>43919.520833333336</v>
      </c>
      <c r="B916">
        <v>11300</v>
      </c>
      <c r="C916">
        <v>5.72</v>
      </c>
      <c r="D916" s="2">
        <f t="shared" si="42"/>
        <v>43919.65444948378</v>
      </c>
      <c r="E916" s="89">
        <f t="shared" si="43"/>
        <v>900.00000041909516</v>
      </c>
      <c r="F916" s="3">
        <f t="shared" si="44"/>
        <v>287982329.97474223</v>
      </c>
    </row>
    <row r="917" spans="1:6">
      <c r="A917" s="1">
        <v>43919.53125</v>
      </c>
      <c r="B917">
        <v>11300</v>
      </c>
      <c r="C917">
        <v>5.71</v>
      </c>
      <c r="D917" s="2">
        <f t="shared" si="42"/>
        <v>43919.664866150444</v>
      </c>
      <c r="E917" s="89">
        <f t="shared" si="43"/>
        <v>899.99999979045242</v>
      </c>
      <c r="F917" s="3">
        <f t="shared" si="44"/>
        <v>287982329.7735889</v>
      </c>
    </row>
    <row r="918" spans="1:6">
      <c r="A918" s="1">
        <v>43919.541666666664</v>
      </c>
      <c r="B918">
        <v>11300</v>
      </c>
      <c r="C918">
        <v>5.71</v>
      </c>
      <c r="D918" s="2">
        <f t="shared" si="42"/>
        <v>43919.675282817108</v>
      </c>
      <c r="E918" s="89">
        <f t="shared" si="43"/>
        <v>899.99999979045242</v>
      </c>
      <c r="F918" s="3">
        <f t="shared" si="44"/>
        <v>287982329.7735889</v>
      </c>
    </row>
    <row r="919" spans="1:6">
      <c r="A919" s="1">
        <v>43919.552083333336</v>
      </c>
      <c r="B919">
        <v>11300</v>
      </c>
      <c r="C919">
        <v>5.71</v>
      </c>
      <c r="D919" s="2">
        <f t="shared" si="42"/>
        <v>43919.68569948378</v>
      </c>
      <c r="E919" s="89">
        <f t="shared" si="43"/>
        <v>900.00000041909516</v>
      </c>
      <c r="F919" s="3">
        <f t="shared" si="44"/>
        <v>287982329.97474223</v>
      </c>
    </row>
    <row r="920" spans="1:6">
      <c r="A920" s="1">
        <v>43919.5625</v>
      </c>
      <c r="B920">
        <v>11200</v>
      </c>
      <c r="C920">
        <v>5.69</v>
      </c>
      <c r="D920" s="2">
        <f t="shared" si="42"/>
        <v>43919.696558035714</v>
      </c>
      <c r="E920" s="89">
        <f t="shared" si="43"/>
        <v>899.99999979045242</v>
      </c>
      <c r="F920" s="3">
        <f t="shared" si="44"/>
        <v>285433813.58090228</v>
      </c>
    </row>
    <row r="921" spans="1:6">
      <c r="A921" s="1">
        <v>43919.572916666664</v>
      </c>
      <c r="B921">
        <v>11200</v>
      </c>
      <c r="C921">
        <v>5.7</v>
      </c>
      <c r="D921" s="2">
        <f t="shared" si="42"/>
        <v>43919.706974702378</v>
      </c>
      <c r="E921" s="89">
        <f t="shared" si="43"/>
        <v>899.99999979045242</v>
      </c>
      <c r="F921" s="3">
        <f t="shared" si="44"/>
        <v>285433813.58090228</v>
      </c>
    </row>
    <row r="922" spans="1:6">
      <c r="A922" s="1">
        <v>43919.583333333336</v>
      </c>
      <c r="B922">
        <v>11200</v>
      </c>
      <c r="C922">
        <v>5.68</v>
      </c>
      <c r="D922" s="2">
        <f t="shared" si="42"/>
        <v>43919.717391369049</v>
      </c>
      <c r="E922" s="89">
        <f t="shared" si="43"/>
        <v>900.00000041909516</v>
      </c>
      <c r="F922" s="3">
        <f t="shared" si="44"/>
        <v>285433813.78027546</v>
      </c>
    </row>
    <row r="923" spans="1:6">
      <c r="A923" s="1">
        <v>43919.59375</v>
      </c>
      <c r="B923">
        <v>11200</v>
      </c>
      <c r="C923">
        <v>5.68</v>
      </c>
      <c r="D923" s="2">
        <f t="shared" si="42"/>
        <v>43919.727808035714</v>
      </c>
      <c r="E923" s="89">
        <f t="shared" si="43"/>
        <v>899.99999979045242</v>
      </c>
      <c r="F923" s="3">
        <f t="shared" si="44"/>
        <v>285433813.58090228</v>
      </c>
    </row>
    <row r="924" spans="1:6">
      <c r="A924" s="1">
        <v>43919.604166666664</v>
      </c>
      <c r="B924">
        <v>11100</v>
      </c>
      <c r="C924">
        <v>5.67</v>
      </c>
      <c r="D924" s="2">
        <f t="shared" si="42"/>
        <v>43919.738674549546</v>
      </c>
      <c r="E924" s="89">
        <f t="shared" si="43"/>
        <v>899.99999979045242</v>
      </c>
      <c r="F924" s="3">
        <f t="shared" si="44"/>
        <v>282885297.38821566</v>
      </c>
    </row>
    <row r="925" spans="1:6">
      <c r="A925" s="1">
        <v>43919.614583333336</v>
      </c>
      <c r="B925">
        <v>11100</v>
      </c>
      <c r="C925">
        <v>5.66</v>
      </c>
      <c r="D925" s="2">
        <f t="shared" si="42"/>
        <v>43919.749091216217</v>
      </c>
      <c r="E925" s="89">
        <f t="shared" si="43"/>
        <v>900.00000041909516</v>
      </c>
      <c r="F925" s="3">
        <f t="shared" si="44"/>
        <v>282885297.58580875</v>
      </c>
    </row>
    <row r="926" spans="1:6">
      <c r="A926" s="1">
        <v>43919.625</v>
      </c>
      <c r="B926">
        <v>11100</v>
      </c>
      <c r="C926">
        <v>5.66</v>
      </c>
      <c r="D926" s="2">
        <f t="shared" si="42"/>
        <v>43919.759507882882</v>
      </c>
      <c r="E926" s="89">
        <f t="shared" si="43"/>
        <v>899.99999979045242</v>
      </c>
      <c r="F926" s="3">
        <f t="shared" si="44"/>
        <v>282885297.38821566</v>
      </c>
    </row>
    <row r="927" spans="1:6">
      <c r="A927" s="1">
        <v>43919.635416666664</v>
      </c>
      <c r="B927">
        <v>11100</v>
      </c>
      <c r="C927">
        <v>5.65</v>
      </c>
      <c r="D927" s="2">
        <f t="shared" si="42"/>
        <v>43919.769924549546</v>
      </c>
      <c r="E927" s="89">
        <f t="shared" si="43"/>
        <v>899.99999979045242</v>
      </c>
      <c r="F927" s="3">
        <f t="shared" si="44"/>
        <v>282885297.38821566</v>
      </c>
    </row>
    <row r="928" spans="1:6">
      <c r="A928" s="1">
        <v>43919.645833333336</v>
      </c>
      <c r="B928">
        <v>11100</v>
      </c>
      <c r="C928">
        <v>5.64</v>
      </c>
      <c r="D928" s="2">
        <f t="shared" si="42"/>
        <v>43919.780341216217</v>
      </c>
      <c r="E928" s="89">
        <f t="shared" si="43"/>
        <v>900.00000041909516</v>
      </c>
      <c r="F928" s="3">
        <f t="shared" si="44"/>
        <v>282885297.58580875</v>
      </c>
    </row>
    <row r="929" spans="1:6">
      <c r="A929" s="1">
        <v>43919.65625</v>
      </c>
      <c r="B929">
        <v>11100</v>
      </c>
      <c r="C929">
        <v>5.64</v>
      </c>
      <c r="D929" s="2">
        <f t="shared" si="42"/>
        <v>43919.790757882882</v>
      </c>
      <c r="E929" s="89">
        <f t="shared" si="43"/>
        <v>899.99999979045242</v>
      </c>
      <c r="F929" s="3">
        <f t="shared" si="44"/>
        <v>282885297.38821566</v>
      </c>
    </row>
    <row r="930" spans="1:6">
      <c r="A930" s="1">
        <v>43919.666666666664</v>
      </c>
      <c r="B930">
        <v>11000</v>
      </c>
      <c r="C930">
        <v>5.63</v>
      </c>
      <c r="D930" s="2">
        <f t="shared" si="42"/>
        <v>43919.801632575756</v>
      </c>
      <c r="E930" s="89">
        <f t="shared" si="43"/>
        <v>899.99999979045242</v>
      </c>
      <c r="F930" s="3">
        <f t="shared" si="44"/>
        <v>280336781.19552904</v>
      </c>
    </row>
    <row r="931" spans="1:6">
      <c r="A931" s="1">
        <v>43919.677083333336</v>
      </c>
      <c r="B931">
        <v>11000</v>
      </c>
      <c r="C931">
        <v>5.63</v>
      </c>
      <c r="D931" s="2">
        <f t="shared" si="42"/>
        <v>43919.812049242428</v>
      </c>
      <c r="E931" s="89">
        <f t="shared" si="43"/>
        <v>900.00000041909516</v>
      </c>
      <c r="F931" s="3">
        <f t="shared" si="44"/>
        <v>280336781.39134198</v>
      </c>
    </row>
    <row r="932" spans="1:6">
      <c r="A932" s="1">
        <v>43919.6875</v>
      </c>
      <c r="B932">
        <v>11000</v>
      </c>
      <c r="C932">
        <v>5.63</v>
      </c>
      <c r="D932" s="2">
        <f t="shared" si="42"/>
        <v>43919.822465909092</v>
      </c>
      <c r="E932" s="89">
        <f t="shared" si="43"/>
        <v>899.99999979045242</v>
      </c>
      <c r="F932" s="3">
        <f t="shared" si="44"/>
        <v>280336781.19552904</v>
      </c>
    </row>
    <row r="933" spans="1:6">
      <c r="A933" s="1">
        <v>43919.697916666664</v>
      </c>
      <c r="B933">
        <v>11000</v>
      </c>
      <c r="C933">
        <v>5.62</v>
      </c>
      <c r="D933" s="2">
        <f t="shared" si="42"/>
        <v>43919.832882575756</v>
      </c>
      <c r="E933" s="89">
        <f t="shared" si="43"/>
        <v>899.99999979045242</v>
      </c>
      <c r="F933" s="3">
        <f t="shared" si="44"/>
        <v>280336781.19552904</v>
      </c>
    </row>
    <row r="934" spans="1:6">
      <c r="A934" s="1">
        <v>43919.708333333336</v>
      </c>
      <c r="B934">
        <v>11000</v>
      </c>
      <c r="C934">
        <v>5.62</v>
      </c>
      <c r="D934" s="2">
        <f t="shared" si="42"/>
        <v>43919.843299242428</v>
      </c>
      <c r="E934" s="89">
        <f t="shared" si="43"/>
        <v>900.00000041909516</v>
      </c>
      <c r="F934" s="3">
        <f t="shared" si="44"/>
        <v>280336781.39134198</v>
      </c>
    </row>
    <row r="935" spans="1:6">
      <c r="A935" s="1">
        <v>43919.71875</v>
      </c>
      <c r="B935">
        <v>11000</v>
      </c>
      <c r="C935">
        <v>5.62</v>
      </c>
      <c r="D935" s="2">
        <f t="shared" si="42"/>
        <v>43919.853715909092</v>
      </c>
      <c r="E935" s="89">
        <f t="shared" si="43"/>
        <v>899.99999979045242</v>
      </c>
      <c r="F935" s="3">
        <f t="shared" si="44"/>
        <v>280336781.19552904</v>
      </c>
    </row>
    <row r="936" spans="1:6">
      <c r="A936" s="1">
        <v>43919.729166666664</v>
      </c>
      <c r="B936">
        <v>11000</v>
      </c>
      <c r="C936">
        <v>5.62</v>
      </c>
      <c r="D936" s="2">
        <f t="shared" si="42"/>
        <v>43919.864132575756</v>
      </c>
      <c r="E936" s="89">
        <f t="shared" si="43"/>
        <v>899.99999979045242</v>
      </c>
      <c r="F936" s="3">
        <f t="shared" si="44"/>
        <v>280336781.19552904</v>
      </c>
    </row>
    <row r="937" spans="1:6">
      <c r="A937" s="1">
        <v>43919.739583333336</v>
      </c>
      <c r="B937">
        <v>10900</v>
      </c>
      <c r="C937">
        <v>5.6</v>
      </c>
      <c r="D937" s="2">
        <f t="shared" si="42"/>
        <v>43919.875015672784</v>
      </c>
      <c r="E937" s="89">
        <f t="shared" si="43"/>
        <v>900.00000041909516</v>
      </c>
      <c r="F937" s="3">
        <f t="shared" si="44"/>
        <v>277788265.19687527</v>
      </c>
    </row>
    <row r="938" spans="1:6">
      <c r="A938" s="1">
        <v>43919.75</v>
      </c>
      <c r="B938">
        <v>11000</v>
      </c>
      <c r="C938">
        <v>5.61</v>
      </c>
      <c r="D938" s="2">
        <f t="shared" si="42"/>
        <v>43919.884965909092</v>
      </c>
      <c r="E938" s="89">
        <f t="shared" si="43"/>
        <v>899.99999979045242</v>
      </c>
      <c r="F938" s="3">
        <f t="shared" si="44"/>
        <v>280336781.19552904</v>
      </c>
    </row>
    <row r="939" spans="1:6">
      <c r="A939" s="1">
        <v>43919.760416666664</v>
      </c>
      <c r="B939">
        <v>10900</v>
      </c>
      <c r="C939">
        <v>5.6</v>
      </c>
      <c r="D939" s="2">
        <f t="shared" si="42"/>
        <v>43919.895849006112</v>
      </c>
      <c r="E939" s="89">
        <f t="shared" si="43"/>
        <v>899.99999979045242</v>
      </c>
      <c r="F939" s="3">
        <f t="shared" si="44"/>
        <v>277788265.00284237</v>
      </c>
    </row>
    <row r="940" spans="1:6">
      <c r="A940" s="1">
        <v>43919.770833333336</v>
      </c>
      <c r="B940">
        <v>10900</v>
      </c>
      <c r="C940">
        <v>5.59</v>
      </c>
      <c r="D940" s="2">
        <f t="shared" si="42"/>
        <v>43919.906265672784</v>
      </c>
      <c r="E940" s="89">
        <f t="shared" si="43"/>
        <v>900.00000041909516</v>
      </c>
      <c r="F940" s="3">
        <f t="shared" si="44"/>
        <v>277788265.19687527</v>
      </c>
    </row>
    <row r="941" spans="1:6">
      <c r="A941" s="1">
        <v>43919.78125</v>
      </c>
      <c r="B941">
        <v>10900</v>
      </c>
      <c r="C941">
        <v>5.58</v>
      </c>
      <c r="D941" s="2">
        <f t="shared" si="42"/>
        <v>43919.916682339448</v>
      </c>
      <c r="E941" s="89">
        <f t="shared" si="43"/>
        <v>899.99999979045242</v>
      </c>
      <c r="F941" s="3">
        <f t="shared" si="44"/>
        <v>277788265.00284237</v>
      </c>
    </row>
    <row r="942" spans="1:6">
      <c r="A942" s="1">
        <v>43919.791666666664</v>
      </c>
      <c r="B942">
        <v>10900</v>
      </c>
      <c r="C942">
        <v>5.58</v>
      </c>
      <c r="D942" s="2">
        <f t="shared" si="42"/>
        <v>43919.927099006112</v>
      </c>
      <c r="E942" s="89">
        <f t="shared" si="43"/>
        <v>899.99999979045242</v>
      </c>
      <c r="F942" s="3">
        <f t="shared" si="44"/>
        <v>277788265.00284237</v>
      </c>
    </row>
    <row r="943" spans="1:6">
      <c r="A943" s="1">
        <v>43919.802083333336</v>
      </c>
      <c r="B943">
        <v>10900</v>
      </c>
      <c r="C943">
        <v>5.58</v>
      </c>
      <c r="D943" s="2">
        <f t="shared" si="42"/>
        <v>43919.937515672784</v>
      </c>
      <c r="E943" s="89">
        <f t="shared" si="43"/>
        <v>900.00000041909516</v>
      </c>
      <c r="F943" s="3">
        <f t="shared" si="44"/>
        <v>277788265.19687527</v>
      </c>
    </row>
    <row r="944" spans="1:6">
      <c r="A944" s="1">
        <v>43919.8125</v>
      </c>
      <c r="B944">
        <v>10800</v>
      </c>
      <c r="C944">
        <v>5.57</v>
      </c>
      <c r="D944" s="2">
        <f t="shared" si="42"/>
        <v>43919.948407407406</v>
      </c>
      <c r="E944" s="89">
        <f t="shared" si="43"/>
        <v>899.99999979045242</v>
      </c>
      <c r="F944" s="3">
        <f t="shared" si="44"/>
        <v>275239748.81015575</v>
      </c>
    </row>
    <row r="945" spans="1:6">
      <c r="A945" s="1">
        <v>43919.822916666664</v>
      </c>
      <c r="B945">
        <v>10800</v>
      </c>
      <c r="C945">
        <v>5.57</v>
      </c>
      <c r="D945" s="2">
        <f t="shared" si="42"/>
        <v>43919.95882407407</v>
      </c>
      <c r="E945" s="89">
        <f t="shared" si="43"/>
        <v>899.99999979045242</v>
      </c>
      <c r="F945" s="3">
        <f t="shared" si="44"/>
        <v>275239748.81015575</v>
      </c>
    </row>
    <row r="946" spans="1:6">
      <c r="A946" s="1">
        <v>43919.833333333336</v>
      </c>
      <c r="B946">
        <v>10800</v>
      </c>
      <c r="C946">
        <v>5.57</v>
      </c>
      <c r="D946" s="2">
        <f t="shared" si="42"/>
        <v>43919.969240740742</v>
      </c>
      <c r="E946" s="89">
        <f t="shared" si="43"/>
        <v>900.00000041909516</v>
      </c>
      <c r="F946" s="3">
        <f t="shared" si="44"/>
        <v>275239749.0024085</v>
      </c>
    </row>
    <row r="947" spans="1:6">
      <c r="A947" s="1">
        <v>43919.84375</v>
      </c>
      <c r="B947">
        <v>10800</v>
      </c>
      <c r="C947">
        <v>5.56</v>
      </c>
      <c r="D947" s="2">
        <f t="shared" si="42"/>
        <v>43919.979657407406</v>
      </c>
      <c r="E947" s="89">
        <f t="shared" si="43"/>
        <v>899.99999979045242</v>
      </c>
      <c r="F947" s="3">
        <f t="shared" si="44"/>
        <v>275239748.81015575</v>
      </c>
    </row>
    <row r="948" spans="1:6">
      <c r="A948" s="1">
        <v>43919.854166666664</v>
      </c>
      <c r="B948">
        <v>10800</v>
      </c>
      <c r="C948">
        <v>5.55</v>
      </c>
      <c r="D948" s="2">
        <f t="shared" si="42"/>
        <v>43919.99007407407</v>
      </c>
      <c r="E948" s="89">
        <f t="shared" si="43"/>
        <v>899.99999979045242</v>
      </c>
      <c r="F948" s="3">
        <f t="shared" si="44"/>
        <v>275239748.81015575</v>
      </c>
    </row>
    <row r="949" spans="1:6">
      <c r="A949" s="1">
        <v>43919.864583333336</v>
      </c>
      <c r="B949">
        <v>10800</v>
      </c>
      <c r="C949">
        <v>5.55</v>
      </c>
      <c r="D949" s="2">
        <f t="shared" si="42"/>
        <v>43920.000490740742</v>
      </c>
      <c r="E949" s="89">
        <f t="shared" si="43"/>
        <v>900.00000041909516</v>
      </c>
      <c r="F949" s="3">
        <f t="shared" si="44"/>
        <v>275239749.0024085</v>
      </c>
    </row>
    <row r="950" spans="1:6">
      <c r="A950" s="1">
        <v>43919.875</v>
      </c>
      <c r="B950">
        <v>10700</v>
      </c>
      <c r="C950">
        <v>5.54</v>
      </c>
      <c r="D950" s="2">
        <f t="shared" si="42"/>
        <v>43920.011391355139</v>
      </c>
      <c r="E950" s="89">
        <f t="shared" si="43"/>
        <v>899.99999979045242</v>
      </c>
      <c r="F950" s="3">
        <f t="shared" si="44"/>
        <v>272691232.61746913</v>
      </c>
    </row>
    <row r="951" spans="1:6">
      <c r="A951" s="1">
        <v>43919.885416666664</v>
      </c>
      <c r="B951">
        <v>10700</v>
      </c>
      <c r="C951">
        <v>5.54</v>
      </c>
      <c r="D951" s="2">
        <f t="shared" si="42"/>
        <v>43920.021808021804</v>
      </c>
      <c r="E951" s="89">
        <f t="shared" si="43"/>
        <v>899.99999979045242</v>
      </c>
      <c r="F951" s="3">
        <f t="shared" si="44"/>
        <v>272691232.61746913</v>
      </c>
    </row>
    <row r="952" spans="1:6">
      <c r="A952" s="1">
        <v>43919.895833333336</v>
      </c>
      <c r="B952">
        <v>10700</v>
      </c>
      <c r="C952">
        <v>5.53</v>
      </c>
      <c r="D952" s="2">
        <f t="shared" si="42"/>
        <v>43920.032224688475</v>
      </c>
      <c r="E952" s="89">
        <f t="shared" si="43"/>
        <v>900.00000041909516</v>
      </c>
      <c r="F952" s="3">
        <f t="shared" si="44"/>
        <v>272691232.80794173</v>
      </c>
    </row>
    <row r="953" spans="1:6">
      <c r="A953" s="1">
        <v>43919.90625</v>
      </c>
      <c r="B953">
        <v>10700</v>
      </c>
      <c r="C953">
        <v>5.53</v>
      </c>
      <c r="D953" s="2">
        <f t="shared" si="42"/>
        <v>43920.042641355139</v>
      </c>
      <c r="E953" s="89">
        <f t="shared" si="43"/>
        <v>899.99999979045242</v>
      </c>
      <c r="F953" s="3">
        <f t="shared" si="44"/>
        <v>272691232.61746913</v>
      </c>
    </row>
    <row r="954" spans="1:6">
      <c r="A954" s="1">
        <v>43919.916666666664</v>
      </c>
      <c r="B954">
        <v>10700</v>
      </c>
      <c r="C954">
        <v>5.52</v>
      </c>
      <c r="D954" s="2">
        <f t="shared" si="42"/>
        <v>43920.053058021804</v>
      </c>
      <c r="E954" s="89">
        <f t="shared" si="43"/>
        <v>899.99999979045242</v>
      </c>
      <c r="F954" s="3">
        <f t="shared" si="44"/>
        <v>272691232.61746913</v>
      </c>
    </row>
    <row r="955" spans="1:6">
      <c r="A955" s="1">
        <v>43919.927083333336</v>
      </c>
      <c r="B955">
        <v>10700</v>
      </c>
      <c r="C955">
        <v>5.52</v>
      </c>
      <c r="D955" s="2">
        <f t="shared" si="42"/>
        <v>43920.063474688475</v>
      </c>
      <c r="E955" s="89">
        <f t="shared" si="43"/>
        <v>900.00000041909516</v>
      </c>
      <c r="F955" s="3">
        <f t="shared" si="44"/>
        <v>272691232.80794173</v>
      </c>
    </row>
    <row r="956" spans="1:6">
      <c r="A956" s="1">
        <v>43919.9375</v>
      </c>
      <c r="B956">
        <v>10600</v>
      </c>
      <c r="C956">
        <v>5.51</v>
      </c>
      <c r="D956" s="2">
        <f t="shared" si="42"/>
        <v>43920.074384433959</v>
      </c>
      <c r="E956" s="89">
        <f t="shared" si="43"/>
        <v>899.99999979045242</v>
      </c>
      <c r="F956" s="3">
        <f t="shared" si="44"/>
        <v>270142716.42478251</v>
      </c>
    </row>
    <row r="957" spans="1:6">
      <c r="A957" s="1">
        <v>43919.947916666664</v>
      </c>
      <c r="B957">
        <v>10600</v>
      </c>
      <c r="C957">
        <v>5.51</v>
      </c>
      <c r="D957" s="2">
        <f t="shared" si="42"/>
        <v>43920.084801100624</v>
      </c>
      <c r="E957" s="89">
        <f t="shared" si="43"/>
        <v>899.99999979045242</v>
      </c>
      <c r="F957" s="3">
        <f t="shared" si="44"/>
        <v>270142716.42478251</v>
      </c>
    </row>
    <row r="958" spans="1:6">
      <c r="A958" s="1">
        <v>43919.958333333336</v>
      </c>
      <c r="B958">
        <v>10600</v>
      </c>
      <c r="C958">
        <v>5.51</v>
      </c>
      <c r="D958" s="2">
        <f t="shared" si="42"/>
        <v>43920.095217767295</v>
      </c>
      <c r="E958" s="89">
        <f t="shared" si="43"/>
        <v>900.00000041909516</v>
      </c>
      <c r="F958" s="3">
        <f t="shared" si="44"/>
        <v>270142716.61347502</v>
      </c>
    </row>
    <row r="959" spans="1:6">
      <c r="A959" s="1">
        <v>43919.96875</v>
      </c>
      <c r="B959">
        <v>10600</v>
      </c>
      <c r="C959">
        <v>5.5</v>
      </c>
      <c r="D959" s="2">
        <f t="shared" si="42"/>
        <v>43920.105634433959</v>
      </c>
      <c r="E959" s="89">
        <f t="shared" si="43"/>
        <v>899.99999979045242</v>
      </c>
      <c r="F959" s="3">
        <f t="shared" si="44"/>
        <v>270142716.42478251</v>
      </c>
    </row>
    <row r="960" spans="1:6">
      <c r="A960" s="1">
        <v>43919.979166666664</v>
      </c>
      <c r="B960">
        <v>10600</v>
      </c>
      <c r="C960">
        <v>5.5</v>
      </c>
      <c r="D960" s="2">
        <f t="shared" si="42"/>
        <v>43920.116051100624</v>
      </c>
      <c r="E960" s="89">
        <f t="shared" si="43"/>
        <v>899.99999979045242</v>
      </c>
      <c r="F960" s="3">
        <f t="shared" si="44"/>
        <v>270142716.42478251</v>
      </c>
    </row>
    <row r="961" spans="1:6">
      <c r="A961" s="1">
        <v>43919.989583333336</v>
      </c>
      <c r="B961">
        <v>10600</v>
      </c>
      <c r="C961">
        <v>5.49</v>
      </c>
      <c r="D961" s="2">
        <f t="shared" si="42"/>
        <v>43920.126467767295</v>
      </c>
      <c r="E961" s="89">
        <f t="shared" si="43"/>
        <v>900.00000041909516</v>
      </c>
      <c r="F961" s="3">
        <f t="shared" si="44"/>
        <v>270142716.61347502</v>
      </c>
    </row>
    <row r="962" spans="1:6">
      <c r="A962" s="1">
        <v>43920</v>
      </c>
      <c r="B962">
        <v>10500</v>
      </c>
      <c r="C962">
        <v>5.48</v>
      </c>
      <c r="D962" s="2">
        <f t="shared" si="42"/>
        <v>43920.13738690476</v>
      </c>
      <c r="E962" s="89">
        <f t="shared" si="43"/>
        <v>899.99999979045242</v>
      </c>
      <c r="F962" s="3">
        <f t="shared" si="44"/>
        <v>267594200.23209587</v>
      </c>
    </row>
    <row r="963" spans="1:6">
      <c r="A963" s="1">
        <v>43920.010416666664</v>
      </c>
      <c r="B963">
        <v>10500</v>
      </c>
      <c r="C963">
        <v>5.48</v>
      </c>
      <c r="D963" s="2">
        <f t="shared" ref="D963:D1026" si="45">A963+((13422*(1/B963)+2.019)/24)</f>
        <v>43920.147803571424</v>
      </c>
      <c r="E963" s="89">
        <f t="shared" si="43"/>
        <v>899.99999979045242</v>
      </c>
      <c r="F963" s="3">
        <f t="shared" si="44"/>
        <v>267594200.23209587</v>
      </c>
    </row>
    <row r="964" spans="1:6">
      <c r="A964" s="1">
        <v>43920.020833333336</v>
      </c>
      <c r="B964">
        <v>10500</v>
      </c>
      <c r="C964">
        <v>5.47</v>
      </c>
      <c r="D964" s="2">
        <f t="shared" si="45"/>
        <v>43920.158220238096</v>
      </c>
      <c r="E964" s="89">
        <f t="shared" ref="E964:E1027" si="46">CONVERT((A964-A963),"day","sec")</f>
        <v>900.00000041909516</v>
      </c>
      <c r="F964" s="3">
        <f t="shared" si="44"/>
        <v>267594200.41900826</v>
      </c>
    </row>
    <row r="965" spans="1:6">
      <c r="A965" s="1">
        <v>43920.03125</v>
      </c>
      <c r="B965">
        <v>10500</v>
      </c>
      <c r="C965">
        <v>5.47</v>
      </c>
      <c r="D965" s="2">
        <f t="shared" si="45"/>
        <v>43920.16863690476</v>
      </c>
      <c r="E965" s="89">
        <f t="shared" si="46"/>
        <v>899.99999979045242</v>
      </c>
      <c r="F965" s="3">
        <f t="shared" ref="F965:F1028" si="47">E965*B965*CONVERT(1,"ft^3","l")</f>
        <v>267594200.23209587</v>
      </c>
    </row>
    <row r="966" spans="1:6">
      <c r="A966" s="1">
        <v>43920.041666666664</v>
      </c>
      <c r="B966">
        <v>10500</v>
      </c>
      <c r="C966">
        <v>5.46</v>
      </c>
      <c r="D966" s="2">
        <f t="shared" si="45"/>
        <v>43920.179053571424</v>
      </c>
      <c r="E966" s="89">
        <f t="shared" si="46"/>
        <v>899.99999979045242</v>
      </c>
      <c r="F966" s="3">
        <f t="shared" si="47"/>
        <v>267594200.23209587</v>
      </c>
    </row>
    <row r="967" spans="1:6">
      <c r="A967" s="1">
        <v>43920.052083333336</v>
      </c>
      <c r="B967">
        <v>10500</v>
      </c>
      <c r="C967">
        <v>5.47</v>
      </c>
      <c r="D967" s="2">
        <f t="shared" si="45"/>
        <v>43920.189470238096</v>
      </c>
      <c r="E967" s="89">
        <f t="shared" si="46"/>
        <v>900.00000041909516</v>
      </c>
      <c r="F967" s="3">
        <f t="shared" si="47"/>
        <v>267594200.41900826</v>
      </c>
    </row>
    <row r="968" spans="1:6">
      <c r="A968" s="1">
        <v>43920.0625</v>
      </c>
      <c r="B968">
        <v>10400</v>
      </c>
      <c r="C968">
        <v>5.45</v>
      </c>
      <c r="D968" s="2">
        <f t="shared" si="45"/>
        <v>43920.200399038462</v>
      </c>
      <c r="E968" s="89">
        <f t="shared" si="46"/>
        <v>899.99999979045242</v>
      </c>
      <c r="F968" s="3">
        <f t="shared" si="47"/>
        <v>265045684.03940925</v>
      </c>
    </row>
    <row r="969" spans="1:6">
      <c r="A969" s="1">
        <v>43920.072916666664</v>
      </c>
      <c r="B969">
        <v>10400</v>
      </c>
      <c r="C969">
        <v>5.45</v>
      </c>
      <c r="D969" s="2">
        <f t="shared" si="45"/>
        <v>43920.210815705126</v>
      </c>
      <c r="E969" s="89">
        <f t="shared" si="46"/>
        <v>899.99999979045242</v>
      </c>
      <c r="F969" s="3">
        <f t="shared" si="47"/>
        <v>265045684.03940925</v>
      </c>
    </row>
    <row r="970" spans="1:6">
      <c r="A970" s="1">
        <v>43920.083333333336</v>
      </c>
      <c r="B970">
        <v>10400</v>
      </c>
      <c r="C970">
        <v>5.43</v>
      </c>
      <c r="D970" s="2">
        <f t="shared" si="45"/>
        <v>43920.221232371798</v>
      </c>
      <c r="E970" s="89">
        <f t="shared" si="46"/>
        <v>900.00000041909516</v>
      </c>
      <c r="F970" s="3">
        <f t="shared" si="47"/>
        <v>265045684.22454152</v>
      </c>
    </row>
    <row r="971" spans="1:6">
      <c r="A971" s="1">
        <v>43920.09375</v>
      </c>
      <c r="B971">
        <v>10400</v>
      </c>
      <c r="C971">
        <v>5.45</v>
      </c>
      <c r="D971" s="2">
        <f t="shared" si="45"/>
        <v>43920.231649038462</v>
      </c>
      <c r="E971" s="89">
        <f t="shared" si="46"/>
        <v>899.99999979045242</v>
      </c>
      <c r="F971" s="3">
        <f t="shared" si="47"/>
        <v>265045684.03940925</v>
      </c>
    </row>
    <row r="972" spans="1:6">
      <c r="A972" s="1">
        <v>43920.104166666664</v>
      </c>
      <c r="B972">
        <v>10400</v>
      </c>
      <c r="C972">
        <v>5.43</v>
      </c>
      <c r="D972" s="2">
        <f t="shared" si="45"/>
        <v>43920.242065705126</v>
      </c>
      <c r="E972" s="89">
        <f t="shared" si="46"/>
        <v>899.99999979045242</v>
      </c>
      <c r="F972" s="3">
        <f t="shared" si="47"/>
        <v>265045684.03940925</v>
      </c>
    </row>
    <row r="973" spans="1:6">
      <c r="A973" s="1">
        <v>43920.114583333336</v>
      </c>
      <c r="B973">
        <v>10300</v>
      </c>
      <c r="C973">
        <v>5.42</v>
      </c>
      <c r="D973" s="2">
        <f t="shared" si="45"/>
        <v>43920.253004449842</v>
      </c>
      <c r="E973" s="89">
        <f t="shared" si="46"/>
        <v>900.00000041909516</v>
      </c>
      <c r="F973" s="3">
        <f t="shared" si="47"/>
        <v>262497168.03007478</v>
      </c>
    </row>
    <row r="974" spans="1:6">
      <c r="A974" s="1">
        <v>43920.125</v>
      </c>
      <c r="B974">
        <v>10300</v>
      </c>
      <c r="C974">
        <v>5.41</v>
      </c>
      <c r="D974" s="2">
        <f t="shared" si="45"/>
        <v>43920.263421116506</v>
      </c>
      <c r="E974" s="89">
        <f t="shared" si="46"/>
        <v>899.99999979045242</v>
      </c>
      <c r="F974" s="3">
        <f t="shared" si="47"/>
        <v>262497167.84672263</v>
      </c>
    </row>
    <row r="975" spans="1:6">
      <c r="A975" s="1">
        <v>43920.135416666664</v>
      </c>
      <c r="B975">
        <v>10300</v>
      </c>
      <c r="C975">
        <v>5.4</v>
      </c>
      <c r="D975" s="2">
        <f t="shared" si="45"/>
        <v>43920.27383778317</v>
      </c>
      <c r="E975" s="89">
        <f t="shared" si="46"/>
        <v>899.99999979045242</v>
      </c>
      <c r="F975" s="3">
        <f t="shared" si="47"/>
        <v>262497167.84672263</v>
      </c>
    </row>
    <row r="976" spans="1:6">
      <c r="A976" s="1">
        <v>43920.145833333336</v>
      </c>
      <c r="B976">
        <v>10300</v>
      </c>
      <c r="C976">
        <v>5.4</v>
      </c>
      <c r="D976" s="2">
        <f t="shared" si="45"/>
        <v>43920.284254449842</v>
      </c>
      <c r="E976" s="89">
        <f t="shared" si="46"/>
        <v>900.00000041909516</v>
      </c>
      <c r="F976" s="3">
        <f t="shared" si="47"/>
        <v>262497168.03007478</v>
      </c>
    </row>
    <row r="977" spans="1:6">
      <c r="A977" s="1">
        <v>43920.15625</v>
      </c>
      <c r="B977">
        <v>10200</v>
      </c>
      <c r="C977">
        <v>5.39</v>
      </c>
      <c r="D977" s="2">
        <f t="shared" si="45"/>
        <v>43920.295203431371</v>
      </c>
      <c r="E977" s="89">
        <f t="shared" si="46"/>
        <v>899.99999979045242</v>
      </c>
      <c r="F977" s="3">
        <f t="shared" si="47"/>
        <v>259948651.65403599</v>
      </c>
    </row>
    <row r="978" spans="1:6">
      <c r="A978" s="1">
        <v>43920.166666666664</v>
      </c>
      <c r="B978">
        <v>10200</v>
      </c>
      <c r="C978">
        <v>5.39</v>
      </c>
      <c r="D978" s="2">
        <f t="shared" si="45"/>
        <v>43920.305620098035</v>
      </c>
      <c r="E978" s="89">
        <f t="shared" si="46"/>
        <v>899.99999979045242</v>
      </c>
      <c r="F978" s="3">
        <f t="shared" si="47"/>
        <v>259948651.65403599</v>
      </c>
    </row>
    <row r="979" spans="1:6">
      <c r="A979" s="1">
        <v>43920.177083333336</v>
      </c>
      <c r="B979">
        <v>10200</v>
      </c>
      <c r="C979">
        <v>5.38</v>
      </c>
      <c r="D979" s="2">
        <f t="shared" si="45"/>
        <v>43920.316036764707</v>
      </c>
      <c r="E979" s="89">
        <f t="shared" si="46"/>
        <v>900.00000041909516</v>
      </c>
      <c r="F979" s="3">
        <f t="shared" si="47"/>
        <v>259948651.83560804</v>
      </c>
    </row>
    <row r="980" spans="1:6">
      <c r="A980" s="1">
        <v>43920.1875</v>
      </c>
      <c r="B980">
        <v>10200</v>
      </c>
      <c r="C980">
        <v>5.38</v>
      </c>
      <c r="D980" s="2">
        <f t="shared" si="45"/>
        <v>43920.326453431371</v>
      </c>
      <c r="E980" s="89">
        <f t="shared" si="46"/>
        <v>899.99999979045242</v>
      </c>
      <c r="F980" s="3">
        <f t="shared" si="47"/>
        <v>259948651.65403599</v>
      </c>
    </row>
    <row r="981" spans="1:6">
      <c r="A981" s="1">
        <v>43920.197916666664</v>
      </c>
      <c r="B981">
        <v>10200</v>
      </c>
      <c r="C981">
        <v>5.38</v>
      </c>
      <c r="D981" s="2">
        <f t="shared" si="45"/>
        <v>43920.336870098035</v>
      </c>
      <c r="E981" s="89">
        <f t="shared" si="46"/>
        <v>899.99999979045242</v>
      </c>
      <c r="F981" s="3">
        <f t="shared" si="47"/>
        <v>259948651.65403599</v>
      </c>
    </row>
    <row r="982" spans="1:6">
      <c r="A982" s="1">
        <v>43920.208333333336</v>
      </c>
      <c r="B982">
        <v>10200</v>
      </c>
      <c r="C982">
        <v>5.37</v>
      </c>
      <c r="D982" s="2">
        <f t="shared" si="45"/>
        <v>43920.347286764707</v>
      </c>
      <c r="E982" s="89">
        <f t="shared" si="46"/>
        <v>900.00000041909516</v>
      </c>
      <c r="F982" s="3">
        <f t="shared" si="47"/>
        <v>259948651.83560804</v>
      </c>
    </row>
    <row r="983" spans="1:6">
      <c r="A983" s="1">
        <v>43920.21875</v>
      </c>
      <c r="B983">
        <v>10100</v>
      </c>
      <c r="C983">
        <v>5.36</v>
      </c>
      <c r="D983" s="2">
        <f t="shared" si="45"/>
        <v>43920.358246287127</v>
      </c>
      <c r="E983" s="89">
        <f t="shared" si="46"/>
        <v>899.99999979045242</v>
      </c>
      <c r="F983" s="3">
        <f t="shared" si="47"/>
        <v>257400135.46134937</v>
      </c>
    </row>
    <row r="984" spans="1:6">
      <c r="A984" s="1">
        <v>43920.229166666664</v>
      </c>
      <c r="B984">
        <v>10100</v>
      </c>
      <c r="C984">
        <v>5.36</v>
      </c>
      <c r="D984" s="2">
        <f t="shared" si="45"/>
        <v>43920.368662953791</v>
      </c>
      <c r="E984" s="89">
        <f t="shared" si="46"/>
        <v>899.99999979045242</v>
      </c>
      <c r="F984" s="3">
        <f t="shared" si="47"/>
        <v>257400135.46134937</v>
      </c>
    </row>
    <row r="985" spans="1:6">
      <c r="A985" s="1">
        <v>43920.239583333336</v>
      </c>
      <c r="B985">
        <v>10100</v>
      </c>
      <c r="C985">
        <v>5.35</v>
      </c>
      <c r="D985" s="2">
        <f t="shared" si="45"/>
        <v>43920.379079620463</v>
      </c>
      <c r="E985" s="89">
        <f t="shared" si="46"/>
        <v>900.00000041909516</v>
      </c>
      <c r="F985" s="3">
        <f t="shared" si="47"/>
        <v>257400135.6411413</v>
      </c>
    </row>
    <row r="986" spans="1:6">
      <c r="A986" s="1">
        <v>43920.25</v>
      </c>
      <c r="B986">
        <v>10100</v>
      </c>
      <c r="C986">
        <v>5.35</v>
      </c>
      <c r="D986" s="2">
        <f t="shared" si="45"/>
        <v>43920.389496287127</v>
      </c>
      <c r="E986" s="89">
        <f t="shared" si="46"/>
        <v>899.99999979045242</v>
      </c>
      <c r="F986" s="3">
        <f t="shared" si="47"/>
        <v>257400135.46134937</v>
      </c>
    </row>
    <row r="987" spans="1:6">
      <c r="A987" s="1">
        <v>43920.260416666664</v>
      </c>
      <c r="B987">
        <v>10100</v>
      </c>
      <c r="C987">
        <v>5.34</v>
      </c>
      <c r="D987" s="2">
        <f t="shared" si="45"/>
        <v>43920.399912953791</v>
      </c>
      <c r="E987" s="89">
        <f t="shared" si="46"/>
        <v>899.99999979045242</v>
      </c>
      <c r="F987" s="3">
        <f t="shared" si="47"/>
        <v>257400135.46134937</v>
      </c>
    </row>
    <row r="988" spans="1:6">
      <c r="A988" s="1">
        <v>43920.270833333336</v>
      </c>
      <c r="B988">
        <v>10000</v>
      </c>
      <c r="C988">
        <v>5.33</v>
      </c>
      <c r="D988" s="2">
        <f t="shared" si="45"/>
        <v>43920.410883333338</v>
      </c>
      <c r="E988" s="89">
        <f t="shared" si="46"/>
        <v>900.00000041909516</v>
      </c>
      <c r="F988" s="3">
        <f t="shared" si="47"/>
        <v>254851619.44667456</v>
      </c>
    </row>
    <row r="989" spans="1:6">
      <c r="A989" s="1">
        <v>43920.28125</v>
      </c>
      <c r="B989">
        <v>10000</v>
      </c>
      <c r="C989">
        <v>5.33</v>
      </c>
      <c r="D989" s="2">
        <f t="shared" si="45"/>
        <v>43920.421300000002</v>
      </c>
      <c r="E989" s="89">
        <f t="shared" si="46"/>
        <v>899.99999979045242</v>
      </c>
      <c r="F989" s="3">
        <f t="shared" si="47"/>
        <v>254851619.26866275</v>
      </c>
    </row>
    <row r="990" spans="1:6">
      <c r="A990" s="1">
        <v>43920.291666666664</v>
      </c>
      <c r="B990">
        <v>10000</v>
      </c>
      <c r="C990">
        <v>5.32</v>
      </c>
      <c r="D990" s="2">
        <f t="shared" si="45"/>
        <v>43920.431716666666</v>
      </c>
      <c r="E990" s="89">
        <f t="shared" si="46"/>
        <v>899.99999979045242</v>
      </c>
      <c r="F990" s="3">
        <f t="shared" si="47"/>
        <v>254851619.26866275</v>
      </c>
    </row>
    <row r="991" spans="1:6">
      <c r="A991" s="1">
        <v>43920.302083333336</v>
      </c>
      <c r="B991">
        <v>9980</v>
      </c>
      <c r="C991">
        <v>5.31</v>
      </c>
      <c r="D991" s="2">
        <f t="shared" si="45"/>
        <v>43920.442245407481</v>
      </c>
      <c r="E991" s="89">
        <f t="shared" si="46"/>
        <v>900.00000041909516</v>
      </c>
      <c r="F991" s="3">
        <f t="shared" si="47"/>
        <v>254341916.2077812</v>
      </c>
    </row>
    <row r="992" spans="1:6">
      <c r="A992" s="1">
        <v>43920.3125</v>
      </c>
      <c r="B992">
        <v>9950</v>
      </c>
      <c r="C992">
        <v>5.3</v>
      </c>
      <c r="D992" s="2">
        <f t="shared" si="45"/>
        <v>43920.452831030154</v>
      </c>
      <c r="E992" s="89">
        <f t="shared" si="46"/>
        <v>899.99999979045242</v>
      </c>
      <c r="F992" s="3">
        <f t="shared" si="47"/>
        <v>253577361.17231944</v>
      </c>
    </row>
    <row r="993" spans="1:6">
      <c r="A993" s="1">
        <v>43920.322916666664</v>
      </c>
      <c r="B993">
        <v>9950</v>
      </c>
      <c r="C993">
        <v>5.3</v>
      </c>
      <c r="D993" s="2">
        <f t="shared" si="45"/>
        <v>43920.463247696818</v>
      </c>
      <c r="E993" s="89">
        <f t="shared" si="46"/>
        <v>899.99999979045242</v>
      </c>
      <c r="F993" s="3">
        <f t="shared" si="47"/>
        <v>253577361.17231944</v>
      </c>
    </row>
    <row r="994" spans="1:6">
      <c r="A994" s="1">
        <v>43920.333333333336</v>
      </c>
      <c r="B994">
        <v>9910</v>
      </c>
      <c r="C994">
        <v>5.29</v>
      </c>
      <c r="D994" s="2">
        <f t="shared" si="45"/>
        <v>43920.473891229398</v>
      </c>
      <c r="E994" s="89">
        <f t="shared" si="46"/>
        <v>900.00000041909516</v>
      </c>
      <c r="F994" s="3">
        <f t="shared" si="47"/>
        <v>252557954.87165448</v>
      </c>
    </row>
    <row r="995" spans="1:6">
      <c r="A995" s="1">
        <v>43920.34375</v>
      </c>
      <c r="B995">
        <v>9910</v>
      </c>
      <c r="C995">
        <v>5.29</v>
      </c>
      <c r="D995" s="2">
        <f t="shared" si="45"/>
        <v>43920.484307896062</v>
      </c>
      <c r="E995" s="89">
        <f t="shared" si="46"/>
        <v>899.99999979045242</v>
      </c>
      <c r="F995" s="3">
        <f t="shared" si="47"/>
        <v>252557954.69524479</v>
      </c>
    </row>
    <row r="996" spans="1:6">
      <c r="A996" s="1">
        <v>43920.354166666664</v>
      </c>
      <c r="B996">
        <v>9850</v>
      </c>
      <c r="C996">
        <v>5.27</v>
      </c>
      <c r="D996" s="2">
        <f t="shared" si="45"/>
        <v>43920.495068316413</v>
      </c>
      <c r="E996" s="89">
        <f t="shared" si="46"/>
        <v>899.99999979045242</v>
      </c>
      <c r="F996" s="3">
        <f t="shared" si="47"/>
        <v>251028844.97963279</v>
      </c>
    </row>
    <row r="997" spans="1:6">
      <c r="A997" s="1">
        <v>43920.364583333336</v>
      </c>
      <c r="B997">
        <v>9880</v>
      </c>
      <c r="C997">
        <v>5.28</v>
      </c>
      <c r="D997" s="2">
        <f t="shared" si="45"/>
        <v>43920.505312584348</v>
      </c>
      <c r="E997" s="89">
        <f t="shared" si="46"/>
        <v>900.00000041909516</v>
      </c>
      <c r="F997" s="3">
        <f t="shared" si="47"/>
        <v>251793400.01331446</v>
      </c>
    </row>
    <row r="998" spans="1:6">
      <c r="A998" s="1">
        <v>43920.375</v>
      </c>
      <c r="B998">
        <v>9820</v>
      </c>
      <c r="C998">
        <v>5.26</v>
      </c>
      <c r="D998" s="2">
        <f t="shared" si="45"/>
        <v>43920.516075101834</v>
      </c>
      <c r="E998" s="89">
        <f t="shared" si="46"/>
        <v>899.99999979045242</v>
      </c>
      <c r="F998" s="3">
        <f t="shared" si="47"/>
        <v>250264290.12182683</v>
      </c>
    </row>
    <row r="999" spans="1:6">
      <c r="A999" s="1">
        <v>43920.385416666664</v>
      </c>
      <c r="B999">
        <v>9790</v>
      </c>
      <c r="C999">
        <v>5.25</v>
      </c>
      <c r="D999" s="2">
        <f t="shared" si="45"/>
        <v>43920.526666283622</v>
      </c>
      <c r="E999" s="89">
        <f t="shared" si="46"/>
        <v>899.99999979045242</v>
      </c>
      <c r="F999" s="3">
        <f t="shared" si="47"/>
        <v>249499735.26402083</v>
      </c>
    </row>
    <row r="1000" spans="1:6">
      <c r="A1000" s="1">
        <v>43920.395833333336</v>
      </c>
      <c r="B1000">
        <v>9750</v>
      </c>
      <c r="C1000">
        <v>5.24</v>
      </c>
      <c r="D1000" s="2">
        <f t="shared" si="45"/>
        <v>43920.537317307695</v>
      </c>
      <c r="E1000" s="89">
        <f t="shared" si="46"/>
        <v>900.00000041909516</v>
      </c>
      <c r="F1000" s="3">
        <f t="shared" si="47"/>
        <v>248480328.96050769</v>
      </c>
    </row>
    <row r="1001" spans="1:6">
      <c r="A1001" s="1">
        <v>43920.40625</v>
      </c>
      <c r="B1001">
        <v>9720</v>
      </c>
      <c r="C1001">
        <v>5.23</v>
      </c>
      <c r="D1001" s="2">
        <f t="shared" si="45"/>
        <v>43920.547911008231</v>
      </c>
      <c r="E1001" s="89">
        <f t="shared" si="46"/>
        <v>899.99999979045242</v>
      </c>
      <c r="F1001" s="3">
        <f t="shared" si="47"/>
        <v>247715773.92914018</v>
      </c>
    </row>
    <row r="1002" spans="1:6">
      <c r="A1002" s="1">
        <v>43920.416666666664</v>
      </c>
      <c r="B1002">
        <v>9690</v>
      </c>
      <c r="C1002">
        <v>5.22</v>
      </c>
      <c r="D1002" s="2">
        <f t="shared" si="45"/>
        <v>43920.558505804955</v>
      </c>
      <c r="E1002" s="89">
        <f t="shared" si="46"/>
        <v>899.99999979045242</v>
      </c>
      <c r="F1002" s="3">
        <f t="shared" si="47"/>
        <v>246951219.07133418</v>
      </c>
    </row>
    <row r="1003" spans="1:6">
      <c r="A1003" s="1">
        <v>43920.427083333336</v>
      </c>
      <c r="B1003">
        <v>9690</v>
      </c>
      <c r="C1003">
        <v>5.22</v>
      </c>
      <c r="D1003" s="2">
        <f t="shared" si="45"/>
        <v>43920.568922471626</v>
      </c>
      <c r="E1003" s="89">
        <f t="shared" si="46"/>
        <v>900.00000041909516</v>
      </c>
      <c r="F1003" s="3">
        <f t="shared" si="47"/>
        <v>246951219.24382764</v>
      </c>
    </row>
    <row r="1004" spans="1:6">
      <c r="A1004" s="1">
        <v>43920.4375</v>
      </c>
      <c r="B1004">
        <v>9660</v>
      </c>
      <c r="C1004">
        <v>5.21</v>
      </c>
      <c r="D1004" s="2">
        <f t="shared" si="45"/>
        <v>43920.57951837474</v>
      </c>
      <c r="E1004" s="89">
        <f t="shared" si="46"/>
        <v>899.99999979045242</v>
      </c>
      <c r="F1004" s="3">
        <f t="shared" si="47"/>
        <v>246186664.21352822</v>
      </c>
    </row>
    <row r="1005" spans="1:6">
      <c r="A1005" s="1">
        <v>43920.447916666664</v>
      </c>
      <c r="B1005">
        <v>9630</v>
      </c>
      <c r="C1005">
        <v>5.2</v>
      </c>
      <c r="D1005" s="2">
        <f t="shared" si="45"/>
        <v>43920.590115394596</v>
      </c>
      <c r="E1005" s="89">
        <f t="shared" si="46"/>
        <v>899.99999979045242</v>
      </c>
      <c r="F1005" s="3">
        <f t="shared" si="47"/>
        <v>245422109.35572222</v>
      </c>
    </row>
    <row r="1006" spans="1:6">
      <c r="A1006" s="1">
        <v>43920.458333333336</v>
      </c>
      <c r="B1006">
        <v>9560</v>
      </c>
      <c r="C1006">
        <v>5.18</v>
      </c>
      <c r="D1006" s="2">
        <f t="shared" si="45"/>
        <v>43920.600957287308</v>
      </c>
      <c r="E1006" s="89">
        <f t="shared" si="46"/>
        <v>900.00000041909516</v>
      </c>
      <c r="F1006" s="3">
        <f t="shared" si="47"/>
        <v>243638148.19102088</v>
      </c>
    </row>
    <row r="1007" spans="1:6">
      <c r="A1007" s="1">
        <v>43920.46875</v>
      </c>
      <c r="B1007">
        <v>9560</v>
      </c>
      <c r="C1007">
        <v>5.18</v>
      </c>
      <c r="D1007" s="2">
        <f t="shared" si="45"/>
        <v>43920.611373953972</v>
      </c>
      <c r="E1007" s="89">
        <f t="shared" si="46"/>
        <v>899.99999979045242</v>
      </c>
      <c r="F1007" s="3">
        <f t="shared" si="47"/>
        <v>243638148.02084157</v>
      </c>
    </row>
    <row r="1008" spans="1:6">
      <c r="A1008" s="1">
        <v>43920.479166666664</v>
      </c>
      <c r="B1008">
        <v>9500</v>
      </c>
      <c r="C1008">
        <v>5.16</v>
      </c>
      <c r="D1008" s="2">
        <f t="shared" si="45"/>
        <v>43920.622160087718</v>
      </c>
      <c r="E1008" s="89">
        <f t="shared" si="46"/>
        <v>899.99999979045242</v>
      </c>
      <c r="F1008" s="3">
        <f t="shared" si="47"/>
        <v>242109038.3052296</v>
      </c>
    </row>
    <row r="1009" spans="1:6">
      <c r="A1009" s="1">
        <v>43920.489583333336</v>
      </c>
      <c r="B1009">
        <v>9470</v>
      </c>
      <c r="C1009">
        <v>5.15</v>
      </c>
      <c r="D1009" s="2">
        <f t="shared" si="45"/>
        <v>43920.632763243579</v>
      </c>
      <c r="E1009" s="89">
        <f t="shared" si="46"/>
        <v>900.00000041909516</v>
      </c>
      <c r="F1009" s="3">
        <f t="shared" si="47"/>
        <v>241344483.6160008</v>
      </c>
    </row>
    <row r="1010" spans="1:6">
      <c r="A1010" s="1">
        <v>43920.5</v>
      </c>
      <c r="B1010">
        <v>9470</v>
      </c>
      <c r="C1010">
        <v>5.15</v>
      </c>
      <c r="D1010" s="2">
        <f t="shared" si="45"/>
        <v>43920.643179910243</v>
      </c>
      <c r="E1010" s="89">
        <f t="shared" si="46"/>
        <v>899.99999979045242</v>
      </c>
      <c r="F1010" s="3">
        <f t="shared" si="47"/>
        <v>241344483.44742361</v>
      </c>
    </row>
    <row r="1011" spans="1:6">
      <c r="A1011" s="1">
        <v>43920.510416666664</v>
      </c>
      <c r="B1011">
        <v>9410</v>
      </c>
      <c r="C1011">
        <v>5.13</v>
      </c>
      <c r="D1011" s="2">
        <f t="shared" si="45"/>
        <v>43920.653973122564</v>
      </c>
      <c r="E1011" s="89">
        <f t="shared" si="46"/>
        <v>899.99999979045242</v>
      </c>
      <c r="F1011" s="3">
        <f t="shared" si="47"/>
        <v>239815373.73181164</v>
      </c>
    </row>
    <row r="1012" spans="1:6">
      <c r="A1012" s="1">
        <v>43920.520833333336</v>
      </c>
      <c r="B1012">
        <v>9370</v>
      </c>
      <c r="C1012">
        <v>5.12</v>
      </c>
      <c r="D1012" s="2">
        <f t="shared" si="45"/>
        <v>43920.664643498756</v>
      </c>
      <c r="E1012" s="89">
        <f t="shared" si="46"/>
        <v>900.00000041909516</v>
      </c>
      <c r="F1012" s="3">
        <f t="shared" si="47"/>
        <v>238795967.42153403</v>
      </c>
    </row>
    <row r="1013" spans="1:6">
      <c r="A1013" s="1">
        <v>43920.53125</v>
      </c>
      <c r="B1013">
        <v>9340</v>
      </c>
      <c r="C1013">
        <v>5.1100000000000003</v>
      </c>
      <c r="D1013" s="2">
        <f t="shared" si="45"/>
        <v>43920.675251873661</v>
      </c>
      <c r="E1013" s="89">
        <f t="shared" si="46"/>
        <v>899.99999979045242</v>
      </c>
      <c r="F1013" s="3">
        <f t="shared" si="47"/>
        <v>238031412.39693099</v>
      </c>
    </row>
    <row r="1014" spans="1:6">
      <c r="A1014" s="1">
        <v>43920.541666666664</v>
      </c>
      <c r="B1014">
        <v>9340</v>
      </c>
      <c r="C1014">
        <v>5.1100000000000003</v>
      </c>
      <c r="D1014" s="2">
        <f t="shared" si="45"/>
        <v>43920.685668540325</v>
      </c>
      <c r="E1014" s="89">
        <f t="shared" si="46"/>
        <v>899.99999979045242</v>
      </c>
      <c r="F1014" s="3">
        <f t="shared" si="47"/>
        <v>238031412.39693099</v>
      </c>
    </row>
    <row r="1015" spans="1:6">
      <c r="A1015" s="1">
        <v>43920.552083333336</v>
      </c>
      <c r="B1015">
        <v>9280</v>
      </c>
      <c r="C1015">
        <v>5.09</v>
      </c>
      <c r="D1015" s="2">
        <f t="shared" si="45"/>
        <v>43920.696472341959</v>
      </c>
      <c r="E1015" s="89">
        <f t="shared" si="46"/>
        <v>900.00000041909516</v>
      </c>
      <c r="F1015" s="3">
        <f t="shared" si="47"/>
        <v>236502302.84651399</v>
      </c>
    </row>
    <row r="1016" spans="1:6">
      <c r="A1016" s="1">
        <v>43920.5625</v>
      </c>
      <c r="B1016">
        <v>9280</v>
      </c>
      <c r="C1016">
        <v>5.09</v>
      </c>
      <c r="D1016" s="2">
        <f t="shared" si="45"/>
        <v>43920.706889008623</v>
      </c>
      <c r="E1016" s="89">
        <f t="shared" si="46"/>
        <v>899.99999979045242</v>
      </c>
      <c r="F1016" s="3">
        <f t="shared" si="47"/>
        <v>236502302.68131903</v>
      </c>
    </row>
    <row r="1017" spans="1:6">
      <c r="A1017" s="1">
        <v>43920.572916666664</v>
      </c>
      <c r="B1017">
        <v>9220</v>
      </c>
      <c r="C1017">
        <v>5.07</v>
      </c>
      <c r="D1017" s="2">
        <f t="shared" si="45"/>
        <v>43920.717697848879</v>
      </c>
      <c r="E1017" s="89">
        <f t="shared" si="46"/>
        <v>899.99999979045242</v>
      </c>
      <c r="F1017" s="3">
        <f t="shared" si="47"/>
        <v>234973192.96570703</v>
      </c>
    </row>
    <row r="1018" spans="1:6">
      <c r="A1018" s="1">
        <v>43920.583333333336</v>
      </c>
      <c r="B1018">
        <v>9220</v>
      </c>
      <c r="C1018">
        <v>5.07</v>
      </c>
      <c r="D1018" s="2">
        <f t="shared" si="45"/>
        <v>43920.72811451555</v>
      </c>
      <c r="E1018" s="89">
        <f t="shared" si="46"/>
        <v>900.00000041909516</v>
      </c>
      <c r="F1018" s="3">
        <f t="shared" si="47"/>
        <v>234973193.12983394</v>
      </c>
    </row>
    <row r="1019" spans="1:6">
      <c r="A1019" s="1">
        <v>43920.59375</v>
      </c>
      <c r="B1019">
        <v>9220</v>
      </c>
      <c r="C1019">
        <v>5.07</v>
      </c>
      <c r="D1019" s="2">
        <f t="shared" si="45"/>
        <v>43920.738531182215</v>
      </c>
      <c r="E1019" s="89">
        <f t="shared" si="46"/>
        <v>899.99999979045242</v>
      </c>
      <c r="F1019" s="3">
        <f t="shared" si="47"/>
        <v>234973192.96570703</v>
      </c>
    </row>
    <row r="1020" spans="1:6">
      <c r="A1020" s="1">
        <v>43920.604166666664</v>
      </c>
      <c r="B1020">
        <v>9160</v>
      </c>
      <c r="C1020">
        <v>5.05</v>
      </c>
      <c r="D1020" s="2">
        <f t="shared" si="45"/>
        <v>43920.749345160111</v>
      </c>
      <c r="E1020" s="89">
        <f t="shared" si="46"/>
        <v>899.99999979045242</v>
      </c>
      <c r="F1020" s="3">
        <f t="shared" si="47"/>
        <v>233444083.25009507</v>
      </c>
    </row>
    <row r="1021" spans="1:6">
      <c r="A1021" s="1">
        <v>43920.614583333336</v>
      </c>
      <c r="B1021">
        <v>9130</v>
      </c>
      <c r="C1021">
        <v>5.04</v>
      </c>
      <c r="D1021" s="2">
        <f t="shared" si="45"/>
        <v>43920.759962440672</v>
      </c>
      <c r="E1021" s="89">
        <f t="shared" si="46"/>
        <v>900.00000041909516</v>
      </c>
      <c r="F1021" s="3">
        <f t="shared" si="47"/>
        <v>232679528.55481386</v>
      </c>
    </row>
    <row r="1022" spans="1:6">
      <c r="A1022" s="1">
        <v>43920.625</v>
      </c>
      <c r="B1022">
        <v>9100</v>
      </c>
      <c r="C1022">
        <v>5.03</v>
      </c>
      <c r="D1022" s="2">
        <f t="shared" si="45"/>
        <v>43920.770581043958</v>
      </c>
      <c r="E1022" s="89">
        <f t="shared" si="46"/>
        <v>899.99999979045242</v>
      </c>
      <c r="F1022" s="3">
        <f t="shared" si="47"/>
        <v>231914973.5344831</v>
      </c>
    </row>
    <row r="1023" spans="1:6">
      <c r="A1023" s="1">
        <v>43920.635416666664</v>
      </c>
      <c r="B1023">
        <v>9060</v>
      </c>
      <c r="C1023">
        <v>5.0199999999999996</v>
      </c>
      <c r="D1023" s="2">
        <f t="shared" si="45"/>
        <v>43920.781269039733</v>
      </c>
      <c r="E1023" s="89">
        <f t="shared" si="46"/>
        <v>899.99999979045242</v>
      </c>
      <c r="F1023" s="3">
        <f t="shared" si="47"/>
        <v>230895567.05740845</v>
      </c>
    </row>
    <row r="1024" spans="1:6">
      <c r="A1024" s="1">
        <v>43920.645833333336</v>
      </c>
      <c r="B1024">
        <v>9030</v>
      </c>
      <c r="C1024">
        <v>5.01</v>
      </c>
      <c r="D1024" s="2">
        <f t="shared" si="45"/>
        <v>43920.791890780733</v>
      </c>
      <c r="E1024" s="89">
        <f t="shared" si="46"/>
        <v>900.00000041909516</v>
      </c>
      <c r="F1024" s="3">
        <f t="shared" si="47"/>
        <v>230131012.36034712</v>
      </c>
    </row>
    <row r="1025" spans="1:6">
      <c r="A1025" s="1">
        <v>43920.65625</v>
      </c>
      <c r="B1025">
        <v>9000</v>
      </c>
      <c r="C1025">
        <v>5</v>
      </c>
      <c r="D1025" s="2">
        <f t="shared" si="45"/>
        <v>43920.802513888892</v>
      </c>
      <c r="E1025" s="89">
        <f t="shared" si="46"/>
        <v>899.99999979045242</v>
      </c>
      <c r="F1025" s="3">
        <f t="shared" si="47"/>
        <v>229366457.34179646</v>
      </c>
    </row>
    <row r="1026" spans="1:6">
      <c r="A1026" s="1">
        <v>43920.666666666664</v>
      </c>
      <c r="B1026">
        <v>8970</v>
      </c>
      <c r="C1026">
        <v>4.99</v>
      </c>
      <c r="D1026" s="2">
        <f t="shared" si="45"/>
        <v>43920.813138377925</v>
      </c>
      <c r="E1026" s="89">
        <f t="shared" si="46"/>
        <v>899.99999979045242</v>
      </c>
      <c r="F1026" s="3">
        <f t="shared" si="47"/>
        <v>228601902.48399049</v>
      </c>
    </row>
    <row r="1027" spans="1:6">
      <c r="A1027" s="1">
        <v>43920.677083333336</v>
      </c>
      <c r="B1027">
        <v>8940</v>
      </c>
      <c r="C1027">
        <v>4.9800000000000004</v>
      </c>
      <c r="D1027" s="2">
        <f t="shared" ref="D1027:D1090" si="48">A1027+((13422*(1/B1027)+2.019)/24)</f>
        <v>43920.823764261746</v>
      </c>
      <c r="E1027" s="89">
        <f t="shared" si="46"/>
        <v>900.00000041909516</v>
      </c>
      <c r="F1027" s="3">
        <f t="shared" si="47"/>
        <v>227837347.78532705</v>
      </c>
    </row>
    <row r="1028" spans="1:6">
      <c r="A1028" s="1">
        <v>43920.6875</v>
      </c>
      <c r="B1028">
        <v>8940</v>
      </c>
      <c r="C1028">
        <v>4.9800000000000004</v>
      </c>
      <c r="D1028" s="2">
        <f t="shared" si="48"/>
        <v>43920.83418092841</v>
      </c>
      <c r="E1028" s="89">
        <f t="shared" ref="E1028:E1091" si="49">CONVERT((A1028-A1027),"day","sec")</f>
        <v>899.99999979045242</v>
      </c>
      <c r="F1028" s="3">
        <f t="shared" si="47"/>
        <v>227837347.62618449</v>
      </c>
    </row>
    <row r="1029" spans="1:6">
      <c r="A1029" s="1">
        <v>43920.697916666664</v>
      </c>
      <c r="B1029">
        <v>8910</v>
      </c>
      <c r="C1029">
        <v>4.97</v>
      </c>
      <c r="D1029" s="2">
        <f t="shared" si="48"/>
        <v>43920.844808221096</v>
      </c>
      <c r="E1029" s="89">
        <f t="shared" si="49"/>
        <v>899.99999979045242</v>
      </c>
      <c r="F1029" s="3">
        <f t="shared" ref="F1029:F1092" si="50">E1029*B1029*CONVERT(1,"ft^3","l")</f>
        <v>227072792.7683785</v>
      </c>
    </row>
    <row r="1030" spans="1:6">
      <c r="A1030" s="1">
        <v>43920.708333333336</v>
      </c>
      <c r="B1030">
        <v>8880</v>
      </c>
      <c r="C1030">
        <v>4.96</v>
      </c>
      <c r="D1030" s="2">
        <f t="shared" si="48"/>
        <v>43920.855436936938</v>
      </c>
      <c r="E1030" s="89">
        <f t="shared" si="49"/>
        <v>900.00000041909516</v>
      </c>
      <c r="F1030" s="3">
        <f t="shared" si="50"/>
        <v>226308238.068647</v>
      </c>
    </row>
    <row r="1031" spans="1:6">
      <c r="A1031" s="1">
        <v>43920.71875</v>
      </c>
      <c r="B1031">
        <v>8850</v>
      </c>
      <c r="C1031">
        <v>4.95</v>
      </c>
      <c r="D1031" s="2">
        <f t="shared" si="48"/>
        <v>43920.866067090392</v>
      </c>
      <c r="E1031" s="89">
        <f t="shared" si="49"/>
        <v>899.99999979045242</v>
      </c>
      <c r="F1031" s="3">
        <f t="shared" si="50"/>
        <v>225543683.05276653</v>
      </c>
    </row>
    <row r="1032" spans="1:6">
      <c r="A1032" s="1">
        <v>43920.729166666664</v>
      </c>
      <c r="B1032">
        <v>8790</v>
      </c>
      <c r="C1032">
        <v>4.93</v>
      </c>
      <c r="D1032" s="2">
        <f t="shared" si="48"/>
        <v>43920.876915102388</v>
      </c>
      <c r="E1032" s="89">
        <f t="shared" si="49"/>
        <v>899.99999979045242</v>
      </c>
      <c r="F1032" s="3">
        <f t="shared" si="50"/>
        <v>224014573.33715454</v>
      </c>
    </row>
    <row r="1033" spans="1:6">
      <c r="A1033" s="1">
        <v>43920.739583333336</v>
      </c>
      <c r="B1033">
        <v>8760</v>
      </c>
      <c r="C1033">
        <v>4.92</v>
      </c>
      <c r="D1033" s="2">
        <f t="shared" si="48"/>
        <v>43920.887549657535</v>
      </c>
      <c r="E1033" s="89">
        <f t="shared" si="49"/>
        <v>900.00000041909516</v>
      </c>
      <c r="F1033" s="3">
        <f t="shared" si="50"/>
        <v>223250018.6352869</v>
      </c>
    </row>
    <row r="1034" spans="1:6">
      <c r="A1034" s="1">
        <v>43920.75</v>
      </c>
      <c r="B1034">
        <v>8760</v>
      </c>
      <c r="C1034">
        <v>4.92</v>
      </c>
      <c r="D1034" s="2">
        <f t="shared" si="48"/>
        <v>43920.897966324199</v>
      </c>
      <c r="E1034" s="89">
        <f t="shared" si="49"/>
        <v>899.99999979045242</v>
      </c>
      <c r="F1034" s="3">
        <f t="shared" si="50"/>
        <v>223250018.47934857</v>
      </c>
    </row>
    <row r="1035" spans="1:6">
      <c r="A1035" s="1">
        <v>43920.760416666664</v>
      </c>
      <c r="B1035">
        <v>8730</v>
      </c>
      <c r="C1035">
        <v>4.91</v>
      </c>
      <c r="D1035" s="2">
        <f t="shared" si="48"/>
        <v>43920.908602376861</v>
      </c>
      <c r="E1035" s="89">
        <f t="shared" si="49"/>
        <v>899.99999979045242</v>
      </c>
      <c r="F1035" s="3">
        <f t="shared" si="50"/>
        <v>222485463.62154257</v>
      </c>
    </row>
    <row r="1036" spans="1:6">
      <c r="A1036" s="1">
        <v>43920.770833333336</v>
      </c>
      <c r="B1036">
        <v>8670</v>
      </c>
      <c r="C1036">
        <v>4.8899999999999997</v>
      </c>
      <c r="D1036" s="2">
        <f t="shared" si="48"/>
        <v>43920.919462370242</v>
      </c>
      <c r="E1036" s="89">
        <f t="shared" si="49"/>
        <v>900.00000041909516</v>
      </c>
      <c r="F1036" s="3">
        <f t="shared" si="50"/>
        <v>220956354.06026682</v>
      </c>
    </row>
    <row r="1037" spans="1:6">
      <c r="A1037" s="1">
        <v>43920.78125</v>
      </c>
      <c r="B1037">
        <v>8670</v>
      </c>
      <c r="C1037">
        <v>4.8899999999999997</v>
      </c>
      <c r="D1037" s="2">
        <f t="shared" si="48"/>
        <v>43920.929879036907</v>
      </c>
      <c r="E1037" s="89">
        <f t="shared" si="49"/>
        <v>899.99999979045242</v>
      </c>
      <c r="F1037" s="3">
        <f t="shared" si="50"/>
        <v>220956353.90593061</v>
      </c>
    </row>
    <row r="1038" spans="1:6">
      <c r="A1038" s="1">
        <v>43920.791666666664</v>
      </c>
      <c r="B1038">
        <v>8640</v>
      </c>
      <c r="C1038">
        <v>4.88</v>
      </c>
      <c r="D1038" s="2">
        <f t="shared" si="48"/>
        <v>43920.940519675925</v>
      </c>
      <c r="E1038" s="89">
        <f t="shared" si="49"/>
        <v>899.99999979045242</v>
      </c>
      <c r="F1038" s="3">
        <f t="shared" si="50"/>
        <v>220191799.04812461</v>
      </c>
    </row>
    <row r="1039" spans="1:6">
      <c r="A1039" s="1">
        <v>43920.802083333336</v>
      </c>
      <c r="B1039">
        <v>8640</v>
      </c>
      <c r="C1039">
        <v>4.88</v>
      </c>
      <c r="D1039" s="2">
        <f t="shared" si="48"/>
        <v>43920.950936342597</v>
      </c>
      <c r="E1039" s="89">
        <f t="shared" si="49"/>
        <v>900.00000041909516</v>
      </c>
      <c r="F1039" s="3">
        <f t="shared" si="50"/>
        <v>220191799.2019268</v>
      </c>
    </row>
    <row r="1040" spans="1:6">
      <c r="A1040" s="1">
        <v>43920.8125</v>
      </c>
      <c r="B1040">
        <v>8610</v>
      </c>
      <c r="C1040">
        <v>4.87</v>
      </c>
      <c r="D1040" s="2">
        <f t="shared" si="48"/>
        <v>43920.961578542396</v>
      </c>
      <c r="E1040" s="89">
        <f t="shared" si="49"/>
        <v>899.99999979045242</v>
      </c>
      <c r="F1040" s="3">
        <f t="shared" si="50"/>
        <v>219427244.19031861</v>
      </c>
    </row>
    <row r="1041" spans="1:6">
      <c r="A1041" s="1">
        <v>43920.822916666664</v>
      </c>
      <c r="B1041">
        <v>8580</v>
      </c>
      <c r="C1041">
        <v>4.8600000000000003</v>
      </c>
      <c r="D1041" s="2">
        <f t="shared" si="48"/>
        <v>43920.972222319346</v>
      </c>
      <c r="E1041" s="89">
        <f t="shared" si="49"/>
        <v>899.99999979045242</v>
      </c>
      <c r="F1041" s="3">
        <f t="shared" si="50"/>
        <v>218662689.33251265</v>
      </c>
    </row>
    <row r="1042" spans="1:6">
      <c r="A1042" s="1">
        <v>43920.833333333336</v>
      </c>
      <c r="B1042">
        <v>8550</v>
      </c>
      <c r="C1042">
        <v>4.8499999999999996</v>
      </c>
      <c r="D1042" s="2">
        <f t="shared" si="48"/>
        <v>43920.982867690058</v>
      </c>
      <c r="E1042" s="89">
        <f t="shared" si="49"/>
        <v>900.00000041909516</v>
      </c>
      <c r="F1042" s="3">
        <f t="shared" si="50"/>
        <v>217898134.62690672</v>
      </c>
    </row>
    <row r="1043" spans="1:6">
      <c r="A1043" s="1">
        <v>43920.84375</v>
      </c>
      <c r="B1043">
        <v>8550</v>
      </c>
      <c r="C1043">
        <v>4.8499999999999996</v>
      </c>
      <c r="D1043" s="2">
        <f t="shared" si="48"/>
        <v>43920.993284356722</v>
      </c>
      <c r="E1043" s="89">
        <f t="shared" si="49"/>
        <v>899.99999979045242</v>
      </c>
      <c r="F1043" s="3">
        <f t="shared" si="50"/>
        <v>217898134.47470665</v>
      </c>
    </row>
    <row r="1044" spans="1:6">
      <c r="A1044" s="1">
        <v>43920.854166666664</v>
      </c>
      <c r="B1044">
        <v>8480</v>
      </c>
      <c r="C1044">
        <v>4.83</v>
      </c>
      <c r="D1044" s="2">
        <f t="shared" si="48"/>
        <v>43921.004240959119</v>
      </c>
      <c r="E1044" s="89">
        <f t="shared" si="49"/>
        <v>899.99999979045242</v>
      </c>
      <c r="F1044" s="3">
        <f t="shared" si="50"/>
        <v>216114173.139826</v>
      </c>
    </row>
    <row r="1045" spans="1:6">
      <c r="A1045" s="1">
        <v>43920.864583333336</v>
      </c>
      <c r="B1045">
        <v>8480</v>
      </c>
      <c r="C1045">
        <v>4.83</v>
      </c>
      <c r="D1045" s="2">
        <f t="shared" si="48"/>
        <v>43921.01465762579</v>
      </c>
      <c r="E1045" s="89">
        <f t="shared" si="49"/>
        <v>900.00000041909516</v>
      </c>
      <c r="F1045" s="3">
        <f t="shared" si="50"/>
        <v>216114173.29078001</v>
      </c>
    </row>
    <row r="1046" spans="1:6">
      <c r="A1046" s="1">
        <v>43920.875</v>
      </c>
      <c r="B1046">
        <v>8450</v>
      </c>
      <c r="C1046">
        <v>4.82</v>
      </c>
      <c r="D1046" s="2">
        <f t="shared" si="48"/>
        <v>43921.025308431956</v>
      </c>
      <c r="E1046" s="89">
        <f t="shared" si="49"/>
        <v>899.99999979045242</v>
      </c>
      <c r="F1046" s="3">
        <f t="shared" si="50"/>
        <v>215349618.28202</v>
      </c>
    </row>
    <row r="1047" spans="1:6">
      <c r="A1047" s="1">
        <v>43920.885416666664</v>
      </c>
      <c r="B1047">
        <v>8450</v>
      </c>
      <c r="C1047">
        <v>4.82</v>
      </c>
      <c r="D1047" s="2">
        <f t="shared" si="48"/>
        <v>43921.03572509862</v>
      </c>
      <c r="E1047" s="89">
        <f t="shared" si="49"/>
        <v>899.99999979045242</v>
      </c>
      <c r="F1047" s="3">
        <f t="shared" si="50"/>
        <v>215349618.28202</v>
      </c>
    </row>
    <row r="1048" spans="1:6">
      <c r="A1048" s="1">
        <v>43920.895833333336</v>
      </c>
      <c r="B1048">
        <v>8420</v>
      </c>
      <c r="C1048">
        <v>4.8099999999999996</v>
      </c>
      <c r="D1048" s="2">
        <f t="shared" si="48"/>
        <v>43921.046377573242</v>
      </c>
      <c r="E1048" s="89">
        <f t="shared" si="49"/>
        <v>900.00000041909516</v>
      </c>
      <c r="F1048" s="3">
        <f t="shared" si="50"/>
        <v>214585063.57409996</v>
      </c>
    </row>
    <row r="1049" spans="1:6">
      <c r="A1049" s="1">
        <v>43920.90625</v>
      </c>
      <c r="B1049">
        <v>8390</v>
      </c>
      <c r="C1049">
        <v>4.8</v>
      </c>
      <c r="D1049" s="2">
        <f t="shared" si="48"/>
        <v>43921.057031734206</v>
      </c>
      <c r="E1049" s="89">
        <f t="shared" si="49"/>
        <v>899.99999979045242</v>
      </c>
      <c r="F1049" s="3">
        <f t="shared" si="50"/>
        <v>213820508.56640804</v>
      </c>
    </row>
    <row r="1050" spans="1:6">
      <c r="A1050" s="1">
        <v>43920.916666666664</v>
      </c>
      <c r="B1050">
        <v>8360</v>
      </c>
      <c r="C1050">
        <v>4.79</v>
      </c>
      <c r="D1050" s="2">
        <f t="shared" si="48"/>
        <v>43921.06768759968</v>
      </c>
      <c r="E1050" s="89">
        <f t="shared" si="49"/>
        <v>899.99999979045242</v>
      </c>
      <c r="F1050" s="3">
        <f t="shared" si="50"/>
        <v>213055953.70860204</v>
      </c>
    </row>
    <row r="1051" spans="1:6">
      <c r="A1051" s="1">
        <v>43920.927083333336</v>
      </c>
      <c r="B1051">
        <v>8360</v>
      </c>
      <c r="C1051">
        <v>4.79</v>
      </c>
      <c r="D1051" s="2">
        <f t="shared" si="48"/>
        <v>43921.078104266351</v>
      </c>
      <c r="E1051" s="89">
        <f t="shared" si="49"/>
        <v>900.00000041909516</v>
      </c>
      <c r="F1051" s="3">
        <f t="shared" si="50"/>
        <v>213055953.85741991</v>
      </c>
    </row>
    <row r="1052" spans="1:6">
      <c r="A1052" s="1">
        <v>43920.9375</v>
      </c>
      <c r="B1052">
        <v>8330</v>
      </c>
      <c r="C1052">
        <v>4.78</v>
      </c>
      <c r="D1052" s="2">
        <f t="shared" si="48"/>
        <v>43921.088761854742</v>
      </c>
      <c r="E1052" s="89">
        <f t="shared" si="49"/>
        <v>899.99999979045242</v>
      </c>
      <c r="F1052" s="3">
        <f t="shared" si="50"/>
        <v>212291398.85079607</v>
      </c>
    </row>
    <row r="1053" spans="1:6">
      <c r="A1053" s="1">
        <v>43920.947916666664</v>
      </c>
      <c r="B1053">
        <v>8300</v>
      </c>
      <c r="C1053">
        <v>4.7699999999999996</v>
      </c>
      <c r="D1053" s="2">
        <f t="shared" si="48"/>
        <v>43921.099421184736</v>
      </c>
      <c r="E1053" s="89">
        <f t="shared" si="49"/>
        <v>899.99999979045242</v>
      </c>
      <c r="F1053" s="3">
        <f t="shared" si="50"/>
        <v>211526843.99299008</v>
      </c>
    </row>
    <row r="1054" spans="1:6">
      <c r="A1054" s="1">
        <v>43920.958333333336</v>
      </c>
      <c r="B1054">
        <v>8300</v>
      </c>
      <c r="C1054">
        <v>4.7699999999999996</v>
      </c>
      <c r="D1054" s="2">
        <f t="shared" si="48"/>
        <v>43921.109837851407</v>
      </c>
      <c r="E1054" s="89">
        <f t="shared" si="49"/>
        <v>900.00000041909516</v>
      </c>
      <c r="F1054" s="3">
        <f t="shared" si="50"/>
        <v>211526844.14073986</v>
      </c>
    </row>
    <row r="1055" spans="1:6">
      <c r="A1055" s="1">
        <v>43920.96875</v>
      </c>
      <c r="B1055">
        <v>8270</v>
      </c>
      <c r="C1055">
        <v>4.76</v>
      </c>
      <c r="D1055" s="2">
        <f t="shared" si="48"/>
        <v>43921.120498941957</v>
      </c>
      <c r="E1055" s="89">
        <f t="shared" si="49"/>
        <v>899.99999979045242</v>
      </c>
      <c r="F1055" s="3">
        <f t="shared" si="50"/>
        <v>210762289.13518408</v>
      </c>
    </row>
    <row r="1056" spans="1:6">
      <c r="A1056" s="1">
        <v>43920.979166666664</v>
      </c>
      <c r="B1056">
        <v>8240</v>
      </c>
      <c r="C1056">
        <v>4.75</v>
      </c>
      <c r="D1056" s="2">
        <f t="shared" si="48"/>
        <v>43921.131161812293</v>
      </c>
      <c r="E1056" s="89">
        <f t="shared" si="49"/>
        <v>899.99999979045242</v>
      </c>
      <c r="F1056" s="3">
        <f t="shared" si="50"/>
        <v>209997734.27737811</v>
      </c>
    </row>
    <row r="1057" spans="1:6">
      <c r="A1057" s="1">
        <v>43920.989583333336</v>
      </c>
      <c r="B1057">
        <v>8240</v>
      </c>
      <c r="C1057">
        <v>4.75</v>
      </c>
      <c r="D1057" s="2">
        <f t="shared" si="48"/>
        <v>43921.141578478964</v>
      </c>
      <c r="E1057" s="89">
        <f t="shared" si="49"/>
        <v>900.00000041909516</v>
      </c>
      <c r="F1057" s="3">
        <f t="shared" si="50"/>
        <v>209997734.42405981</v>
      </c>
    </row>
    <row r="1058" spans="1:6">
      <c r="A1058" s="1">
        <v>43921</v>
      </c>
      <c r="B1058">
        <v>8210</v>
      </c>
      <c r="C1058">
        <v>4.74</v>
      </c>
      <c r="D1058" s="2">
        <f t="shared" si="48"/>
        <v>43921.152243148601</v>
      </c>
      <c r="E1058" s="89">
        <f t="shared" si="49"/>
        <v>899.99999979045242</v>
      </c>
      <c r="F1058" s="3">
        <f t="shared" si="50"/>
        <v>209233179.41957211</v>
      </c>
    </row>
    <row r="1059" spans="1:6">
      <c r="A1059" s="1">
        <v>43921.010416666664</v>
      </c>
      <c r="B1059">
        <v>8180</v>
      </c>
      <c r="C1059">
        <v>4.7300000000000004</v>
      </c>
      <c r="D1059" s="2">
        <f t="shared" si="48"/>
        <v>43921.162909637322</v>
      </c>
      <c r="E1059" s="89">
        <f t="shared" si="49"/>
        <v>899.99999979045242</v>
      </c>
      <c r="F1059" s="3">
        <f t="shared" si="50"/>
        <v>208468624.56176612</v>
      </c>
    </row>
    <row r="1060" spans="1:6">
      <c r="A1060" s="1">
        <v>43921.020833333336</v>
      </c>
      <c r="B1060">
        <v>8150</v>
      </c>
      <c r="C1060">
        <v>4.72</v>
      </c>
      <c r="D1060" s="2">
        <f t="shared" si="48"/>
        <v>43921.173577965237</v>
      </c>
      <c r="E1060" s="89">
        <f t="shared" si="49"/>
        <v>900.00000041909516</v>
      </c>
      <c r="F1060" s="3">
        <f t="shared" si="50"/>
        <v>207704069.84903976</v>
      </c>
    </row>
    <row r="1061" spans="1:6">
      <c r="A1061" s="1">
        <v>43921.03125</v>
      </c>
      <c r="B1061">
        <v>8150</v>
      </c>
      <c r="C1061">
        <v>4.72</v>
      </c>
      <c r="D1061" s="2">
        <f t="shared" si="48"/>
        <v>43921.183994631901</v>
      </c>
      <c r="E1061" s="89">
        <f t="shared" si="49"/>
        <v>899.99999979045242</v>
      </c>
      <c r="F1061" s="3">
        <f t="shared" si="50"/>
        <v>207704069.70396012</v>
      </c>
    </row>
    <row r="1062" spans="1:6">
      <c r="A1062" s="1">
        <v>43921.041666666664</v>
      </c>
      <c r="B1062">
        <v>8090</v>
      </c>
      <c r="C1062">
        <v>4.7</v>
      </c>
      <c r="D1062" s="2">
        <f t="shared" si="48"/>
        <v>43921.194920220434</v>
      </c>
      <c r="E1062" s="89">
        <f t="shared" si="49"/>
        <v>899.99999979045242</v>
      </c>
      <c r="F1062" s="3">
        <f t="shared" si="50"/>
        <v>206174959.98834816</v>
      </c>
    </row>
    <row r="1063" spans="1:6">
      <c r="A1063" s="1">
        <v>43921.052083333336</v>
      </c>
      <c r="B1063">
        <v>8060</v>
      </c>
      <c r="C1063">
        <v>4.6900000000000004</v>
      </c>
      <c r="D1063" s="2">
        <f t="shared" si="48"/>
        <v>43921.205594189414</v>
      </c>
      <c r="E1063" s="89">
        <f t="shared" si="49"/>
        <v>900.00000041909516</v>
      </c>
      <c r="F1063" s="3">
        <f t="shared" si="50"/>
        <v>205410405.27401969</v>
      </c>
    </row>
    <row r="1064" spans="1:6">
      <c r="A1064" s="1">
        <v>43921.0625</v>
      </c>
      <c r="B1064">
        <v>8060</v>
      </c>
      <c r="C1064">
        <v>4.6900000000000004</v>
      </c>
      <c r="D1064" s="2">
        <f t="shared" si="48"/>
        <v>43921.216010856078</v>
      </c>
      <c r="E1064" s="89">
        <f t="shared" si="49"/>
        <v>899.99999979045242</v>
      </c>
      <c r="F1064" s="3">
        <f t="shared" si="50"/>
        <v>205410405.13054216</v>
      </c>
    </row>
    <row r="1065" spans="1:6">
      <c r="A1065" s="1">
        <v>43921.072916666664</v>
      </c>
      <c r="B1065">
        <v>8030</v>
      </c>
      <c r="C1065">
        <v>4.68</v>
      </c>
      <c r="D1065" s="2">
        <f t="shared" si="48"/>
        <v>43921.226686747614</v>
      </c>
      <c r="E1065" s="89">
        <f t="shared" si="49"/>
        <v>899.99999979045242</v>
      </c>
      <c r="F1065" s="3">
        <f t="shared" si="50"/>
        <v>204645850.27273619</v>
      </c>
    </row>
    <row r="1066" spans="1:6">
      <c r="A1066" s="1">
        <v>43921.083333333336</v>
      </c>
      <c r="B1066">
        <v>8030</v>
      </c>
      <c r="C1066">
        <v>4.68</v>
      </c>
      <c r="D1066" s="2">
        <f t="shared" si="48"/>
        <v>43921.237103414285</v>
      </c>
      <c r="E1066" s="89">
        <f t="shared" si="49"/>
        <v>900.00000041909516</v>
      </c>
      <c r="F1066" s="3">
        <f t="shared" si="50"/>
        <v>204645850.41567966</v>
      </c>
    </row>
    <row r="1067" spans="1:6">
      <c r="A1067" s="1">
        <v>43921.09375</v>
      </c>
      <c r="B1067">
        <v>7970</v>
      </c>
      <c r="C1067">
        <v>4.66</v>
      </c>
      <c r="D1067" s="2">
        <f t="shared" si="48"/>
        <v>43921.248044385196</v>
      </c>
      <c r="E1067" s="89">
        <f t="shared" si="49"/>
        <v>899.99999979045242</v>
      </c>
      <c r="F1067" s="3">
        <f t="shared" si="50"/>
        <v>203116740.5571242</v>
      </c>
    </row>
    <row r="1068" spans="1:6">
      <c r="A1068" s="1">
        <v>43921.104166666664</v>
      </c>
      <c r="B1068">
        <v>7940</v>
      </c>
      <c r="C1068">
        <v>4.6500000000000004</v>
      </c>
      <c r="D1068" s="2">
        <f t="shared" si="48"/>
        <v>43921.258726175482</v>
      </c>
      <c r="E1068" s="89">
        <f t="shared" si="49"/>
        <v>899.99999979045242</v>
      </c>
      <c r="F1068" s="3">
        <f t="shared" si="50"/>
        <v>202352185.69931823</v>
      </c>
    </row>
    <row r="1069" spans="1:6">
      <c r="A1069" s="1">
        <v>43921.114583333336</v>
      </c>
      <c r="B1069">
        <v>7940</v>
      </c>
      <c r="C1069">
        <v>4.6500000000000004</v>
      </c>
      <c r="D1069" s="2">
        <f t="shared" si="48"/>
        <v>43921.269142842153</v>
      </c>
      <c r="E1069" s="89">
        <f t="shared" si="49"/>
        <v>900.00000041909516</v>
      </c>
      <c r="F1069" s="3">
        <f t="shared" si="50"/>
        <v>202352185.84065959</v>
      </c>
    </row>
    <row r="1070" spans="1:6">
      <c r="A1070" s="1">
        <v>43921.125</v>
      </c>
      <c r="B1070">
        <v>7910</v>
      </c>
      <c r="C1070">
        <v>4.6399999999999997</v>
      </c>
      <c r="D1070" s="2">
        <f t="shared" si="48"/>
        <v>43921.279826643491</v>
      </c>
      <c r="E1070" s="89">
        <f t="shared" si="49"/>
        <v>899.99999979045242</v>
      </c>
      <c r="F1070" s="3">
        <f t="shared" si="50"/>
        <v>201587630.84151223</v>
      </c>
    </row>
    <row r="1071" spans="1:6">
      <c r="A1071" s="1">
        <v>43921.135416666664</v>
      </c>
      <c r="B1071">
        <v>7880</v>
      </c>
      <c r="C1071">
        <v>4.63</v>
      </c>
      <c r="D1071" s="2">
        <f t="shared" si="48"/>
        <v>43921.290512478845</v>
      </c>
      <c r="E1071" s="89">
        <f t="shared" si="49"/>
        <v>899.99999979045242</v>
      </c>
      <c r="F1071" s="3">
        <f t="shared" si="50"/>
        <v>200823075.98370624</v>
      </c>
    </row>
    <row r="1072" spans="1:6">
      <c r="A1072" s="1">
        <v>43921.145833333336</v>
      </c>
      <c r="B1072">
        <v>7850</v>
      </c>
      <c r="C1072">
        <v>4.62</v>
      </c>
      <c r="D1072" s="2">
        <f t="shared" si="48"/>
        <v>43921.301200371556</v>
      </c>
      <c r="E1072" s="89">
        <f t="shared" si="49"/>
        <v>900.00000041909516</v>
      </c>
      <c r="F1072" s="3">
        <f t="shared" si="50"/>
        <v>200058521.26563951</v>
      </c>
    </row>
    <row r="1073" spans="1:6">
      <c r="A1073" s="1">
        <v>43921.15625</v>
      </c>
      <c r="B1073">
        <v>7820</v>
      </c>
      <c r="C1073">
        <v>4.6100000000000003</v>
      </c>
      <c r="D1073" s="2">
        <f t="shared" si="48"/>
        <v>43921.311890345271</v>
      </c>
      <c r="E1073" s="89">
        <f t="shared" si="49"/>
        <v>899.99999979045242</v>
      </c>
      <c r="F1073" s="3">
        <f t="shared" si="50"/>
        <v>199293966.26809427</v>
      </c>
    </row>
    <row r="1074" spans="1:6">
      <c r="A1074" s="1">
        <v>43921.166666666664</v>
      </c>
      <c r="B1074">
        <v>7790</v>
      </c>
      <c r="C1074">
        <v>4.5999999999999996</v>
      </c>
      <c r="D1074" s="2">
        <f t="shared" si="48"/>
        <v>43921.322582424044</v>
      </c>
      <c r="E1074" s="89">
        <f t="shared" si="49"/>
        <v>899.99999979045242</v>
      </c>
      <c r="F1074" s="3">
        <f t="shared" si="50"/>
        <v>198529411.41028827</v>
      </c>
    </row>
    <row r="1075" spans="1:6">
      <c r="A1075" s="1">
        <v>43921.177083333336</v>
      </c>
      <c r="B1075">
        <v>7760</v>
      </c>
      <c r="C1075">
        <v>4.59</v>
      </c>
      <c r="D1075" s="2">
        <f t="shared" si="48"/>
        <v>43921.333276632307</v>
      </c>
      <c r="E1075" s="89">
        <f t="shared" si="49"/>
        <v>900.00000041909516</v>
      </c>
      <c r="F1075" s="3">
        <f t="shared" si="50"/>
        <v>197764856.69061944</v>
      </c>
    </row>
    <row r="1076" spans="1:6">
      <c r="A1076" s="1">
        <v>43921.1875</v>
      </c>
      <c r="B1076">
        <v>7730</v>
      </c>
      <c r="C1076">
        <v>4.58</v>
      </c>
      <c r="D1076" s="2">
        <f t="shared" si="48"/>
        <v>43921.343972994822</v>
      </c>
      <c r="E1076" s="89">
        <f t="shared" si="49"/>
        <v>899.99999979045242</v>
      </c>
      <c r="F1076" s="3">
        <f t="shared" si="50"/>
        <v>197000301.69467631</v>
      </c>
    </row>
    <row r="1077" spans="1:6">
      <c r="A1077" s="1">
        <v>43921.197916666664</v>
      </c>
      <c r="B1077">
        <v>7680</v>
      </c>
      <c r="C1077">
        <v>4.5599999999999996</v>
      </c>
      <c r="D1077" s="2">
        <f t="shared" si="48"/>
        <v>43921.354860677078</v>
      </c>
      <c r="E1077" s="89">
        <f t="shared" si="49"/>
        <v>899.99999979045242</v>
      </c>
      <c r="F1077" s="3">
        <f t="shared" si="50"/>
        <v>195726043.59833297</v>
      </c>
    </row>
    <row r="1078" spans="1:6">
      <c r="A1078" s="1">
        <v>43921.208333333336</v>
      </c>
      <c r="B1078">
        <v>7680</v>
      </c>
      <c r="C1078">
        <v>4.5599999999999996</v>
      </c>
      <c r="D1078" s="2">
        <f t="shared" si="48"/>
        <v>43921.36527734375</v>
      </c>
      <c r="E1078" s="89">
        <f t="shared" si="49"/>
        <v>900.00000041909516</v>
      </c>
      <c r="F1078" s="3">
        <f t="shared" si="50"/>
        <v>195726043.73504606</v>
      </c>
    </row>
    <row r="1079" spans="1:6">
      <c r="A1079" s="1">
        <v>43921.21875</v>
      </c>
      <c r="B1079">
        <v>7650</v>
      </c>
      <c r="C1079">
        <v>4.55</v>
      </c>
      <c r="D1079" s="2">
        <f t="shared" si="48"/>
        <v>43921.375979575161</v>
      </c>
      <c r="E1079" s="89">
        <f t="shared" si="49"/>
        <v>899.99999979045242</v>
      </c>
      <c r="F1079" s="3">
        <f t="shared" si="50"/>
        <v>194961488.740527</v>
      </c>
    </row>
    <row r="1080" spans="1:6">
      <c r="A1080" s="1">
        <v>43921.229166666664</v>
      </c>
      <c r="B1080">
        <v>7560</v>
      </c>
      <c r="C1080">
        <v>4.5199999999999996</v>
      </c>
      <c r="D1080" s="2">
        <f t="shared" si="48"/>
        <v>43921.387266534388</v>
      </c>
      <c r="E1080" s="89">
        <f t="shared" si="49"/>
        <v>899.99999979045242</v>
      </c>
      <c r="F1080" s="3">
        <f t="shared" si="50"/>
        <v>192667824.16710904</v>
      </c>
    </row>
    <row r="1081" spans="1:6">
      <c r="A1081" s="1">
        <v>43921.239583333336</v>
      </c>
      <c r="B1081">
        <v>7530</v>
      </c>
      <c r="C1081">
        <v>4.51</v>
      </c>
      <c r="D1081" s="2">
        <f t="shared" si="48"/>
        <v>43921.397977921646</v>
      </c>
      <c r="E1081" s="89">
        <f t="shared" si="49"/>
        <v>900.00000041909516</v>
      </c>
      <c r="F1081" s="3">
        <f t="shared" si="50"/>
        <v>191903269.44334593</v>
      </c>
    </row>
    <row r="1082" spans="1:6">
      <c r="A1082" s="1">
        <v>43921.25</v>
      </c>
      <c r="B1082">
        <v>7500</v>
      </c>
      <c r="C1082">
        <v>4.5</v>
      </c>
      <c r="D1082" s="2">
        <f t="shared" si="48"/>
        <v>43921.408691666664</v>
      </c>
      <c r="E1082" s="89">
        <f t="shared" si="49"/>
        <v>899.99999979045242</v>
      </c>
      <c r="F1082" s="3">
        <f t="shared" si="50"/>
        <v>191138714.45149705</v>
      </c>
    </row>
    <row r="1083" spans="1:6">
      <c r="A1083" s="1">
        <v>43921.260416666664</v>
      </c>
      <c r="B1083">
        <v>7470</v>
      </c>
      <c r="C1083">
        <v>4.49</v>
      </c>
      <c r="D1083" s="2">
        <f t="shared" si="48"/>
        <v>43921.419407797854</v>
      </c>
      <c r="E1083" s="89">
        <f t="shared" si="49"/>
        <v>899.99999979045242</v>
      </c>
      <c r="F1083" s="3">
        <f t="shared" si="50"/>
        <v>190374159.59369108</v>
      </c>
    </row>
    <row r="1084" spans="1:6">
      <c r="A1084" s="1">
        <v>43921.270833333336</v>
      </c>
      <c r="B1084">
        <v>7440</v>
      </c>
      <c r="C1084">
        <v>4.4800000000000004</v>
      </c>
      <c r="D1084" s="2">
        <f t="shared" si="48"/>
        <v>43921.430126344087</v>
      </c>
      <c r="E1084" s="89">
        <f t="shared" si="49"/>
        <v>900.00000041909516</v>
      </c>
      <c r="F1084" s="3">
        <f t="shared" si="50"/>
        <v>189609604.86832586</v>
      </c>
    </row>
    <row r="1085" spans="1:6">
      <c r="A1085" s="1">
        <v>43921.28125</v>
      </c>
      <c r="B1085">
        <v>7390</v>
      </c>
      <c r="C1085">
        <v>4.46</v>
      </c>
      <c r="D1085" s="2">
        <f t="shared" si="48"/>
        <v>43921.441051589987</v>
      </c>
      <c r="E1085" s="89">
        <f t="shared" si="49"/>
        <v>899.99999979045242</v>
      </c>
      <c r="F1085" s="3">
        <f t="shared" si="50"/>
        <v>188335346.63954177</v>
      </c>
    </row>
    <row r="1086" spans="1:6">
      <c r="A1086" s="1">
        <v>43921.291666666664</v>
      </c>
      <c r="B1086">
        <v>7360</v>
      </c>
      <c r="C1086">
        <v>4.45</v>
      </c>
      <c r="D1086" s="2">
        <f t="shared" si="48"/>
        <v>43921.451776721013</v>
      </c>
      <c r="E1086" s="89">
        <f t="shared" si="49"/>
        <v>899.99999979045242</v>
      </c>
      <c r="F1086" s="3">
        <f t="shared" si="50"/>
        <v>187570791.78173578</v>
      </c>
    </row>
    <row r="1087" spans="1:6">
      <c r="A1087" s="1">
        <v>43921.302083333336</v>
      </c>
      <c r="B1087">
        <v>7330</v>
      </c>
      <c r="C1087">
        <v>4.4400000000000004</v>
      </c>
      <c r="D1087" s="2">
        <f t="shared" si="48"/>
        <v>43921.462504376992</v>
      </c>
      <c r="E1087" s="89">
        <f t="shared" si="49"/>
        <v>900.00000041909516</v>
      </c>
      <c r="F1087" s="3">
        <f t="shared" si="50"/>
        <v>186806237.05441242</v>
      </c>
    </row>
    <row r="1088" spans="1:6">
      <c r="A1088" s="1">
        <v>43921.3125</v>
      </c>
      <c r="B1088">
        <v>7300</v>
      </c>
      <c r="C1088">
        <v>4.43</v>
      </c>
      <c r="D1088" s="2">
        <f t="shared" si="48"/>
        <v>43921.473234589044</v>
      </c>
      <c r="E1088" s="89">
        <f t="shared" si="49"/>
        <v>899.99999979045242</v>
      </c>
      <c r="F1088" s="3">
        <f t="shared" si="50"/>
        <v>186041682.06612381</v>
      </c>
    </row>
    <row r="1089" spans="1:6">
      <c r="A1089" s="1">
        <v>43921.322916666664</v>
      </c>
      <c r="B1089">
        <v>7270</v>
      </c>
      <c r="C1089">
        <v>4.42</v>
      </c>
      <c r="D1089" s="2">
        <f t="shared" si="48"/>
        <v>43921.483967388813</v>
      </c>
      <c r="E1089" s="89">
        <f t="shared" si="49"/>
        <v>899.99999979045242</v>
      </c>
      <c r="F1089" s="3">
        <f t="shared" si="50"/>
        <v>185277127.20831782</v>
      </c>
    </row>
    <row r="1090" spans="1:6">
      <c r="A1090" s="1">
        <v>43921.333333333336</v>
      </c>
      <c r="B1090">
        <v>7240</v>
      </c>
      <c r="C1090">
        <v>4.41</v>
      </c>
      <c r="D1090" s="2">
        <f t="shared" si="48"/>
        <v>43921.494702808472</v>
      </c>
      <c r="E1090" s="89">
        <f t="shared" si="49"/>
        <v>900.00000041909516</v>
      </c>
      <c r="F1090" s="3">
        <f t="shared" si="50"/>
        <v>184512572.47939238</v>
      </c>
    </row>
    <row r="1091" spans="1:6">
      <c r="A1091" s="1">
        <v>43921.34375</v>
      </c>
      <c r="B1091">
        <v>7130</v>
      </c>
      <c r="C1091">
        <v>4.37</v>
      </c>
      <c r="D1091" s="2">
        <f t="shared" ref="D1091:D1154" si="51">A1091+((13422*(1/B1091)+2.019)/24)</f>
        <v>43921.506311185134</v>
      </c>
      <c r="E1091" s="89">
        <f t="shared" si="49"/>
        <v>899.99999979045242</v>
      </c>
      <c r="F1091" s="3">
        <f t="shared" si="50"/>
        <v>181709204.53855655</v>
      </c>
    </row>
    <row r="1092" spans="1:6">
      <c r="A1092" s="1">
        <v>43921.354166666664</v>
      </c>
      <c r="B1092">
        <v>7100</v>
      </c>
      <c r="C1092">
        <v>4.3600000000000003</v>
      </c>
      <c r="D1092" s="2">
        <f t="shared" si="51"/>
        <v>43921.517059272301</v>
      </c>
      <c r="E1092" s="89">
        <f t="shared" ref="E1092:E1155" si="52">CONVERT((A1092-A1091),"day","sec")</f>
        <v>899.99999979045242</v>
      </c>
      <c r="F1092" s="3">
        <f t="shared" si="50"/>
        <v>180944649.68075055</v>
      </c>
    </row>
    <row r="1093" spans="1:6">
      <c r="A1093" s="1">
        <v>43921.364583333336</v>
      </c>
      <c r="B1093">
        <v>7080</v>
      </c>
      <c r="C1093">
        <v>4.3499999999999996</v>
      </c>
      <c r="D1093" s="2">
        <f t="shared" si="51"/>
        <v>43921.527698446327</v>
      </c>
      <c r="E1093" s="89">
        <f t="shared" si="52"/>
        <v>900.00000041909516</v>
      </c>
      <c r="F1093" s="3">
        <f t="shared" ref="F1093:F1156" si="53">E1093*B1093*CONVERT(1,"ft^3","l")</f>
        <v>180434946.56824559</v>
      </c>
    </row>
    <row r="1094" spans="1:6">
      <c r="A1094" s="1">
        <v>43921.375</v>
      </c>
      <c r="B1094">
        <v>7020</v>
      </c>
      <c r="C1094">
        <v>4.33</v>
      </c>
      <c r="D1094" s="2">
        <f t="shared" si="51"/>
        <v>43921.538790242164</v>
      </c>
      <c r="E1094" s="89">
        <f t="shared" si="52"/>
        <v>899.99999979045242</v>
      </c>
      <c r="F1094" s="3">
        <f t="shared" si="53"/>
        <v>178905836.72660124</v>
      </c>
    </row>
    <row r="1095" spans="1:6">
      <c r="A1095" s="1">
        <v>43921.385416666664</v>
      </c>
      <c r="B1095">
        <v>6990</v>
      </c>
      <c r="C1095">
        <v>4.32</v>
      </c>
      <c r="D1095" s="2">
        <f t="shared" si="51"/>
        <v>43921.549548819741</v>
      </c>
      <c r="E1095" s="89">
        <f t="shared" si="52"/>
        <v>899.99999979045242</v>
      </c>
      <c r="F1095" s="3">
        <f t="shared" si="53"/>
        <v>178141281.86879525</v>
      </c>
    </row>
    <row r="1096" spans="1:6">
      <c r="A1096" s="1">
        <v>43921.395833333336</v>
      </c>
      <c r="B1096">
        <v>6990</v>
      </c>
      <c r="C1096">
        <v>4.32</v>
      </c>
      <c r="D1096" s="2">
        <f t="shared" si="51"/>
        <v>43921.559965486413</v>
      </c>
      <c r="E1096" s="89">
        <f t="shared" si="52"/>
        <v>900.00000041909516</v>
      </c>
      <c r="F1096" s="3">
        <f t="shared" si="53"/>
        <v>178141281.99322551</v>
      </c>
    </row>
    <row r="1097" spans="1:6">
      <c r="A1097" s="1">
        <v>43921.40625</v>
      </c>
      <c r="B1097">
        <v>6940</v>
      </c>
      <c r="C1097">
        <v>4.3</v>
      </c>
      <c r="D1097" s="2">
        <f t="shared" si="51"/>
        <v>43921.570958573488</v>
      </c>
      <c r="E1097" s="89">
        <f t="shared" si="52"/>
        <v>899.99999979045242</v>
      </c>
      <c r="F1097" s="3">
        <f t="shared" si="53"/>
        <v>176867023.77245194</v>
      </c>
    </row>
    <row r="1098" spans="1:6">
      <c r="A1098" s="1">
        <v>43921.416666666664</v>
      </c>
      <c r="B1098">
        <v>6910</v>
      </c>
      <c r="C1098">
        <v>4.29</v>
      </c>
      <c r="D1098" s="2">
        <f t="shared" si="51"/>
        <v>43921.581725096476</v>
      </c>
      <c r="E1098" s="89">
        <f t="shared" si="52"/>
        <v>899.99999979045242</v>
      </c>
      <c r="F1098" s="3">
        <f t="shared" si="53"/>
        <v>176102468.91464594</v>
      </c>
    </row>
    <row r="1099" spans="1:6">
      <c r="A1099" s="1">
        <v>43921.427083333336</v>
      </c>
      <c r="B1099">
        <v>6880</v>
      </c>
      <c r="C1099">
        <v>4.28</v>
      </c>
      <c r="D1099" s="2">
        <f t="shared" si="51"/>
        <v>43921.592494670542</v>
      </c>
      <c r="E1099" s="89">
        <f t="shared" si="52"/>
        <v>900.00000041909516</v>
      </c>
      <c r="F1099" s="3">
        <f t="shared" si="53"/>
        <v>175337914.17931208</v>
      </c>
    </row>
    <row r="1100" spans="1:6">
      <c r="A1100" s="1">
        <v>43921.4375</v>
      </c>
      <c r="B1100">
        <v>6830</v>
      </c>
      <c r="C1100">
        <v>4.26</v>
      </c>
      <c r="D1100" s="2">
        <f t="shared" si="51"/>
        <v>43921.603506405561</v>
      </c>
      <c r="E1100" s="89">
        <f t="shared" si="52"/>
        <v>899.99999979045242</v>
      </c>
      <c r="F1100" s="3">
        <f t="shared" si="53"/>
        <v>174063655.96049666</v>
      </c>
    </row>
    <row r="1101" spans="1:6">
      <c r="A1101" s="1">
        <v>43921.447916666664</v>
      </c>
      <c r="B1101">
        <v>6800</v>
      </c>
      <c r="C1101">
        <v>4.25</v>
      </c>
      <c r="D1101" s="2">
        <f t="shared" si="51"/>
        <v>43921.61428431372</v>
      </c>
      <c r="E1101" s="89">
        <f t="shared" si="52"/>
        <v>899.99999979045242</v>
      </c>
      <c r="F1101" s="3">
        <f t="shared" si="53"/>
        <v>173299101.10269067</v>
      </c>
    </row>
    <row r="1102" spans="1:6">
      <c r="A1102" s="1">
        <v>43921.458333333336</v>
      </c>
      <c r="B1102">
        <v>6770</v>
      </c>
      <c r="C1102">
        <v>4.24</v>
      </c>
      <c r="D1102" s="2">
        <f t="shared" si="51"/>
        <v>43921.625065423439</v>
      </c>
      <c r="E1102" s="89">
        <f t="shared" si="52"/>
        <v>900.00000041909516</v>
      </c>
      <c r="F1102" s="3">
        <f t="shared" si="53"/>
        <v>172534546.36539868</v>
      </c>
    </row>
    <row r="1103" spans="1:6">
      <c r="A1103" s="1">
        <v>43921.46875</v>
      </c>
      <c r="B1103">
        <v>6740</v>
      </c>
      <c r="C1103">
        <v>4.2300000000000004</v>
      </c>
      <c r="D1103" s="2">
        <f t="shared" si="51"/>
        <v>43921.635849777449</v>
      </c>
      <c r="E1103" s="89">
        <f t="shared" si="52"/>
        <v>899.99999979045242</v>
      </c>
      <c r="F1103" s="3">
        <f t="shared" si="53"/>
        <v>171769991.3870787</v>
      </c>
    </row>
    <row r="1104" spans="1:6">
      <c r="A1104" s="1">
        <v>43921.479166666664</v>
      </c>
      <c r="B1104">
        <v>6710</v>
      </c>
      <c r="C1104">
        <v>4.22</v>
      </c>
      <c r="D1104" s="2">
        <f t="shared" si="51"/>
        <v>43921.646637419275</v>
      </c>
      <c r="E1104" s="89">
        <f t="shared" si="52"/>
        <v>899.99999979045242</v>
      </c>
      <c r="F1104" s="3">
        <f t="shared" si="53"/>
        <v>171005436.52927271</v>
      </c>
    </row>
    <row r="1105" spans="1:6">
      <c r="A1105" s="1">
        <v>43921.489583333336</v>
      </c>
      <c r="B1105">
        <v>6650</v>
      </c>
      <c r="C1105">
        <v>4.2</v>
      </c>
      <c r="D1105" s="2">
        <f t="shared" si="51"/>
        <v>43921.657806077696</v>
      </c>
      <c r="E1105" s="89">
        <f t="shared" si="52"/>
        <v>900.00000041909516</v>
      </c>
      <c r="F1105" s="3">
        <f t="shared" si="53"/>
        <v>169476326.93203858</v>
      </c>
    </row>
    <row r="1106" spans="1:6">
      <c r="A1106" s="1">
        <v>43921.5</v>
      </c>
      <c r="B1106">
        <v>6620</v>
      </c>
      <c r="C1106">
        <v>4.1900000000000004</v>
      </c>
      <c r="D1106" s="2">
        <f t="shared" si="51"/>
        <v>43921.668603851962</v>
      </c>
      <c r="E1106" s="89">
        <f t="shared" si="52"/>
        <v>899.99999979045242</v>
      </c>
      <c r="F1106" s="3">
        <f t="shared" si="53"/>
        <v>168711771.95585474</v>
      </c>
    </row>
    <row r="1107" spans="1:6">
      <c r="A1107" s="1">
        <v>43921.510416666664</v>
      </c>
      <c r="B1107">
        <v>6560</v>
      </c>
      <c r="C1107">
        <v>4.17</v>
      </c>
      <c r="D1107" s="2">
        <f t="shared" si="51"/>
        <v>43921.679793191055</v>
      </c>
      <c r="E1107" s="89">
        <f t="shared" si="52"/>
        <v>899.99999979045242</v>
      </c>
      <c r="F1107" s="3">
        <f t="shared" si="53"/>
        <v>167182662.24024275</v>
      </c>
    </row>
    <row r="1108" spans="1:6">
      <c r="A1108" s="1">
        <v>43921.520833333336</v>
      </c>
      <c r="B1108">
        <v>6530</v>
      </c>
      <c r="C1108">
        <v>4.16</v>
      </c>
      <c r="D1108" s="2">
        <f t="shared" si="51"/>
        <v>43921.690601518632</v>
      </c>
      <c r="E1108" s="89">
        <f t="shared" si="52"/>
        <v>900.00000041909516</v>
      </c>
      <c r="F1108" s="3">
        <f t="shared" si="53"/>
        <v>166418107.49867848</v>
      </c>
    </row>
    <row r="1109" spans="1:6">
      <c r="A1109" s="1">
        <v>43921.53125</v>
      </c>
      <c r="B1109">
        <v>6530</v>
      </c>
      <c r="C1109">
        <v>4.16</v>
      </c>
      <c r="D1109" s="2">
        <f t="shared" si="51"/>
        <v>43921.701018185297</v>
      </c>
      <c r="E1109" s="89">
        <f t="shared" si="52"/>
        <v>899.99999979045242</v>
      </c>
      <c r="F1109" s="3">
        <f t="shared" si="53"/>
        <v>166418107.38243678</v>
      </c>
    </row>
    <row r="1110" spans="1:6">
      <c r="A1110" s="1">
        <v>43921.541666666664</v>
      </c>
      <c r="B1110">
        <v>6510</v>
      </c>
      <c r="C1110">
        <v>4.1500000000000004</v>
      </c>
      <c r="D1110" s="2">
        <f t="shared" si="51"/>
        <v>43921.711697964667</v>
      </c>
      <c r="E1110" s="89">
        <f t="shared" si="52"/>
        <v>899.99999979045242</v>
      </c>
      <c r="F1110" s="3">
        <f t="shared" si="53"/>
        <v>165908404.14389944</v>
      </c>
    </row>
    <row r="1111" spans="1:6">
      <c r="A1111" s="1">
        <v>43921.552083333336</v>
      </c>
      <c r="B1111">
        <v>6480</v>
      </c>
      <c r="C1111">
        <v>4.1399999999999997</v>
      </c>
      <c r="D1111" s="2">
        <f t="shared" si="51"/>
        <v>43921.722512345681</v>
      </c>
      <c r="E1111" s="89">
        <f t="shared" si="52"/>
        <v>900.00000041909516</v>
      </c>
      <c r="F1111" s="3">
        <f t="shared" si="53"/>
        <v>165143849.40144509</v>
      </c>
    </row>
    <row r="1112" spans="1:6">
      <c r="A1112" s="1">
        <v>43921.5625</v>
      </c>
      <c r="B1112">
        <v>6450</v>
      </c>
      <c r="C1112">
        <v>4.13</v>
      </c>
      <c r="D1112" s="2">
        <f t="shared" si="51"/>
        <v>43921.733330426359</v>
      </c>
      <c r="E1112" s="89">
        <f t="shared" si="52"/>
        <v>899.99999979045242</v>
      </c>
      <c r="F1112" s="3">
        <f t="shared" si="53"/>
        <v>164379294.42828748</v>
      </c>
    </row>
    <row r="1113" spans="1:6">
      <c r="A1113" s="1">
        <v>43921.572916666664</v>
      </c>
      <c r="B1113">
        <v>6420</v>
      </c>
      <c r="C1113">
        <v>4.12</v>
      </c>
      <c r="D1113" s="2">
        <f t="shared" si="51"/>
        <v>43921.744152258565</v>
      </c>
      <c r="E1113" s="89">
        <f t="shared" si="52"/>
        <v>899.99999979045242</v>
      </c>
      <c r="F1113" s="3">
        <f t="shared" si="53"/>
        <v>163614739.57048148</v>
      </c>
    </row>
    <row r="1114" spans="1:6">
      <c r="A1114" s="1">
        <v>43921.583333333336</v>
      </c>
      <c r="B1114">
        <v>6390</v>
      </c>
      <c r="C1114">
        <v>4.1100000000000003</v>
      </c>
      <c r="D1114" s="2">
        <f t="shared" si="51"/>
        <v>43921.754977895151</v>
      </c>
      <c r="E1114" s="89">
        <f t="shared" si="52"/>
        <v>900.00000041909516</v>
      </c>
      <c r="F1114" s="3">
        <f t="shared" si="53"/>
        <v>162850184.82642505</v>
      </c>
    </row>
    <row r="1115" spans="1:6">
      <c r="A1115" s="1">
        <v>43921.59375</v>
      </c>
      <c r="B1115">
        <v>6360</v>
      </c>
      <c r="C1115">
        <v>4.0999999999999996</v>
      </c>
      <c r="D1115" s="2">
        <f t="shared" si="51"/>
        <v>43921.765807389937</v>
      </c>
      <c r="E1115" s="89">
        <f t="shared" si="52"/>
        <v>899.99999979045242</v>
      </c>
      <c r="F1115" s="3">
        <f t="shared" si="53"/>
        <v>162085629.85486951</v>
      </c>
    </row>
    <row r="1116" spans="1:6">
      <c r="A1116" s="1">
        <v>43921.604166666664</v>
      </c>
      <c r="B1116">
        <v>6300</v>
      </c>
      <c r="C1116">
        <v>4.08</v>
      </c>
      <c r="D1116" s="2">
        <f t="shared" si="51"/>
        <v>43921.777061507935</v>
      </c>
      <c r="E1116" s="89">
        <f t="shared" si="52"/>
        <v>899.99999979045242</v>
      </c>
      <c r="F1116" s="3">
        <f t="shared" si="53"/>
        <v>160556520.13925752</v>
      </c>
    </row>
    <row r="1117" spans="1:6">
      <c r="A1117" s="1">
        <v>43921.614583333336</v>
      </c>
      <c r="B1117">
        <v>6300</v>
      </c>
      <c r="C1117">
        <v>4.08</v>
      </c>
      <c r="D1117" s="2">
        <f t="shared" si="51"/>
        <v>43921.787478174607</v>
      </c>
      <c r="E1117" s="89">
        <f t="shared" si="52"/>
        <v>900.00000041909516</v>
      </c>
      <c r="F1117" s="3">
        <f t="shared" si="53"/>
        <v>160556520.25140497</v>
      </c>
    </row>
    <row r="1118" spans="1:6">
      <c r="A1118" s="1">
        <v>43921.625</v>
      </c>
      <c r="B1118">
        <v>6270</v>
      </c>
      <c r="C1118">
        <v>4.07</v>
      </c>
      <c r="D1118" s="2">
        <f t="shared" si="51"/>
        <v>43921.798319577356</v>
      </c>
      <c r="E1118" s="89">
        <f t="shared" si="52"/>
        <v>899.99999979045242</v>
      </c>
      <c r="F1118" s="3">
        <f t="shared" si="53"/>
        <v>159791965.28145155</v>
      </c>
    </row>
    <row r="1119" spans="1:6">
      <c r="A1119" s="1">
        <v>43921.635416666664</v>
      </c>
      <c r="B1119">
        <v>6250</v>
      </c>
      <c r="C1119">
        <v>4.0599999999999996</v>
      </c>
      <c r="D1119" s="2">
        <f t="shared" si="51"/>
        <v>43921.809021666668</v>
      </c>
      <c r="E1119" s="89">
        <f t="shared" si="52"/>
        <v>899.99999979045242</v>
      </c>
      <c r="F1119" s="3">
        <f t="shared" si="53"/>
        <v>159282262.04291421</v>
      </c>
    </row>
    <row r="1120" spans="1:6">
      <c r="A1120" s="1">
        <v>43921.645833333336</v>
      </c>
      <c r="B1120">
        <v>6250</v>
      </c>
      <c r="C1120">
        <v>4.0599999999999996</v>
      </c>
      <c r="D1120" s="2">
        <f t="shared" si="51"/>
        <v>43921.819438333339</v>
      </c>
      <c r="E1120" s="89">
        <f t="shared" si="52"/>
        <v>900.00000041909516</v>
      </c>
      <c r="F1120" s="3">
        <f t="shared" si="53"/>
        <v>159282262.15417159</v>
      </c>
    </row>
    <row r="1121" spans="1:6">
      <c r="A1121" s="1">
        <v>43921.65625</v>
      </c>
      <c r="B1121">
        <v>6220</v>
      </c>
      <c r="C1121">
        <v>4.05</v>
      </c>
      <c r="D1121" s="2">
        <f t="shared" si="51"/>
        <v>43921.830286575561</v>
      </c>
      <c r="E1121" s="89">
        <f t="shared" si="52"/>
        <v>899.99999979045242</v>
      </c>
      <c r="F1121" s="3">
        <f t="shared" si="53"/>
        <v>158517707.18510821</v>
      </c>
    </row>
    <row r="1122" spans="1:6">
      <c r="A1122" s="1">
        <v>43921.666666666664</v>
      </c>
      <c r="B1122">
        <v>6190</v>
      </c>
      <c r="C1122">
        <v>4.04</v>
      </c>
      <c r="D1122" s="2">
        <f t="shared" si="51"/>
        <v>43921.841139001073</v>
      </c>
      <c r="E1122" s="89">
        <f t="shared" si="52"/>
        <v>899.99999979045242</v>
      </c>
      <c r="F1122" s="3">
        <f t="shared" si="53"/>
        <v>157753152.32730225</v>
      </c>
    </row>
    <row r="1123" spans="1:6">
      <c r="A1123" s="1">
        <v>43921.677083333336</v>
      </c>
      <c r="B1123">
        <v>6190</v>
      </c>
      <c r="C1123">
        <v>4.04</v>
      </c>
      <c r="D1123" s="2">
        <f t="shared" si="51"/>
        <v>43921.851555667745</v>
      </c>
      <c r="E1123" s="89">
        <f t="shared" si="52"/>
        <v>900.00000041909516</v>
      </c>
      <c r="F1123" s="3">
        <f t="shared" si="53"/>
        <v>157753152.43749154</v>
      </c>
    </row>
    <row r="1124" spans="1:6">
      <c r="A1124" s="1">
        <v>43921.6875</v>
      </c>
      <c r="B1124">
        <v>6130</v>
      </c>
      <c r="C1124">
        <v>4.0199999999999996</v>
      </c>
      <c r="D1124" s="2">
        <f t="shared" si="51"/>
        <v>43921.862856647633</v>
      </c>
      <c r="E1124" s="89">
        <f t="shared" si="52"/>
        <v>899.99999979045242</v>
      </c>
      <c r="F1124" s="3">
        <f t="shared" si="53"/>
        <v>156224042.61169025</v>
      </c>
    </row>
    <row r="1125" spans="1:6">
      <c r="A1125" s="1">
        <v>43921.697916666664</v>
      </c>
      <c r="B1125">
        <v>6130</v>
      </c>
      <c r="C1125">
        <v>4.0199999999999996</v>
      </c>
      <c r="D1125" s="2">
        <f t="shared" si="51"/>
        <v>43921.873273314297</v>
      </c>
      <c r="E1125" s="89">
        <f t="shared" si="52"/>
        <v>899.99999979045242</v>
      </c>
      <c r="F1125" s="3">
        <f t="shared" si="53"/>
        <v>156224042.61169025</v>
      </c>
    </row>
    <row r="1126" spans="1:6">
      <c r="A1126" s="1">
        <v>43921.708333333336</v>
      </c>
      <c r="B1126">
        <v>6100</v>
      </c>
      <c r="C1126">
        <v>4.01</v>
      </c>
      <c r="D1126" s="2">
        <f t="shared" si="51"/>
        <v>43921.884138661204</v>
      </c>
      <c r="E1126" s="89">
        <f t="shared" si="52"/>
        <v>900.00000041909516</v>
      </c>
      <c r="F1126" s="3">
        <f t="shared" si="53"/>
        <v>155459487.86247146</v>
      </c>
    </row>
    <row r="1127" spans="1:6">
      <c r="A1127" s="1">
        <v>43921.71875</v>
      </c>
      <c r="B1127">
        <v>6080</v>
      </c>
      <c r="C1127">
        <v>4</v>
      </c>
      <c r="D1127" s="2">
        <f t="shared" si="51"/>
        <v>43921.894856907893</v>
      </c>
      <c r="E1127" s="89">
        <f t="shared" si="52"/>
        <v>899.99999979045242</v>
      </c>
      <c r="F1127" s="3">
        <f t="shared" si="53"/>
        <v>154949784.51534694</v>
      </c>
    </row>
    <row r="1128" spans="1:6">
      <c r="A1128" s="1">
        <v>43921.729166666664</v>
      </c>
      <c r="B1128">
        <v>6080</v>
      </c>
      <c r="C1128">
        <v>4</v>
      </c>
      <c r="D1128" s="2">
        <f t="shared" si="51"/>
        <v>43921.905273574557</v>
      </c>
      <c r="E1128" s="89">
        <f t="shared" si="52"/>
        <v>899.99999979045242</v>
      </c>
      <c r="F1128" s="3">
        <f t="shared" si="53"/>
        <v>154949784.51534694</v>
      </c>
    </row>
    <row r="1129" spans="1:6">
      <c r="A1129" s="1">
        <v>43921.739583333336</v>
      </c>
      <c r="B1129">
        <v>6050</v>
      </c>
      <c r="C1129">
        <v>3.99</v>
      </c>
      <c r="D1129" s="2">
        <f t="shared" si="51"/>
        <v>43921.916146349868</v>
      </c>
      <c r="E1129" s="89">
        <f t="shared" si="52"/>
        <v>900.00000041909516</v>
      </c>
      <c r="F1129" s="3">
        <f t="shared" si="53"/>
        <v>154185229.76523811</v>
      </c>
    </row>
    <row r="1130" spans="1:6">
      <c r="A1130" s="1">
        <v>43921.75</v>
      </c>
      <c r="B1130">
        <v>6050</v>
      </c>
      <c r="C1130">
        <v>3.99</v>
      </c>
      <c r="D1130" s="2">
        <f t="shared" si="51"/>
        <v>43921.926563016532</v>
      </c>
      <c r="E1130" s="89">
        <f t="shared" si="52"/>
        <v>899.99999979045242</v>
      </c>
      <c r="F1130" s="3">
        <f t="shared" si="53"/>
        <v>154185229.65754095</v>
      </c>
    </row>
    <row r="1131" spans="1:6">
      <c r="A1131" s="1">
        <v>43921.760416666664</v>
      </c>
      <c r="B1131">
        <v>6020</v>
      </c>
      <c r="C1131">
        <v>3.98</v>
      </c>
      <c r="D1131" s="2">
        <f t="shared" si="51"/>
        <v>43921.937440337759</v>
      </c>
      <c r="E1131" s="89">
        <f t="shared" si="52"/>
        <v>899.99999979045242</v>
      </c>
      <c r="F1131" s="3">
        <f t="shared" si="53"/>
        <v>153420674.79973498</v>
      </c>
    </row>
    <row r="1132" spans="1:6">
      <c r="A1132" s="1">
        <v>43921.770833333336</v>
      </c>
      <c r="B1132">
        <v>5990</v>
      </c>
      <c r="C1132">
        <v>3.97</v>
      </c>
      <c r="D1132" s="2">
        <f t="shared" si="51"/>
        <v>43921.948322273238</v>
      </c>
      <c r="E1132" s="89">
        <f t="shared" si="52"/>
        <v>900.00000041909516</v>
      </c>
      <c r="F1132" s="3">
        <f t="shared" si="53"/>
        <v>152656120.04855806</v>
      </c>
    </row>
    <row r="1133" spans="1:6">
      <c r="A1133" s="1">
        <v>43921.78125</v>
      </c>
      <c r="B1133">
        <v>5990</v>
      </c>
      <c r="C1133">
        <v>3.97</v>
      </c>
      <c r="D1133" s="2">
        <f t="shared" si="51"/>
        <v>43921.958738939902</v>
      </c>
      <c r="E1133" s="89">
        <f t="shared" si="52"/>
        <v>899.99999979045242</v>
      </c>
      <c r="F1133" s="3">
        <f t="shared" si="53"/>
        <v>152656119.94192898</v>
      </c>
    </row>
    <row r="1134" spans="1:6">
      <c r="A1134" s="1">
        <v>43921.791666666664</v>
      </c>
      <c r="B1134">
        <v>5990</v>
      </c>
      <c r="C1134">
        <v>3.97</v>
      </c>
      <c r="D1134" s="2">
        <f t="shared" si="51"/>
        <v>43921.969155606566</v>
      </c>
      <c r="E1134" s="89">
        <f t="shared" si="52"/>
        <v>899.99999979045242</v>
      </c>
      <c r="F1134" s="3">
        <f t="shared" si="53"/>
        <v>152656119.94192898</v>
      </c>
    </row>
    <row r="1135" spans="1:6">
      <c r="A1135" s="1">
        <v>43921.802083333336</v>
      </c>
      <c r="B1135">
        <v>5940</v>
      </c>
      <c r="C1135">
        <v>3.95</v>
      </c>
      <c r="D1135" s="2">
        <f t="shared" si="51"/>
        <v>43921.980358164983</v>
      </c>
      <c r="E1135" s="89">
        <f t="shared" si="52"/>
        <v>900.00000041909516</v>
      </c>
      <c r="F1135" s="3">
        <f t="shared" si="53"/>
        <v>151381861.95132467</v>
      </c>
    </row>
    <row r="1136" spans="1:6">
      <c r="A1136" s="1">
        <v>43921.8125</v>
      </c>
      <c r="B1136">
        <v>5910</v>
      </c>
      <c r="C1136">
        <v>3.94</v>
      </c>
      <c r="D1136" s="2">
        <f t="shared" si="51"/>
        <v>43921.991252749576</v>
      </c>
      <c r="E1136" s="89">
        <f t="shared" si="52"/>
        <v>899.99999979045242</v>
      </c>
      <c r="F1136" s="3">
        <f t="shared" si="53"/>
        <v>150617306.98777968</v>
      </c>
    </row>
    <row r="1137" spans="1:6">
      <c r="A1137" s="1">
        <v>43921.822916666664</v>
      </c>
      <c r="B1137">
        <v>5940</v>
      </c>
      <c r="C1137">
        <v>3.95</v>
      </c>
      <c r="D1137" s="2">
        <f t="shared" si="51"/>
        <v>43922.001191498312</v>
      </c>
      <c r="E1137" s="89">
        <f t="shared" si="52"/>
        <v>899.99999979045242</v>
      </c>
      <c r="F1137" s="3">
        <f t="shared" si="53"/>
        <v>151381861.84558567</v>
      </c>
    </row>
    <row r="1138" spans="1:6">
      <c r="A1138" s="1">
        <v>43921.833333333336</v>
      </c>
      <c r="B1138">
        <v>5850</v>
      </c>
      <c r="C1138">
        <v>3.92</v>
      </c>
      <c r="D1138" s="2">
        <f t="shared" si="51"/>
        <v>43922.013056623931</v>
      </c>
      <c r="E1138" s="89">
        <f t="shared" si="52"/>
        <v>900.00000041909516</v>
      </c>
      <c r="F1138" s="3">
        <f t="shared" si="53"/>
        <v>149088197.3763046</v>
      </c>
    </row>
    <row r="1139" spans="1:6">
      <c r="A1139" s="1">
        <v>43921.84375</v>
      </c>
      <c r="B1139">
        <v>5880</v>
      </c>
      <c r="C1139">
        <v>3.93</v>
      </c>
      <c r="D1139" s="2">
        <f t="shared" si="51"/>
        <v>43922.022985544216</v>
      </c>
      <c r="E1139" s="89">
        <f t="shared" si="52"/>
        <v>899.99999979045242</v>
      </c>
      <c r="F1139" s="3">
        <f t="shared" si="53"/>
        <v>149852752.12997368</v>
      </c>
    </row>
    <row r="1140" spans="1:6">
      <c r="A1140" s="1">
        <v>43921.854166666664</v>
      </c>
      <c r="B1140">
        <v>5880</v>
      </c>
      <c r="C1140">
        <v>3.93</v>
      </c>
      <c r="D1140" s="2">
        <f t="shared" si="51"/>
        <v>43922.03340221088</v>
      </c>
      <c r="E1140" s="89">
        <f t="shared" si="52"/>
        <v>899.99999979045242</v>
      </c>
      <c r="F1140" s="3">
        <f t="shared" si="53"/>
        <v>149852752.12997368</v>
      </c>
    </row>
    <row r="1141" spans="1:6">
      <c r="A1141" s="1">
        <v>43921.864583333336</v>
      </c>
      <c r="B1141">
        <v>5850</v>
      </c>
      <c r="C1141">
        <v>3.92</v>
      </c>
      <c r="D1141" s="2">
        <f t="shared" si="51"/>
        <v>43922.044306623931</v>
      </c>
      <c r="E1141" s="89">
        <f t="shared" si="52"/>
        <v>900.00000041909516</v>
      </c>
      <c r="F1141" s="3">
        <f t="shared" si="53"/>
        <v>149088197.3763046</v>
      </c>
    </row>
    <row r="1142" spans="1:6">
      <c r="A1142" s="1">
        <v>43921.875</v>
      </c>
      <c r="B1142">
        <v>5830</v>
      </c>
      <c r="C1142">
        <v>3.91</v>
      </c>
      <c r="D1142" s="2">
        <f t="shared" si="51"/>
        <v>43922.055051243566</v>
      </c>
      <c r="E1142" s="89">
        <f t="shared" si="52"/>
        <v>899.99999979045242</v>
      </c>
      <c r="F1142" s="3">
        <f t="shared" si="53"/>
        <v>148578494.03363037</v>
      </c>
    </row>
    <row r="1143" spans="1:6">
      <c r="A1143" s="1">
        <v>43921.885416666664</v>
      </c>
      <c r="B1143">
        <v>5830</v>
      </c>
      <c r="C1143">
        <v>3.91</v>
      </c>
      <c r="D1143" s="2">
        <f t="shared" si="51"/>
        <v>43922.06546791023</v>
      </c>
      <c r="E1143" s="89">
        <f t="shared" si="52"/>
        <v>899.99999979045242</v>
      </c>
      <c r="F1143" s="3">
        <f t="shared" si="53"/>
        <v>148578494.03363037</v>
      </c>
    </row>
    <row r="1144" spans="1:6">
      <c r="A1144" s="1">
        <v>43921.895833333336</v>
      </c>
      <c r="B1144">
        <v>5800</v>
      </c>
      <c r="C1144">
        <v>3.9</v>
      </c>
      <c r="D1144" s="2">
        <f t="shared" si="51"/>
        <v>43922.07638074713</v>
      </c>
      <c r="E1144" s="89">
        <f t="shared" si="52"/>
        <v>900.00000041909516</v>
      </c>
      <c r="F1144" s="3">
        <f t="shared" si="53"/>
        <v>147813939.27907124</v>
      </c>
    </row>
    <row r="1145" spans="1:6">
      <c r="A1145" s="1">
        <v>43921.90625</v>
      </c>
      <c r="B1145">
        <v>5800</v>
      </c>
      <c r="C1145">
        <v>3.9</v>
      </c>
      <c r="D1145" s="2">
        <f t="shared" si="51"/>
        <v>43922.086797413795</v>
      </c>
      <c r="E1145" s="89">
        <f t="shared" si="52"/>
        <v>899.99999979045242</v>
      </c>
      <c r="F1145" s="3">
        <f t="shared" si="53"/>
        <v>147813939.1758244</v>
      </c>
    </row>
    <row r="1146" spans="1:6">
      <c r="A1146" s="1">
        <v>43921.916666666664</v>
      </c>
      <c r="B1146">
        <v>5770</v>
      </c>
      <c r="C1146">
        <v>3.89</v>
      </c>
      <c r="D1146" s="2">
        <f t="shared" si="51"/>
        <v>43922.097715410164</v>
      </c>
      <c r="E1146" s="89">
        <f t="shared" si="52"/>
        <v>899.99999979045242</v>
      </c>
      <c r="F1146" s="3">
        <f t="shared" si="53"/>
        <v>147049384.31801841</v>
      </c>
    </row>
    <row r="1147" spans="1:6">
      <c r="A1147" s="1">
        <v>43921.927083333336</v>
      </c>
      <c r="B1147">
        <v>5770</v>
      </c>
      <c r="C1147">
        <v>3.89</v>
      </c>
      <c r="D1147" s="2">
        <f t="shared" si="51"/>
        <v>43922.108132076835</v>
      </c>
      <c r="E1147" s="89">
        <f t="shared" si="52"/>
        <v>900.00000041909516</v>
      </c>
      <c r="F1147" s="3">
        <f t="shared" si="53"/>
        <v>147049384.42073122</v>
      </c>
    </row>
    <row r="1148" spans="1:6">
      <c r="A1148" s="1">
        <v>43921.9375</v>
      </c>
      <c r="B1148">
        <v>5770</v>
      </c>
      <c r="C1148">
        <v>3.89</v>
      </c>
      <c r="D1148" s="2">
        <f t="shared" si="51"/>
        <v>43922.1185487435</v>
      </c>
      <c r="E1148" s="89">
        <f t="shared" si="52"/>
        <v>899.99999979045242</v>
      </c>
      <c r="F1148" s="3">
        <f t="shared" si="53"/>
        <v>147049384.31801841</v>
      </c>
    </row>
    <row r="1149" spans="1:6">
      <c r="A1149" s="1">
        <v>43921.947916666664</v>
      </c>
      <c r="B1149">
        <v>5770</v>
      </c>
      <c r="C1149">
        <v>3.89</v>
      </c>
      <c r="D1149" s="2">
        <f t="shared" si="51"/>
        <v>43922.128965410164</v>
      </c>
      <c r="E1149" s="89">
        <f t="shared" si="52"/>
        <v>899.99999979045242</v>
      </c>
      <c r="F1149" s="3">
        <f t="shared" si="53"/>
        <v>147049384.31801841</v>
      </c>
    </row>
    <row r="1150" spans="1:6">
      <c r="A1150" s="1">
        <v>43921.958333333336</v>
      </c>
      <c r="B1150">
        <v>5720</v>
      </c>
      <c r="C1150">
        <v>3.87</v>
      </c>
      <c r="D1150" s="2">
        <f t="shared" si="51"/>
        <v>43922.140229312354</v>
      </c>
      <c r="E1150" s="89">
        <f t="shared" si="52"/>
        <v>900.00000041909516</v>
      </c>
      <c r="F1150" s="3">
        <f t="shared" si="53"/>
        <v>145775126.32349783</v>
      </c>
    </row>
    <row r="1151" spans="1:6">
      <c r="A1151" s="1">
        <v>43921.96875</v>
      </c>
      <c r="B1151">
        <v>5720</v>
      </c>
      <c r="C1151">
        <v>3.87</v>
      </c>
      <c r="D1151" s="2">
        <f t="shared" si="51"/>
        <v>43922.150645979018</v>
      </c>
      <c r="E1151" s="89">
        <f t="shared" si="52"/>
        <v>899.99999979045242</v>
      </c>
      <c r="F1151" s="3">
        <f t="shared" si="53"/>
        <v>145775126.2216751</v>
      </c>
    </row>
    <row r="1152" spans="1:6">
      <c r="A1152" s="1">
        <v>43921.979166666664</v>
      </c>
      <c r="B1152">
        <v>5720</v>
      </c>
      <c r="C1152">
        <v>3.87</v>
      </c>
      <c r="D1152" s="2">
        <f t="shared" si="51"/>
        <v>43922.161062645682</v>
      </c>
      <c r="E1152" s="89">
        <f t="shared" si="52"/>
        <v>899.99999979045242</v>
      </c>
      <c r="F1152" s="3">
        <f t="shared" si="53"/>
        <v>145775126.2216751</v>
      </c>
    </row>
    <row r="1153" spans="1:6">
      <c r="A1153" s="1">
        <v>43921.989583333336</v>
      </c>
      <c r="B1153">
        <v>5720</v>
      </c>
      <c r="C1153">
        <v>3.87</v>
      </c>
      <c r="D1153" s="2">
        <f t="shared" si="51"/>
        <v>43922.171479312354</v>
      </c>
      <c r="E1153" s="89">
        <f t="shared" si="52"/>
        <v>900.00000041909516</v>
      </c>
      <c r="F1153" s="3">
        <f t="shared" si="53"/>
        <v>145775126.32349783</v>
      </c>
    </row>
    <row r="1154" spans="1:6">
      <c r="A1154" s="1">
        <v>43922</v>
      </c>
      <c r="B1154">
        <v>5690</v>
      </c>
      <c r="C1154">
        <v>3.86</v>
      </c>
      <c r="D1154" s="2">
        <f t="shared" si="51"/>
        <v>43922.182411467489</v>
      </c>
      <c r="E1154" s="89">
        <f t="shared" si="52"/>
        <v>899.99999979045242</v>
      </c>
      <c r="F1154" s="3">
        <f t="shared" si="53"/>
        <v>145010571.3638691</v>
      </c>
    </row>
    <row r="1155" spans="1:6">
      <c r="A1155" s="1">
        <v>43922.010416666664</v>
      </c>
      <c r="B1155">
        <v>5660</v>
      </c>
      <c r="C1155">
        <v>3.85</v>
      </c>
      <c r="D1155" s="2">
        <f t="shared" ref="D1155:D1218" si="54">A1155+((13422*(1/B1155)+2.019)/24)</f>
        <v>43922.19334908716</v>
      </c>
      <c r="E1155" s="89">
        <f t="shared" si="52"/>
        <v>899.99999979045242</v>
      </c>
      <c r="F1155" s="3">
        <f t="shared" si="53"/>
        <v>144246016.5060631</v>
      </c>
    </row>
    <row r="1156" spans="1:6">
      <c r="A1156" s="1">
        <v>43922.020833333336</v>
      </c>
      <c r="B1156">
        <v>5660</v>
      </c>
      <c r="C1156">
        <v>3.85</v>
      </c>
      <c r="D1156" s="2">
        <f t="shared" si="54"/>
        <v>43922.203765753831</v>
      </c>
      <c r="E1156" s="89">
        <f t="shared" ref="E1156:E1219" si="55">CONVERT((A1156-A1155),"day","sec")</f>
        <v>900.00000041909516</v>
      </c>
      <c r="F1156" s="3">
        <f t="shared" si="53"/>
        <v>144246016.60681778</v>
      </c>
    </row>
    <row r="1157" spans="1:6">
      <c r="A1157" s="1">
        <v>43922.03125</v>
      </c>
      <c r="B1157">
        <v>5640</v>
      </c>
      <c r="C1157">
        <v>3.84</v>
      </c>
      <c r="D1157" s="2">
        <f t="shared" si="54"/>
        <v>43922.214532801416</v>
      </c>
      <c r="E1157" s="89">
        <f t="shared" si="55"/>
        <v>899.99999979045242</v>
      </c>
      <c r="F1157" s="3">
        <f t="shared" ref="F1157:F1220" si="56">E1157*B1157*CONVERT(1,"ft^3","l")</f>
        <v>143736313.26752579</v>
      </c>
    </row>
    <row r="1158" spans="1:6">
      <c r="A1158" s="1">
        <v>43922.041666666664</v>
      </c>
      <c r="B1158">
        <v>5640</v>
      </c>
      <c r="C1158">
        <v>3.84</v>
      </c>
      <c r="D1158" s="2">
        <f t="shared" si="54"/>
        <v>43922.22494946808</v>
      </c>
      <c r="E1158" s="89">
        <f t="shared" si="55"/>
        <v>899.99999979045242</v>
      </c>
      <c r="F1158" s="3">
        <f t="shared" si="56"/>
        <v>143736313.26752579</v>
      </c>
    </row>
    <row r="1159" spans="1:6">
      <c r="A1159" s="1">
        <v>43922.052083333336</v>
      </c>
      <c r="B1159">
        <v>5640</v>
      </c>
      <c r="C1159">
        <v>3.84</v>
      </c>
      <c r="D1159" s="2">
        <f t="shared" si="54"/>
        <v>43922.235366134752</v>
      </c>
      <c r="E1159" s="89">
        <f t="shared" si="55"/>
        <v>900.00000041909516</v>
      </c>
      <c r="F1159" s="3">
        <f t="shared" si="56"/>
        <v>143736313.36792445</v>
      </c>
    </row>
    <row r="1160" spans="1:6">
      <c r="A1160" s="1">
        <v>43922.0625</v>
      </c>
      <c r="B1160">
        <v>5640</v>
      </c>
      <c r="C1160">
        <v>3.84</v>
      </c>
      <c r="D1160" s="2">
        <f t="shared" si="54"/>
        <v>43922.245782801416</v>
      </c>
      <c r="E1160" s="89">
        <f t="shared" si="55"/>
        <v>899.99999979045242</v>
      </c>
      <c r="F1160" s="3">
        <f t="shared" si="56"/>
        <v>143736313.26752579</v>
      </c>
    </row>
    <row r="1161" spans="1:6">
      <c r="A1161" s="1">
        <v>43922.072916666664</v>
      </c>
      <c r="B1161">
        <v>5610</v>
      </c>
      <c r="C1161">
        <v>3.83</v>
      </c>
      <c r="D1161" s="2">
        <f t="shared" si="54"/>
        <v>43922.256729723704</v>
      </c>
      <c r="E1161" s="89">
        <f t="shared" si="55"/>
        <v>899.99999979045242</v>
      </c>
      <c r="F1161" s="3">
        <f t="shared" si="56"/>
        <v>142971758.40971979</v>
      </c>
    </row>
    <row r="1162" spans="1:6">
      <c r="A1162" s="1">
        <v>43922.083333333336</v>
      </c>
      <c r="B1162">
        <v>5610</v>
      </c>
      <c r="C1162">
        <v>3.83</v>
      </c>
      <c r="D1162" s="2">
        <f t="shared" si="54"/>
        <v>43922.267146390375</v>
      </c>
      <c r="E1162" s="89">
        <f t="shared" si="55"/>
        <v>900.00000041909516</v>
      </c>
      <c r="F1162" s="3">
        <f t="shared" si="56"/>
        <v>142971758.50958443</v>
      </c>
    </row>
    <row r="1163" spans="1:6">
      <c r="A1163" s="1">
        <v>43922.09375</v>
      </c>
      <c r="B1163">
        <v>5610</v>
      </c>
      <c r="C1163">
        <v>3.83</v>
      </c>
      <c r="D1163" s="2">
        <f t="shared" si="54"/>
        <v>43922.27756305704</v>
      </c>
      <c r="E1163" s="89">
        <f t="shared" si="55"/>
        <v>899.99999979045242</v>
      </c>
      <c r="F1163" s="3">
        <f t="shared" si="56"/>
        <v>142971758.40971979</v>
      </c>
    </row>
    <row r="1164" spans="1:6">
      <c r="A1164" s="1">
        <v>43922.104166666664</v>
      </c>
      <c r="B1164">
        <v>5580</v>
      </c>
      <c r="C1164">
        <v>3.82</v>
      </c>
      <c r="D1164" s="2">
        <f t="shared" si="54"/>
        <v>43922.288515681001</v>
      </c>
      <c r="E1164" s="89">
        <f t="shared" si="55"/>
        <v>899.99999979045242</v>
      </c>
      <c r="F1164" s="3">
        <f t="shared" si="56"/>
        <v>142207203.5519138</v>
      </c>
    </row>
    <row r="1165" spans="1:6">
      <c r="A1165" s="1">
        <v>43922.114583333336</v>
      </c>
      <c r="B1165">
        <v>5580</v>
      </c>
      <c r="C1165">
        <v>3.82</v>
      </c>
      <c r="D1165" s="2">
        <f t="shared" si="54"/>
        <v>43922.298932347672</v>
      </c>
      <c r="E1165" s="89">
        <f t="shared" si="55"/>
        <v>900.00000041909516</v>
      </c>
      <c r="F1165" s="3">
        <f t="shared" si="56"/>
        <v>142207203.6512444</v>
      </c>
    </row>
    <row r="1166" spans="1:6">
      <c r="A1166" s="1">
        <v>43922.125</v>
      </c>
      <c r="B1166">
        <v>5580</v>
      </c>
      <c r="C1166">
        <v>3.82</v>
      </c>
      <c r="D1166" s="2">
        <f t="shared" si="54"/>
        <v>43922.309349014336</v>
      </c>
      <c r="E1166" s="89">
        <f t="shared" si="55"/>
        <v>899.99999979045242</v>
      </c>
      <c r="F1166" s="3">
        <f t="shared" si="56"/>
        <v>142207203.5519138</v>
      </c>
    </row>
    <row r="1167" spans="1:6">
      <c r="A1167" s="1">
        <v>43922.135416666664</v>
      </c>
      <c r="B1167">
        <v>5580</v>
      </c>
      <c r="C1167">
        <v>3.82</v>
      </c>
      <c r="D1167" s="2">
        <f t="shared" si="54"/>
        <v>43922.319765681001</v>
      </c>
      <c r="E1167" s="89">
        <f t="shared" si="55"/>
        <v>899.99999979045242</v>
      </c>
      <c r="F1167" s="3">
        <f t="shared" si="56"/>
        <v>142207203.5519138</v>
      </c>
    </row>
    <row r="1168" spans="1:6">
      <c r="A1168" s="1">
        <v>43922.145833333336</v>
      </c>
      <c r="B1168">
        <v>5560</v>
      </c>
      <c r="C1168">
        <v>3.81</v>
      </c>
      <c r="D1168" s="2">
        <f t="shared" si="54"/>
        <v>43922.330542865711</v>
      </c>
      <c r="E1168" s="89">
        <f t="shared" si="55"/>
        <v>900.00000041909516</v>
      </c>
      <c r="F1168" s="3">
        <f t="shared" si="56"/>
        <v>141697500.41235104</v>
      </c>
    </row>
    <row r="1169" spans="1:6">
      <c r="A1169" s="1">
        <v>43922.15625</v>
      </c>
      <c r="B1169">
        <v>5560</v>
      </c>
      <c r="C1169">
        <v>3.81</v>
      </c>
      <c r="D1169" s="2">
        <f t="shared" si="54"/>
        <v>43922.340959532376</v>
      </c>
      <c r="E1169" s="89">
        <f t="shared" si="55"/>
        <v>899.99999979045242</v>
      </c>
      <c r="F1169" s="3">
        <f t="shared" si="56"/>
        <v>141697500.31337649</v>
      </c>
    </row>
    <row r="1170" spans="1:6">
      <c r="A1170" s="1">
        <v>43922.166666666664</v>
      </c>
      <c r="B1170">
        <v>5560</v>
      </c>
      <c r="C1170">
        <v>3.81</v>
      </c>
      <c r="D1170" s="2">
        <f t="shared" si="54"/>
        <v>43922.35137619904</v>
      </c>
      <c r="E1170" s="89">
        <f t="shared" si="55"/>
        <v>899.99999979045242</v>
      </c>
      <c r="F1170" s="3">
        <f t="shared" si="56"/>
        <v>141697500.31337649</v>
      </c>
    </row>
    <row r="1171" spans="1:6">
      <c r="A1171" s="1">
        <v>43922.177083333336</v>
      </c>
      <c r="B1171">
        <v>5530</v>
      </c>
      <c r="C1171">
        <v>3.8</v>
      </c>
      <c r="D1171" s="2">
        <f t="shared" si="54"/>
        <v>43922.36233853225</v>
      </c>
      <c r="E1171" s="89">
        <f t="shared" si="55"/>
        <v>900.00000041909516</v>
      </c>
      <c r="F1171" s="3">
        <f t="shared" si="56"/>
        <v>140932945.55401102</v>
      </c>
    </row>
    <row r="1172" spans="1:6">
      <c r="A1172" s="1">
        <v>43922.1875</v>
      </c>
      <c r="B1172">
        <v>5530</v>
      </c>
      <c r="C1172">
        <v>3.8</v>
      </c>
      <c r="D1172" s="2">
        <f t="shared" si="54"/>
        <v>43922.372755198914</v>
      </c>
      <c r="E1172" s="89">
        <f t="shared" si="55"/>
        <v>899.99999979045242</v>
      </c>
      <c r="F1172" s="3">
        <f t="shared" si="56"/>
        <v>140932945.45557049</v>
      </c>
    </row>
    <row r="1173" spans="1:6">
      <c r="A1173" s="1">
        <v>43922.197916666664</v>
      </c>
      <c r="B1173">
        <v>5530</v>
      </c>
      <c r="C1173">
        <v>3.8</v>
      </c>
      <c r="D1173" s="2">
        <f t="shared" si="54"/>
        <v>43922.383171865578</v>
      </c>
      <c r="E1173" s="89">
        <f t="shared" si="55"/>
        <v>899.99999979045242</v>
      </c>
      <c r="F1173" s="3">
        <f t="shared" si="56"/>
        <v>140932945.45557049</v>
      </c>
    </row>
    <row r="1174" spans="1:6">
      <c r="A1174" s="1">
        <v>43922.208333333336</v>
      </c>
      <c r="B1174">
        <v>5530</v>
      </c>
      <c r="C1174">
        <v>3.8</v>
      </c>
      <c r="D1174" s="2">
        <f t="shared" si="54"/>
        <v>43922.39358853225</v>
      </c>
      <c r="E1174" s="89">
        <f t="shared" si="55"/>
        <v>900.00000041909516</v>
      </c>
      <c r="F1174" s="3">
        <f t="shared" si="56"/>
        <v>140932945.55401102</v>
      </c>
    </row>
    <row r="1175" spans="1:6">
      <c r="A1175" s="1">
        <v>43922.21875</v>
      </c>
      <c r="B1175">
        <v>5530</v>
      </c>
      <c r="C1175">
        <v>3.8</v>
      </c>
      <c r="D1175" s="2">
        <f t="shared" si="54"/>
        <v>43922.404005198914</v>
      </c>
      <c r="E1175" s="89">
        <f t="shared" si="55"/>
        <v>899.99999979045242</v>
      </c>
      <c r="F1175" s="3">
        <f t="shared" si="56"/>
        <v>140932945.45557049</v>
      </c>
    </row>
    <row r="1176" spans="1:6">
      <c r="A1176" s="1">
        <v>43922.229166666664</v>
      </c>
      <c r="B1176">
        <v>5530</v>
      </c>
      <c r="C1176">
        <v>3.8</v>
      </c>
      <c r="D1176" s="2">
        <f t="shared" si="54"/>
        <v>43922.414421865578</v>
      </c>
      <c r="E1176" s="89">
        <f t="shared" si="55"/>
        <v>899.99999979045242</v>
      </c>
      <c r="F1176" s="3">
        <f t="shared" si="56"/>
        <v>140932945.45557049</v>
      </c>
    </row>
    <row r="1177" spans="1:6">
      <c r="A1177" s="1">
        <v>43922.239583333336</v>
      </c>
      <c r="B1177">
        <v>5500</v>
      </c>
      <c r="C1177">
        <v>3.79</v>
      </c>
      <c r="D1177" s="2">
        <f t="shared" si="54"/>
        <v>43922.425390151519</v>
      </c>
      <c r="E1177" s="89">
        <f t="shared" si="55"/>
        <v>900.00000041909516</v>
      </c>
      <c r="F1177" s="3">
        <f t="shared" si="56"/>
        <v>140168390.69567099</v>
      </c>
    </row>
    <row r="1178" spans="1:6">
      <c r="A1178" s="1">
        <v>43922.25</v>
      </c>
      <c r="B1178">
        <v>5480</v>
      </c>
      <c r="C1178">
        <v>3.78</v>
      </c>
      <c r="D1178" s="2">
        <f t="shared" si="54"/>
        <v>43922.436177919706</v>
      </c>
      <c r="E1178" s="89">
        <f t="shared" si="55"/>
        <v>899.99999979045242</v>
      </c>
      <c r="F1178" s="3">
        <f t="shared" si="56"/>
        <v>139658687.35922718</v>
      </c>
    </row>
    <row r="1179" spans="1:6">
      <c r="A1179" s="1">
        <v>43922.260416666664</v>
      </c>
      <c r="B1179">
        <v>5500</v>
      </c>
      <c r="C1179">
        <v>3.79</v>
      </c>
      <c r="D1179" s="2">
        <f t="shared" si="54"/>
        <v>43922.446223484847</v>
      </c>
      <c r="E1179" s="89">
        <f t="shared" si="55"/>
        <v>899.99999979045242</v>
      </c>
      <c r="F1179" s="3">
        <f t="shared" si="56"/>
        <v>140168390.59776452</v>
      </c>
    </row>
    <row r="1180" spans="1:6">
      <c r="A1180" s="1">
        <v>43922.270833333336</v>
      </c>
      <c r="B1180">
        <v>5480</v>
      </c>
      <c r="C1180">
        <v>3.78</v>
      </c>
      <c r="D1180" s="2">
        <f t="shared" si="54"/>
        <v>43922.457011253042</v>
      </c>
      <c r="E1180" s="89">
        <f t="shared" si="55"/>
        <v>900.00000041909516</v>
      </c>
      <c r="F1180" s="3">
        <f t="shared" si="56"/>
        <v>139658687.45677766</v>
      </c>
    </row>
    <row r="1181" spans="1:6">
      <c r="A1181" s="1">
        <v>43922.28125</v>
      </c>
      <c r="B1181">
        <v>5480</v>
      </c>
      <c r="C1181">
        <v>3.78</v>
      </c>
      <c r="D1181" s="2">
        <f t="shared" si="54"/>
        <v>43922.467427919706</v>
      </c>
      <c r="E1181" s="89">
        <f t="shared" si="55"/>
        <v>899.99999979045242</v>
      </c>
      <c r="F1181" s="3">
        <f t="shared" si="56"/>
        <v>139658687.35922718</v>
      </c>
    </row>
    <row r="1182" spans="1:6">
      <c r="A1182" s="1">
        <v>43922.291666666664</v>
      </c>
      <c r="B1182">
        <v>5480</v>
      </c>
      <c r="C1182">
        <v>3.78</v>
      </c>
      <c r="D1182" s="2">
        <f t="shared" si="54"/>
        <v>43922.47784458637</v>
      </c>
      <c r="E1182" s="89">
        <f t="shared" si="55"/>
        <v>899.99999979045242</v>
      </c>
      <c r="F1182" s="3">
        <f t="shared" si="56"/>
        <v>139658687.35922718</v>
      </c>
    </row>
    <row r="1183" spans="1:6">
      <c r="A1183" s="1">
        <v>43922.302083333336</v>
      </c>
      <c r="B1183">
        <v>5480</v>
      </c>
      <c r="C1183">
        <v>3.78</v>
      </c>
      <c r="D1183" s="2">
        <f t="shared" si="54"/>
        <v>43922.488261253042</v>
      </c>
      <c r="E1183" s="89">
        <f t="shared" si="55"/>
        <v>900.00000041909516</v>
      </c>
      <c r="F1183" s="3">
        <f t="shared" si="56"/>
        <v>139658687.45677766</v>
      </c>
    </row>
    <row r="1184" spans="1:6">
      <c r="A1184" s="1">
        <v>43922.3125</v>
      </c>
      <c r="B1184">
        <v>5480</v>
      </c>
      <c r="C1184">
        <v>3.78</v>
      </c>
      <c r="D1184" s="2">
        <f t="shared" si="54"/>
        <v>43922.498677919706</v>
      </c>
      <c r="E1184" s="89">
        <f t="shared" si="55"/>
        <v>899.99999979045242</v>
      </c>
      <c r="F1184" s="3">
        <f t="shared" si="56"/>
        <v>139658687.35922718</v>
      </c>
    </row>
    <row r="1185" spans="1:6">
      <c r="A1185" s="1">
        <v>43922.322916666664</v>
      </c>
      <c r="B1185">
        <v>5450</v>
      </c>
      <c r="C1185">
        <v>3.77</v>
      </c>
      <c r="D1185" s="2">
        <f t="shared" si="54"/>
        <v>43922.509656345566</v>
      </c>
      <c r="E1185" s="89">
        <f t="shared" si="55"/>
        <v>899.99999979045242</v>
      </c>
      <c r="F1185" s="3">
        <f t="shared" si="56"/>
        <v>138894132.50142118</v>
      </c>
    </row>
    <row r="1186" spans="1:6">
      <c r="A1186" s="1">
        <v>43922.333333333336</v>
      </c>
      <c r="B1186">
        <v>5480</v>
      </c>
      <c r="C1186">
        <v>3.78</v>
      </c>
      <c r="D1186" s="2">
        <f t="shared" si="54"/>
        <v>43922.519511253042</v>
      </c>
      <c r="E1186" s="89">
        <f t="shared" si="55"/>
        <v>900.00000041909516</v>
      </c>
      <c r="F1186" s="3">
        <f t="shared" si="56"/>
        <v>139658687.45677766</v>
      </c>
    </row>
    <row r="1187" spans="1:6">
      <c r="A1187" s="1">
        <v>43922.34375</v>
      </c>
      <c r="B1187">
        <v>5450</v>
      </c>
      <c r="C1187">
        <v>3.77</v>
      </c>
      <c r="D1187" s="2">
        <f t="shared" si="54"/>
        <v>43922.530489678902</v>
      </c>
      <c r="E1187" s="89">
        <f t="shared" si="55"/>
        <v>899.99999979045242</v>
      </c>
      <c r="F1187" s="3">
        <f t="shared" si="56"/>
        <v>138894132.50142118</v>
      </c>
    </row>
    <row r="1188" spans="1:6">
      <c r="A1188" s="1">
        <v>43922.354166666664</v>
      </c>
      <c r="B1188">
        <v>5450</v>
      </c>
      <c r="C1188">
        <v>3.77</v>
      </c>
      <c r="D1188" s="2">
        <f t="shared" si="54"/>
        <v>43922.540906345566</v>
      </c>
      <c r="E1188" s="89">
        <f t="shared" si="55"/>
        <v>899.99999979045242</v>
      </c>
      <c r="F1188" s="3">
        <f t="shared" si="56"/>
        <v>138894132.50142118</v>
      </c>
    </row>
    <row r="1189" spans="1:6">
      <c r="A1189" s="1">
        <v>43922.364583333336</v>
      </c>
      <c r="B1189">
        <v>5450</v>
      </c>
      <c r="C1189">
        <v>3.77</v>
      </c>
      <c r="D1189" s="2">
        <f t="shared" si="54"/>
        <v>43922.551323012238</v>
      </c>
      <c r="E1189" s="89">
        <f t="shared" si="55"/>
        <v>900.00000041909516</v>
      </c>
      <c r="F1189" s="3">
        <f t="shared" si="56"/>
        <v>138894132.59843764</v>
      </c>
    </row>
    <row r="1190" spans="1:6">
      <c r="A1190" s="1">
        <v>43922.375</v>
      </c>
      <c r="B1190">
        <v>5450</v>
      </c>
      <c r="C1190">
        <v>3.77</v>
      </c>
      <c r="D1190" s="2">
        <f t="shared" si="54"/>
        <v>43922.561739678902</v>
      </c>
      <c r="E1190" s="89">
        <f t="shared" si="55"/>
        <v>899.99999979045242</v>
      </c>
      <c r="F1190" s="3">
        <f t="shared" si="56"/>
        <v>138894132.50142118</v>
      </c>
    </row>
    <row r="1191" spans="1:6">
      <c r="A1191" s="1">
        <v>43922.385416666664</v>
      </c>
      <c r="B1191">
        <v>5420</v>
      </c>
      <c r="C1191">
        <v>3.76</v>
      </c>
      <c r="D1191" s="2">
        <f t="shared" si="54"/>
        <v>43922.572724323494</v>
      </c>
      <c r="E1191" s="89">
        <f t="shared" si="55"/>
        <v>899.99999979045242</v>
      </c>
      <c r="F1191" s="3">
        <f t="shared" si="56"/>
        <v>138129577.64361522</v>
      </c>
    </row>
    <row r="1192" spans="1:6">
      <c r="A1192" s="1">
        <v>43922.395833333336</v>
      </c>
      <c r="B1192">
        <v>5420</v>
      </c>
      <c r="C1192">
        <v>3.76</v>
      </c>
      <c r="D1192" s="2">
        <f t="shared" si="54"/>
        <v>43922.583140990166</v>
      </c>
      <c r="E1192" s="89">
        <f t="shared" si="55"/>
        <v>900.00000041909516</v>
      </c>
      <c r="F1192" s="3">
        <f t="shared" si="56"/>
        <v>138129577.74009761</v>
      </c>
    </row>
    <row r="1193" spans="1:6">
      <c r="A1193" s="1">
        <v>43922.40625</v>
      </c>
      <c r="B1193">
        <v>5450</v>
      </c>
      <c r="C1193">
        <v>3.77</v>
      </c>
      <c r="D1193" s="2">
        <f t="shared" si="54"/>
        <v>43922.592989678902</v>
      </c>
      <c r="E1193" s="89">
        <f t="shared" si="55"/>
        <v>899.99999979045242</v>
      </c>
      <c r="F1193" s="3">
        <f t="shared" si="56"/>
        <v>138894132.50142118</v>
      </c>
    </row>
    <row r="1194" spans="1:6">
      <c r="A1194" s="1">
        <v>43922.416666666664</v>
      </c>
      <c r="B1194">
        <v>5420</v>
      </c>
      <c r="C1194">
        <v>3.76</v>
      </c>
      <c r="D1194" s="2">
        <f t="shared" si="54"/>
        <v>43922.603974323494</v>
      </c>
      <c r="E1194" s="89">
        <f t="shared" si="55"/>
        <v>899.99999979045242</v>
      </c>
      <c r="F1194" s="3">
        <f t="shared" si="56"/>
        <v>138129577.64361522</v>
      </c>
    </row>
    <row r="1195" spans="1:6">
      <c r="A1195" s="1">
        <v>43922.427083333336</v>
      </c>
      <c r="B1195">
        <v>5420</v>
      </c>
      <c r="C1195">
        <v>3.76</v>
      </c>
      <c r="D1195" s="2">
        <f t="shared" si="54"/>
        <v>43922.614390990166</v>
      </c>
      <c r="E1195" s="89">
        <f t="shared" si="55"/>
        <v>900.00000041909516</v>
      </c>
      <c r="F1195" s="3">
        <f t="shared" si="56"/>
        <v>138129577.74009761</v>
      </c>
    </row>
    <row r="1196" spans="1:6">
      <c r="A1196" s="1">
        <v>43922.4375</v>
      </c>
      <c r="B1196">
        <v>5420</v>
      </c>
      <c r="C1196">
        <v>3.76</v>
      </c>
      <c r="D1196" s="2">
        <f t="shared" si="54"/>
        <v>43922.62480765683</v>
      </c>
      <c r="E1196" s="89">
        <f t="shared" si="55"/>
        <v>899.99999979045242</v>
      </c>
      <c r="F1196" s="3">
        <f t="shared" si="56"/>
        <v>138129577.64361522</v>
      </c>
    </row>
    <row r="1197" spans="1:6">
      <c r="A1197" s="1">
        <v>43922.447916666664</v>
      </c>
      <c r="B1197">
        <v>5420</v>
      </c>
      <c r="C1197">
        <v>3.76</v>
      </c>
      <c r="D1197" s="2">
        <f t="shared" si="54"/>
        <v>43922.635224323494</v>
      </c>
      <c r="E1197" s="89">
        <f t="shared" si="55"/>
        <v>899.99999979045242</v>
      </c>
      <c r="F1197" s="3">
        <f t="shared" si="56"/>
        <v>138129577.64361522</v>
      </c>
    </row>
    <row r="1198" spans="1:6">
      <c r="A1198" s="1">
        <v>43922.458333333336</v>
      </c>
      <c r="B1198">
        <v>5420</v>
      </c>
      <c r="C1198">
        <v>3.76</v>
      </c>
      <c r="D1198" s="2">
        <f t="shared" si="54"/>
        <v>43922.645640990166</v>
      </c>
      <c r="E1198" s="89">
        <f t="shared" si="55"/>
        <v>900.00000041909516</v>
      </c>
      <c r="F1198" s="3">
        <f t="shared" si="56"/>
        <v>138129577.74009761</v>
      </c>
    </row>
    <row r="1199" spans="1:6">
      <c r="A1199" s="1">
        <v>43922.46875</v>
      </c>
      <c r="B1199">
        <v>5450</v>
      </c>
      <c r="C1199">
        <v>3.77</v>
      </c>
      <c r="D1199" s="2">
        <f t="shared" si="54"/>
        <v>43922.655489678902</v>
      </c>
      <c r="E1199" s="89">
        <f t="shared" si="55"/>
        <v>899.99999979045242</v>
      </c>
      <c r="F1199" s="3">
        <f t="shared" si="56"/>
        <v>138894132.50142118</v>
      </c>
    </row>
    <row r="1200" spans="1:6">
      <c r="A1200" s="1">
        <v>43922.479166666664</v>
      </c>
      <c r="B1200">
        <v>5400</v>
      </c>
      <c r="C1200">
        <v>3.75</v>
      </c>
      <c r="D1200" s="2">
        <f t="shared" si="54"/>
        <v>43922.666856481483</v>
      </c>
      <c r="E1200" s="89">
        <f t="shared" si="55"/>
        <v>899.99999979045242</v>
      </c>
      <c r="F1200" s="3">
        <f t="shared" si="56"/>
        <v>137619874.40507787</v>
      </c>
    </row>
    <row r="1201" spans="1:6">
      <c r="A1201" s="1">
        <v>43922.489583333336</v>
      </c>
      <c r="B1201">
        <v>5420</v>
      </c>
      <c r="C1201">
        <v>3.76</v>
      </c>
      <c r="D1201" s="2">
        <f t="shared" si="54"/>
        <v>43922.676890990166</v>
      </c>
      <c r="E1201" s="89">
        <f t="shared" si="55"/>
        <v>900.00000041909516</v>
      </c>
      <c r="F1201" s="3">
        <f t="shared" si="56"/>
        <v>138129577.74009761</v>
      </c>
    </row>
    <row r="1202" spans="1:6">
      <c r="A1202" s="1">
        <v>43922.5</v>
      </c>
      <c r="B1202">
        <v>5420</v>
      </c>
      <c r="C1202">
        <v>3.76</v>
      </c>
      <c r="D1202" s="2">
        <f t="shared" si="54"/>
        <v>43922.68730765683</v>
      </c>
      <c r="E1202" s="89">
        <f t="shared" si="55"/>
        <v>899.99999979045242</v>
      </c>
      <c r="F1202" s="3">
        <f t="shared" si="56"/>
        <v>138129577.64361522</v>
      </c>
    </row>
    <row r="1203" spans="1:6">
      <c r="A1203" s="1">
        <v>43922.510416666664</v>
      </c>
      <c r="B1203">
        <v>5420</v>
      </c>
      <c r="C1203">
        <v>3.76</v>
      </c>
      <c r="D1203" s="2">
        <f t="shared" si="54"/>
        <v>43922.697724323494</v>
      </c>
      <c r="E1203" s="89">
        <f t="shared" si="55"/>
        <v>899.99999979045242</v>
      </c>
      <c r="F1203" s="3">
        <f t="shared" si="56"/>
        <v>138129577.64361522</v>
      </c>
    </row>
    <row r="1204" spans="1:6">
      <c r="A1204" s="1">
        <v>43922.520833333336</v>
      </c>
      <c r="B1204">
        <v>5400</v>
      </c>
      <c r="C1204">
        <v>3.75</v>
      </c>
      <c r="D1204" s="2">
        <f t="shared" si="54"/>
        <v>43922.708523148154</v>
      </c>
      <c r="E1204" s="89">
        <f t="shared" si="55"/>
        <v>900.00000041909516</v>
      </c>
      <c r="F1204" s="3">
        <f t="shared" si="56"/>
        <v>137619874.50120425</v>
      </c>
    </row>
    <row r="1205" spans="1:6">
      <c r="A1205" s="1">
        <v>43922.53125</v>
      </c>
      <c r="B1205">
        <v>5400</v>
      </c>
      <c r="C1205">
        <v>3.75</v>
      </c>
      <c r="D1205" s="2">
        <f t="shared" si="54"/>
        <v>43922.718939814818</v>
      </c>
      <c r="E1205" s="89">
        <f t="shared" si="55"/>
        <v>899.99999979045242</v>
      </c>
      <c r="F1205" s="3">
        <f t="shared" si="56"/>
        <v>137619874.40507787</v>
      </c>
    </row>
    <row r="1206" spans="1:6">
      <c r="A1206" s="1">
        <v>43922.541666666664</v>
      </c>
      <c r="B1206">
        <v>5400</v>
      </c>
      <c r="C1206">
        <v>3.75</v>
      </c>
      <c r="D1206" s="2">
        <f t="shared" si="54"/>
        <v>43922.729356481483</v>
      </c>
      <c r="E1206" s="89">
        <f t="shared" si="55"/>
        <v>899.99999979045242</v>
      </c>
      <c r="F1206" s="3">
        <f t="shared" si="56"/>
        <v>137619874.40507787</v>
      </c>
    </row>
    <row r="1207" spans="1:6">
      <c r="A1207" s="1">
        <v>43922.552083333336</v>
      </c>
      <c r="B1207">
        <v>5400</v>
      </c>
      <c r="C1207">
        <v>3.75</v>
      </c>
      <c r="D1207" s="2">
        <f t="shared" si="54"/>
        <v>43922.739773148154</v>
      </c>
      <c r="E1207" s="89">
        <f t="shared" si="55"/>
        <v>900.00000041909516</v>
      </c>
      <c r="F1207" s="3">
        <f t="shared" si="56"/>
        <v>137619874.50120425</v>
      </c>
    </row>
    <row r="1208" spans="1:6">
      <c r="A1208" s="1">
        <v>43922.5625</v>
      </c>
      <c r="B1208">
        <v>5400</v>
      </c>
      <c r="C1208">
        <v>3.75</v>
      </c>
      <c r="D1208" s="2">
        <f t="shared" si="54"/>
        <v>43922.750189814818</v>
      </c>
      <c r="E1208" s="89">
        <f t="shared" si="55"/>
        <v>899.99999979045242</v>
      </c>
      <c r="F1208" s="3">
        <f t="shared" si="56"/>
        <v>137619874.40507787</v>
      </c>
    </row>
    <row r="1209" spans="1:6">
      <c r="A1209" s="1">
        <v>43922.572916666664</v>
      </c>
      <c r="B1209">
        <v>5400</v>
      </c>
      <c r="C1209">
        <v>3.75</v>
      </c>
      <c r="D1209" s="2">
        <f t="shared" si="54"/>
        <v>43922.760606481483</v>
      </c>
      <c r="E1209" s="89">
        <f t="shared" si="55"/>
        <v>899.99999979045242</v>
      </c>
      <c r="F1209" s="3">
        <f t="shared" si="56"/>
        <v>137619874.40507787</v>
      </c>
    </row>
    <row r="1210" spans="1:6">
      <c r="A1210" s="1">
        <v>43922.583333333336</v>
      </c>
      <c r="B1210">
        <v>5370</v>
      </c>
      <c r="C1210">
        <v>3.74</v>
      </c>
      <c r="D1210" s="2">
        <f t="shared" si="54"/>
        <v>43922.771601722532</v>
      </c>
      <c r="E1210" s="89">
        <f t="shared" si="55"/>
        <v>900.00000041909516</v>
      </c>
      <c r="F1210" s="3">
        <f t="shared" si="56"/>
        <v>136855319.64286423</v>
      </c>
    </row>
    <row r="1211" spans="1:6">
      <c r="A1211" s="1">
        <v>43922.59375</v>
      </c>
      <c r="B1211">
        <v>5370</v>
      </c>
      <c r="C1211">
        <v>3.74</v>
      </c>
      <c r="D1211" s="2">
        <f t="shared" si="54"/>
        <v>43922.782018389196</v>
      </c>
      <c r="E1211" s="89">
        <f t="shared" si="55"/>
        <v>899.99999979045242</v>
      </c>
      <c r="F1211" s="3">
        <f t="shared" si="56"/>
        <v>136855319.54727191</v>
      </c>
    </row>
    <row r="1212" spans="1:6">
      <c r="A1212" s="1">
        <v>43922.604166666664</v>
      </c>
      <c r="B1212">
        <v>5400</v>
      </c>
      <c r="C1212">
        <v>3.75</v>
      </c>
      <c r="D1212" s="2">
        <f t="shared" si="54"/>
        <v>43922.791856481483</v>
      </c>
      <c r="E1212" s="89">
        <f t="shared" si="55"/>
        <v>899.99999979045242</v>
      </c>
      <c r="F1212" s="3">
        <f t="shared" si="56"/>
        <v>137619874.40507787</v>
      </c>
    </row>
    <row r="1213" spans="1:6">
      <c r="A1213" s="1">
        <v>43922.614583333336</v>
      </c>
      <c r="B1213">
        <v>5370</v>
      </c>
      <c r="C1213">
        <v>3.74</v>
      </c>
      <c r="D1213" s="2">
        <f t="shared" si="54"/>
        <v>43922.802851722532</v>
      </c>
      <c r="E1213" s="89">
        <f t="shared" si="55"/>
        <v>900.00000041909516</v>
      </c>
      <c r="F1213" s="3">
        <f t="shared" si="56"/>
        <v>136855319.64286423</v>
      </c>
    </row>
    <row r="1214" spans="1:6">
      <c r="A1214" s="1">
        <v>43922.625</v>
      </c>
      <c r="B1214">
        <v>5400</v>
      </c>
      <c r="C1214">
        <v>3.75</v>
      </c>
      <c r="D1214" s="2">
        <f t="shared" si="54"/>
        <v>43922.812689814818</v>
      </c>
      <c r="E1214" s="89">
        <f t="shared" si="55"/>
        <v>899.99999979045242</v>
      </c>
      <c r="F1214" s="3">
        <f t="shared" si="56"/>
        <v>137619874.40507787</v>
      </c>
    </row>
    <row r="1215" spans="1:6">
      <c r="A1215" s="1">
        <v>43922.635416666664</v>
      </c>
      <c r="B1215">
        <v>5400</v>
      </c>
      <c r="C1215">
        <v>3.75</v>
      </c>
      <c r="D1215" s="2">
        <f t="shared" si="54"/>
        <v>43922.823106481483</v>
      </c>
      <c r="E1215" s="89">
        <f t="shared" si="55"/>
        <v>899.99999979045242</v>
      </c>
      <c r="F1215" s="3">
        <f t="shared" si="56"/>
        <v>137619874.40507787</v>
      </c>
    </row>
    <row r="1216" spans="1:6">
      <c r="A1216" s="1">
        <v>43922.645833333336</v>
      </c>
      <c r="B1216">
        <v>5370</v>
      </c>
      <c r="C1216">
        <v>3.74</v>
      </c>
      <c r="D1216" s="2">
        <f t="shared" si="54"/>
        <v>43922.834101722532</v>
      </c>
      <c r="E1216" s="89">
        <f t="shared" si="55"/>
        <v>900.00000041909516</v>
      </c>
      <c r="F1216" s="3">
        <f t="shared" si="56"/>
        <v>136855319.64286423</v>
      </c>
    </row>
    <row r="1217" spans="1:6">
      <c r="A1217" s="1">
        <v>43922.65625</v>
      </c>
      <c r="B1217">
        <v>5370</v>
      </c>
      <c r="C1217">
        <v>3.74</v>
      </c>
      <c r="D1217" s="2">
        <f t="shared" si="54"/>
        <v>43922.844518389196</v>
      </c>
      <c r="E1217" s="89">
        <f t="shared" si="55"/>
        <v>899.99999979045242</v>
      </c>
      <c r="F1217" s="3">
        <f t="shared" si="56"/>
        <v>136855319.54727191</v>
      </c>
    </row>
    <row r="1218" spans="1:6">
      <c r="A1218" s="1">
        <v>43922.666666666664</v>
      </c>
      <c r="B1218">
        <v>5350</v>
      </c>
      <c r="C1218">
        <v>3.73</v>
      </c>
      <c r="D1218" s="2">
        <f t="shared" si="54"/>
        <v>43922.855324376942</v>
      </c>
      <c r="E1218" s="89">
        <f t="shared" si="55"/>
        <v>899.99999979045242</v>
      </c>
      <c r="F1218" s="3">
        <f t="shared" si="56"/>
        <v>136345616.30873457</v>
      </c>
    </row>
    <row r="1219" spans="1:6">
      <c r="A1219" s="1">
        <v>43922.677083333336</v>
      </c>
      <c r="B1219">
        <v>5370</v>
      </c>
      <c r="C1219">
        <v>3.74</v>
      </c>
      <c r="D1219" s="2">
        <f t="shared" ref="D1219:D1282" si="57">A1219+((13422*(1/B1219)+2.019)/24)</f>
        <v>43922.865351722532</v>
      </c>
      <c r="E1219" s="89">
        <f t="shared" si="55"/>
        <v>900.00000041909516</v>
      </c>
      <c r="F1219" s="3">
        <f t="shared" si="56"/>
        <v>136855319.64286423</v>
      </c>
    </row>
    <row r="1220" spans="1:6">
      <c r="A1220" s="1">
        <v>43922.6875</v>
      </c>
      <c r="B1220">
        <v>5400</v>
      </c>
      <c r="C1220">
        <v>3.75</v>
      </c>
      <c r="D1220" s="2">
        <f t="shared" si="57"/>
        <v>43922.875189814818</v>
      </c>
      <c r="E1220" s="89">
        <f t="shared" ref="E1220:E1283" si="58">CONVERT((A1220-A1219),"day","sec")</f>
        <v>899.99999979045242</v>
      </c>
      <c r="F1220" s="3">
        <f t="shared" si="56"/>
        <v>137619874.40507787</v>
      </c>
    </row>
    <row r="1221" spans="1:6">
      <c r="A1221" s="1">
        <v>43922.697916666664</v>
      </c>
      <c r="B1221">
        <v>5400</v>
      </c>
      <c r="C1221">
        <v>3.75</v>
      </c>
      <c r="D1221" s="2">
        <f t="shared" si="57"/>
        <v>43922.885606481483</v>
      </c>
      <c r="E1221" s="89">
        <f t="shared" si="58"/>
        <v>899.99999979045242</v>
      </c>
      <c r="F1221" s="3">
        <f t="shared" ref="F1221:F1284" si="59">E1221*B1221*CONVERT(1,"ft^3","l")</f>
        <v>137619874.40507787</v>
      </c>
    </row>
    <row r="1222" spans="1:6">
      <c r="A1222" s="1">
        <v>43922.708333333336</v>
      </c>
      <c r="B1222">
        <v>5400</v>
      </c>
      <c r="C1222">
        <v>3.75</v>
      </c>
      <c r="D1222" s="2">
        <f t="shared" si="57"/>
        <v>43922.896023148154</v>
      </c>
      <c r="E1222" s="89">
        <f t="shared" si="58"/>
        <v>900.00000041909516</v>
      </c>
      <c r="F1222" s="3">
        <f t="shared" si="59"/>
        <v>137619874.50120425</v>
      </c>
    </row>
    <row r="1223" spans="1:6">
      <c r="A1223" s="1">
        <v>43922.71875</v>
      </c>
      <c r="B1223">
        <v>5350</v>
      </c>
      <c r="C1223">
        <v>3.73</v>
      </c>
      <c r="D1223" s="2">
        <f t="shared" si="57"/>
        <v>43922.907407710278</v>
      </c>
      <c r="E1223" s="89">
        <f t="shared" si="58"/>
        <v>899.99999979045242</v>
      </c>
      <c r="F1223" s="3">
        <f t="shared" si="59"/>
        <v>136345616.30873457</v>
      </c>
    </row>
    <row r="1224" spans="1:6">
      <c r="A1224" s="1">
        <v>43922.729166666664</v>
      </c>
      <c r="B1224">
        <v>5350</v>
      </c>
      <c r="C1224">
        <v>3.73</v>
      </c>
      <c r="D1224" s="2">
        <f t="shared" si="57"/>
        <v>43922.917824376942</v>
      </c>
      <c r="E1224" s="89">
        <f t="shared" si="58"/>
        <v>899.99999979045242</v>
      </c>
      <c r="F1224" s="3">
        <f t="shared" si="59"/>
        <v>136345616.30873457</v>
      </c>
    </row>
    <row r="1225" spans="1:6">
      <c r="A1225" s="1">
        <v>43922.739583333336</v>
      </c>
      <c r="B1225">
        <v>5350</v>
      </c>
      <c r="C1225">
        <v>3.73</v>
      </c>
      <c r="D1225" s="2">
        <f t="shared" si="57"/>
        <v>43922.928241043614</v>
      </c>
      <c r="E1225" s="89">
        <f t="shared" si="58"/>
        <v>900.00000041909516</v>
      </c>
      <c r="F1225" s="3">
        <f t="shared" si="59"/>
        <v>136345616.40397087</v>
      </c>
    </row>
    <row r="1226" spans="1:6">
      <c r="A1226" s="1">
        <v>43922.75</v>
      </c>
      <c r="B1226">
        <v>5350</v>
      </c>
      <c r="C1226">
        <v>3.73</v>
      </c>
      <c r="D1226" s="2">
        <f t="shared" si="57"/>
        <v>43922.938657710278</v>
      </c>
      <c r="E1226" s="89">
        <f t="shared" si="58"/>
        <v>899.99999979045242</v>
      </c>
      <c r="F1226" s="3">
        <f t="shared" si="59"/>
        <v>136345616.30873457</v>
      </c>
    </row>
    <row r="1227" spans="1:6">
      <c r="A1227" s="1">
        <v>43922.760416666664</v>
      </c>
      <c r="B1227">
        <v>5350</v>
      </c>
      <c r="C1227">
        <v>3.73</v>
      </c>
      <c r="D1227" s="2">
        <f t="shared" si="57"/>
        <v>43922.949074376942</v>
      </c>
      <c r="E1227" s="89">
        <f t="shared" si="58"/>
        <v>899.99999979045242</v>
      </c>
      <c r="F1227" s="3">
        <f t="shared" si="59"/>
        <v>136345616.30873457</v>
      </c>
    </row>
    <row r="1228" spans="1:6">
      <c r="A1228" s="1">
        <v>43922.770833333336</v>
      </c>
      <c r="B1228">
        <v>5350</v>
      </c>
      <c r="C1228">
        <v>3.73</v>
      </c>
      <c r="D1228" s="2">
        <f t="shared" si="57"/>
        <v>43922.959491043614</v>
      </c>
      <c r="E1228" s="89">
        <f t="shared" si="58"/>
        <v>900.00000041909516</v>
      </c>
      <c r="F1228" s="3">
        <f t="shared" si="59"/>
        <v>136345616.40397087</v>
      </c>
    </row>
    <row r="1229" spans="1:6">
      <c r="A1229" s="1">
        <v>43922.78125</v>
      </c>
      <c r="B1229">
        <v>5320</v>
      </c>
      <c r="C1229">
        <v>3.72</v>
      </c>
      <c r="D1229" s="2">
        <f t="shared" si="57"/>
        <v>43922.970497180453</v>
      </c>
      <c r="E1229" s="89">
        <f t="shared" si="58"/>
        <v>899.99999979045242</v>
      </c>
      <c r="F1229" s="3">
        <f t="shared" si="59"/>
        <v>135581061.45092857</v>
      </c>
    </row>
    <row r="1230" spans="1:6">
      <c r="A1230" s="1">
        <v>43922.791666666664</v>
      </c>
      <c r="B1230">
        <v>5320</v>
      </c>
      <c r="C1230">
        <v>3.72</v>
      </c>
      <c r="D1230" s="2">
        <f t="shared" si="57"/>
        <v>43922.980913847117</v>
      </c>
      <c r="E1230" s="89">
        <f t="shared" si="58"/>
        <v>899.99999979045242</v>
      </c>
      <c r="F1230" s="3">
        <f t="shared" si="59"/>
        <v>135581061.45092857</v>
      </c>
    </row>
    <row r="1231" spans="1:6">
      <c r="A1231" s="1">
        <v>43922.802083333336</v>
      </c>
      <c r="B1231">
        <v>5320</v>
      </c>
      <c r="C1231">
        <v>3.72</v>
      </c>
      <c r="D1231" s="2">
        <f t="shared" si="57"/>
        <v>43922.991330513789</v>
      </c>
      <c r="E1231" s="89">
        <f t="shared" si="58"/>
        <v>900.00000041909516</v>
      </c>
      <c r="F1231" s="3">
        <f t="shared" si="59"/>
        <v>135581061.54563084</v>
      </c>
    </row>
    <row r="1232" spans="1:6">
      <c r="A1232" s="1">
        <v>43922.8125</v>
      </c>
      <c r="B1232">
        <v>5320</v>
      </c>
      <c r="C1232">
        <v>3.72</v>
      </c>
      <c r="D1232" s="2">
        <f t="shared" si="57"/>
        <v>43923.001747180453</v>
      </c>
      <c r="E1232" s="89">
        <f t="shared" si="58"/>
        <v>899.99999979045242</v>
      </c>
      <c r="F1232" s="3">
        <f t="shared" si="59"/>
        <v>135581061.45092857</v>
      </c>
    </row>
    <row r="1233" spans="1:6">
      <c r="A1233" s="1">
        <v>43922.822916666664</v>
      </c>
      <c r="B1233">
        <v>5350</v>
      </c>
      <c r="C1233">
        <v>3.73</v>
      </c>
      <c r="D1233" s="2">
        <f t="shared" si="57"/>
        <v>43923.011574376942</v>
      </c>
      <c r="E1233" s="89">
        <f t="shared" si="58"/>
        <v>899.99999979045242</v>
      </c>
      <c r="F1233" s="3">
        <f t="shared" si="59"/>
        <v>136345616.30873457</v>
      </c>
    </row>
    <row r="1234" spans="1:6">
      <c r="A1234" s="1">
        <v>43922.833333333336</v>
      </c>
      <c r="B1234">
        <v>5320</v>
      </c>
      <c r="C1234">
        <v>3.72</v>
      </c>
      <c r="D1234" s="2">
        <f t="shared" si="57"/>
        <v>43923.022580513789</v>
      </c>
      <c r="E1234" s="89">
        <f t="shared" si="58"/>
        <v>900.00000041909516</v>
      </c>
      <c r="F1234" s="3">
        <f t="shared" si="59"/>
        <v>135581061.54563084</v>
      </c>
    </row>
    <row r="1235" spans="1:6">
      <c r="A1235" s="1">
        <v>43922.84375</v>
      </c>
      <c r="B1235">
        <v>5320</v>
      </c>
      <c r="C1235">
        <v>3.72</v>
      </c>
      <c r="D1235" s="2">
        <f t="shared" si="57"/>
        <v>43923.032997180453</v>
      </c>
      <c r="E1235" s="89">
        <f t="shared" si="58"/>
        <v>899.99999979045242</v>
      </c>
      <c r="F1235" s="3">
        <f t="shared" si="59"/>
        <v>135581061.45092857</v>
      </c>
    </row>
    <row r="1236" spans="1:6">
      <c r="A1236" s="1">
        <v>43922.854166666664</v>
      </c>
      <c r="B1236">
        <v>5320</v>
      </c>
      <c r="C1236">
        <v>3.72</v>
      </c>
      <c r="D1236" s="2">
        <f t="shared" si="57"/>
        <v>43923.043413847117</v>
      </c>
      <c r="E1236" s="89">
        <f t="shared" si="58"/>
        <v>899.99999979045242</v>
      </c>
      <c r="F1236" s="3">
        <f t="shared" si="59"/>
        <v>135581061.45092857</v>
      </c>
    </row>
    <row r="1237" spans="1:6">
      <c r="A1237" s="1">
        <v>43922.864583333336</v>
      </c>
      <c r="B1237">
        <v>5320</v>
      </c>
      <c r="C1237">
        <v>3.72</v>
      </c>
      <c r="D1237" s="2">
        <f t="shared" si="57"/>
        <v>43923.053830513789</v>
      </c>
      <c r="E1237" s="89">
        <f t="shared" si="58"/>
        <v>900.00000041909516</v>
      </c>
      <c r="F1237" s="3">
        <f t="shared" si="59"/>
        <v>135581061.54563084</v>
      </c>
    </row>
    <row r="1238" spans="1:6">
      <c r="A1238" s="1">
        <v>43922.875</v>
      </c>
      <c r="B1238">
        <v>5320</v>
      </c>
      <c r="C1238">
        <v>3.72</v>
      </c>
      <c r="D1238" s="2">
        <f t="shared" si="57"/>
        <v>43923.064247180453</v>
      </c>
      <c r="E1238" s="89">
        <f t="shared" si="58"/>
        <v>899.99999979045242</v>
      </c>
      <c r="F1238" s="3">
        <f t="shared" si="59"/>
        <v>135581061.45092857</v>
      </c>
    </row>
    <row r="1239" spans="1:6">
      <c r="A1239" s="1">
        <v>43922.885416666664</v>
      </c>
      <c r="B1239">
        <v>5320</v>
      </c>
      <c r="C1239">
        <v>3.72</v>
      </c>
      <c r="D1239" s="2">
        <f t="shared" si="57"/>
        <v>43923.074663847117</v>
      </c>
      <c r="E1239" s="89">
        <f t="shared" si="58"/>
        <v>899.99999979045242</v>
      </c>
      <c r="F1239" s="3">
        <f t="shared" si="59"/>
        <v>135581061.45092857</v>
      </c>
    </row>
    <row r="1240" spans="1:6">
      <c r="A1240" s="1">
        <v>43922.895833333336</v>
      </c>
      <c r="B1240">
        <v>5320</v>
      </c>
      <c r="C1240">
        <v>3.72</v>
      </c>
      <c r="D1240" s="2">
        <f t="shared" si="57"/>
        <v>43923.085080513789</v>
      </c>
      <c r="E1240" s="89">
        <f t="shared" si="58"/>
        <v>900.00000041909516</v>
      </c>
      <c r="F1240" s="3">
        <f t="shared" si="59"/>
        <v>135581061.54563084</v>
      </c>
    </row>
    <row r="1241" spans="1:6">
      <c r="A1241" s="1">
        <v>43922.90625</v>
      </c>
      <c r="B1241">
        <v>5320</v>
      </c>
      <c r="C1241">
        <v>3.72</v>
      </c>
      <c r="D1241" s="2">
        <f t="shared" si="57"/>
        <v>43923.095497180453</v>
      </c>
      <c r="E1241" s="89">
        <f t="shared" si="58"/>
        <v>899.99999979045242</v>
      </c>
      <c r="F1241" s="3">
        <f t="shared" si="59"/>
        <v>135581061.45092857</v>
      </c>
    </row>
    <row r="1242" spans="1:6">
      <c r="A1242" s="1">
        <v>43922.916666666664</v>
      </c>
      <c r="B1242">
        <v>5320</v>
      </c>
      <c r="C1242">
        <v>3.72</v>
      </c>
      <c r="D1242" s="2">
        <f t="shared" si="57"/>
        <v>43923.105913847117</v>
      </c>
      <c r="E1242" s="89">
        <f t="shared" si="58"/>
        <v>899.99999979045242</v>
      </c>
      <c r="F1242" s="3">
        <f t="shared" si="59"/>
        <v>135581061.45092857</v>
      </c>
    </row>
    <row r="1243" spans="1:6">
      <c r="A1243" s="1">
        <v>43922.927083333336</v>
      </c>
      <c r="B1243">
        <v>5320</v>
      </c>
      <c r="C1243">
        <v>3.72</v>
      </c>
      <c r="D1243" s="2">
        <f t="shared" si="57"/>
        <v>43923.116330513789</v>
      </c>
      <c r="E1243" s="89">
        <f t="shared" si="58"/>
        <v>900.00000041909516</v>
      </c>
      <c r="F1243" s="3">
        <f t="shared" si="59"/>
        <v>135581061.54563084</v>
      </c>
    </row>
    <row r="1244" spans="1:6">
      <c r="A1244" s="1">
        <v>43922.9375</v>
      </c>
      <c r="B1244">
        <v>5320</v>
      </c>
      <c r="C1244">
        <v>3.72</v>
      </c>
      <c r="D1244" s="2">
        <f t="shared" si="57"/>
        <v>43923.126747180453</v>
      </c>
      <c r="E1244" s="89">
        <f t="shared" si="58"/>
        <v>899.99999979045242</v>
      </c>
      <c r="F1244" s="3">
        <f t="shared" si="59"/>
        <v>135581061.45092857</v>
      </c>
    </row>
    <row r="1245" spans="1:6">
      <c r="A1245" s="1">
        <v>43922.947916666664</v>
      </c>
      <c r="B1245">
        <v>5290</v>
      </c>
      <c r="C1245">
        <v>3.71</v>
      </c>
      <c r="D1245" s="2">
        <f t="shared" si="57"/>
        <v>43923.137760003148</v>
      </c>
      <c r="E1245" s="89">
        <f t="shared" si="58"/>
        <v>899.99999979045242</v>
      </c>
      <c r="F1245" s="3">
        <f t="shared" si="59"/>
        <v>134816506.5931226</v>
      </c>
    </row>
    <row r="1246" spans="1:6">
      <c r="A1246" s="1">
        <v>43922.958333333336</v>
      </c>
      <c r="B1246">
        <v>5290</v>
      </c>
      <c r="C1246">
        <v>3.71</v>
      </c>
      <c r="D1246" s="2">
        <f t="shared" si="57"/>
        <v>43923.14817666982</v>
      </c>
      <c r="E1246" s="89">
        <f t="shared" si="58"/>
        <v>900.00000041909516</v>
      </c>
      <c r="F1246" s="3">
        <f t="shared" si="59"/>
        <v>134816506.68729085</v>
      </c>
    </row>
    <row r="1247" spans="1:6">
      <c r="A1247" s="1">
        <v>43922.96875</v>
      </c>
      <c r="B1247">
        <v>5290</v>
      </c>
      <c r="C1247">
        <v>3.71</v>
      </c>
      <c r="D1247" s="2">
        <f t="shared" si="57"/>
        <v>43923.158593336484</v>
      </c>
      <c r="E1247" s="89">
        <f t="shared" si="58"/>
        <v>899.99999979045242</v>
      </c>
      <c r="F1247" s="3">
        <f t="shared" si="59"/>
        <v>134816506.5931226</v>
      </c>
    </row>
    <row r="1248" spans="1:6">
      <c r="A1248" s="1">
        <v>43922.979166666664</v>
      </c>
      <c r="B1248">
        <v>5290</v>
      </c>
      <c r="C1248">
        <v>3.71</v>
      </c>
      <c r="D1248" s="2">
        <f t="shared" si="57"/>
        <v>43923.169010003148</v>
      </c>
      <c r="E1248" s="89">
        <f t="shared" si="58"/>
        <v>899.99999979045242</v>
      </c>
      <c r="F1248" s="3">
        <f t="shared" si="59"/>
        <v>134816506.5931226</v>
      </c>
    </row>
    <row r="1249" spans="1:6">
      <c r="A1249" s="1">
        <v>43922.989583333336</v>
      </c>
      <c r="B1249">
        <v>5290</v>
      </c>
      <c r="C1249">
        <v>3.71</v>
      </c>
      <c r="D1249" s="2">
        <f t="shared" si="57"/>
        <v>43923.17942666982</v>
      </c>
      <c r="E1249" s="89">
        <f t="shared" si="58"/>
        <v>900.00000041909516</v>
      </c>
      <c r="F1249" s="3">
        <f t="shared" si="59"/>
        <v>134816506.68729085</v>
      </c>
    </row>
    <row r="1250" spans="1:6">
      <c r="A1250" s="1">
        <v>43923</v>
      </c>
      <c r="B1250">
        <v>5290</v>
      </c>
      <c r="C1250">
        <v>3.71</v>
      </c>
      <c r="D1250" s="2">
        <f t="shared" si="57"/>
        <v>43923.189843336484</v>
      </c>
      <c r="E1250" s="89">
        <f t="shared" si="58"/>
        <v>899.99999979045242</v>
      </c>
      <c r="F1250" s="3">
        <f t="shared" si="59"/>
        <v>134816506.5931226</v>
      </c>
    </row>
    <row r="1251" spans="1:6">
      <c r="A1251" s="1">
        <v>43923.010416666664</v>
      </c>
      <c r="B1251">
        <v>5290</v>
      </c>
      <c r="C1251">
        <v>3.71</v>
      </c>
      <c r="D1251" s="2">
        <f t="shared" si="57"/>
        <v>43923.200260003148</v>
      </c>
      <c r="E1251" s="89">
        <f t="shared" si="58"/>
        <v>899.99999979045242</v>
      </c>
      <c r="F1251" s="3">
        <f t="shared" si="59"/>
        <v>134816506.5931226</v>
      </c>
    </row>
    <row r="1252" spans="1:6">
      <c r="A1252" s="1">
        <v>43923.020833333336</v>
      </c>
      <c r="B1252">
        <v>5290</v>
      </c>
      <c r="C1252">
        <v>3.71</v>
      </c>
      <c r="D1252" s="2">
        <f t="shared" si="57"/>
        <v>43923.21067666982</v>
      </c>
      <c r="E1252" s="89">
        <f t="shared" si="58"/>
        <v>900.00000041909516</v>
      </c>
      <c r="F1252" s="3">
        <f t="shared" si="59"/>
        <v>134816506.68729085</v>
      </c>
    </row>
    <row r="1253" spans="1:6">
      <c r="A1253" s="1">
        <v>43923.03125</v>
      </c>
      <c r="B1253">
        <v>5290</v>
      </c>
      <c r="C1253">
        <v>3.71</v>
      </c>
      <c r="D1253" s="2">
        <f t="shared" si="57"/>
        <v>43923.221093336484</v>
      </c>
      <c r="E1253" s="89">
        <f t="shared" si="58"/>
        <v>899.99999979045242</v>
      </c>
      <c r="F1253" s="3">
        <f t="shared" si="59"/>
        <v>134816506.5931226</v>
      </c>
    </row>
    <row r="1254" spans="1:6">
      <c r="A1254" s="1">
        <v>43923.041666666664</v>
      </c>
      <c r="B1254">
        <v>5290</v>
      </c>
      <c r="C1254">
        <v>3.71</v>
      </c>
      <c r="D1254" s="2">
        <f t="shared" si="57"/>
        <v>43923.231510003148</v>
      </c>
      <c r="E1254" s="89">
        <f t="shared" si="58"/>
        <v>899.99999979045242</v>
      </c>
      <c r="F1254" s="3">
        <f t="shared" si="59"/>
        <v>134816506.5931226</v>
      </c>
    </row>
    <row r="1255" spans="1:6">
      <c r="A1255" s="1">
        <v>43923.052083333336</v>
      </c>
      <c r="B1255">
        <v>5290</v>
      </c>
      <c r="C1255">
        <v>3.71</v>
      </c>
      <c r="D1255" s="2">
        <f t="shared" si="57"/>
        <v>43923.24192666982</v>
      </c>
      <c r="E1255" s="89">
        <f t="shared" si="58"/>
        <v>900.00000041909516</v>
      </c>
      <c r="F1255" s="3">
        <f t="shared" si="59"/>
        <v>134816506.68729085</v>
      </c>
    </row>
    <row r="1256" spans="1:6">
      <c r="A1256" s="1">
        <v>43923.0625</v>
      </c>
      <c r="B1256">
        <v>5270</v>
      </c>
      <c r="C1256">
        <v>3.7</v>
      </c>
      <c r="D1256" s="2">
        <f t="shared" si="57"/>
        <v>43923.252744544588</v>
      </c>
      <c r="E1256" s="89">
        <f t="shared" si="58"/>
        <v>899.99999979045242</v>
      </c>
      <c r="F1256" s="3">
        <f t="shared" si="59"/>
        <v>134306803.35458526</v>
      </c>
    </row>
    <row r="1257" spans="1:6">
      <c r="A1257" s="1">
        <v>43923.072916666664</v>
      </c>
      <c r="B1257">
        <v>5270</v>
      </c>
      <c r="C1257">
        <v>3.7</v>
      </c>
      <c r="D1257" s="2">
        <f t="shared" si="57"/>
        <v>43923.263161211253</v>
      </c>
      <c r="E1257" s="89">
        <f t="shared" si="58"/>
        <v>899.99999979045242</v>
      </c>
      <c r="F1257" s="3">
        <f t="shared" si="59"/>
        <v>134306803.35458526</v>
      </c>
    </row>
    <row r="1258" spans="1:6">
      <c r="A1258" s="1">
        <v>43923.083333333336</v>
      </c>
      <c r="B1258">
        <v>5270</v>
      </c>
      <c r="C1258">
        <v>3.7</v>
      </c>
      <c r="D1258" s="2">
        <f t="shared" si="57"/>
        <v>43923.273577877924</v>
      </c>
      <c r="E1258" s="89">
        <f t="shared" si="58"/>
        <v>900.00000041909516</v>
      </c>
      <c r="F1258" s="3">
        <f t="shared" si="59"/>
        <v>134306803.44839749</v>
      </c>
    </row>
    <row r="1259" spans="1:6">
      <c r="A1259" s="1">
        <v>43923.09375</v>
      </c>
      <c r="B1259">
        <v>5270</v>
      </c>
      <c r="C1259">
        <v>3.7</v>
      </c>
      <c r="D1259" s="2">
        <f t="shared" si="57"/>
        <v>43923.283994544588</v>
      </c>
      <c r="E1259" s="89">
        <f t="shared" si="58"/>
        <v>899.99999979045242</v>
      </c>
      <c r="F1259" s="3">
        <f t="shared" si="59"/>
        <v>134306803.35458526</v>
      </c>
    </row>
    <row r="1260" spans="1:6">
      <c r="A1260" s="1">
        <v>43923.104166666664</v>
      </c>
      <c r="B1260">
        <v>5270</v>
      </c>
      <c r="C1260">
        <v>3.7</v>
      </c>
      <c r="D1260" s="2">
        <f t="shared" si="57"/>
        <v>43923.294411211253</v>
      </c>
      <c r="E1260" s="89">
        <f t="shared" si="58"/>
        <v>899.99999979045242</v>
      </c>
      <c r="F1260" s="3">
        <f t="shared" si="59"/>
        <v>134306803.35458526</v>
      </c>
    </row>
    <row r="1261" spans="1:6">
      <c r="A1261" s="1">
        <v>43923.114583333336</v>
      </c>
      <c r="B1261">
        <v>5240</v>
      </c>
      <c r="C1261">
        <v>3.69</v>
      </c>
      <c r="D1261" s="2">
        <f t="shared" si="57"/>
        <v>43923.305435432572</v>
      </c>
      <c r="E1261" s="89">
        <f t="shared" si="58"/>
        <v>900.00000041909516</v>
      </c>
      <c r="F1261" s="3">
        <f t="shared" si="59"/>
        <v>133542248.59005746</v>
      </c>
    </row>
    <row r="1262" spans="1:6">
      <c r="A1262" s="1">
        <v>43923.125</v>
      </c>
      <c r="B1262">
        <v>5240</v>
      </c>
      <c r="C1262">
        <v>3.69</v>
      </c>
      <c r="D1262" s="2">
        <f t="shared" si="57"/>
        <v>43923.315852099237</v>
      </c>
      <c r="E1262" s="89">
        <f t="shared" si="58"/>
        <v>899.99999979045242</v>
      </c>
      <c r="F1262" s="3">
        <f t="shared" si="59"/>
        <v>133542248.49677928</v>
      </c>
    </row>
    <row r="1263" spans="1:6">
      <c r="A1263" s="1">
        <v>43923.135416666664</v>
      </c>
      <c r="B1263">
        <v>5240</v>
      </c>
      <c r="C1263">
        <v>3.69</v>
      </c>
      <c r="D1263" s="2">
        <f t="shared" si="57"/>
        <v>43923.326268765901</v>
      </c>
      <c r="E1263" s="89">
        <f t="shared" si="58"/>
        <v>899.99999979045242</v>
      </c>
      <c r="F1263" s="3">
        <f t="shared" si="59"/>
        <v>133542248.49677928</v>
      </c>
    </row>
    <row r="1264" spans="1:6">
      <c r="A1264" s="1">
        <v>43923.145833333336</v>
      </c>
      <c r="B1264">
        <v>5240</v>
      </c>
      <c r="C1264">
        <v>3.69</v>
      </c>
      <c r="D1264" s="2">
        <f t="shared" si="57"/>
        <v>43923.336685432572</v>
      </c>
      <c r="E1264" s="89">
        <f t="shared" si="58"/>
        <v>900.00000041909516</v>
      </c>
      <c r="F1264" s="3">
        <f t="shared" si="59"/>
        <v>133542248.59005746</v>
      </c>
    </row>
    <row r="1265" spans="1:6">
      <c r="A1265" s="1">
        <v>43923.15625</v>
      </c>
      <c r="B1265">
        <v>5220</v>
      </c>
      <c r="C1265">
        <v>3.68</v>
      </c>
      <c r="D1265" s="2">
        <f t="shared" si="57"/>
        <v>43923.347511015323</v>
      </c>
      <c r="E1265" s="89">
        <f t="shared" si="58"/>
        <v>899.99999979045242</v>
      </c>
      <c r="F1265" s="3">
        <f t="shared" si="59"/>
        <v>133032545.25824195</v>
      </c>
    </row>
    <row r="1266" spans="1:6">
      <c r="A1266" s="1">
        <v>43923.166666666664</v>
      </c>
      <c r="B1266">
        <v>5220</v>
      </c>
      <c r="C1266">
        <v>3.68</v>
      </c>
      <c r="D1266" s="2">
        <f t="shared" si="57"/>
        <v>43923.357927681987</v>
      </c>
      <c r="E1266" s="89">
        <f t="shared" si="58"/>
        <v>899.99999979045242</v>
      </c>
      <c r="F1266" s="3">
        <f t="shared" si="59"/>
        <v>133032545.25824195</v>
      </c>
    </row>
    <row r="1267" spans="1:6">
      <c r="A1267" s="1">
        <v>43923.177083333336</v>
      </c>
      <c r="B1267">
        <v>5190</v>
      </c>
      <c r="C1267">
        <v>3.67</v>
      </c>
      <c r="D1267" s="2">
        <f t="shared" si="57"/>
        <v>43923.36896363199</v>
      </c>
      <c r="E1267" s="89">
        <f t="shared" si="58"/>
        <v>900.00000041909516</v>
      </c>
      <c r="F1267" s="3">
        <f t="shared" si="59"/>
        <v>132267990.49282409</v>
      </c>
    </row>
    <row r="1268" spans="1:6">
      <c r="A1268" s="1">
        <v>43923.1875</v>
      </c>
      <c r="B1268">
        <v>5190</v>
      </c>
      <c r="C1268">
        <v>3.67</v>
      </c>
      <c r="D1268" s="2">
        <f t="shared" si="57"/>
        <v>43923.379380298655</v>
      </c>
      <c r="E1268" s="89">
        <f t="shared" si="58"/>
        <v>899.99999979045242</v>
      </c>
      <c r="F1268" s="3">
        <f t="shared" si="59"/>
        <v>132267990.40043597</v>
      </c>
    </row>
    <row r="1269" spans="1:6">
      <c r="A1269" s="1">
        <v>43923.197916666664</v>
      </c>
      <c r="B1269">
        <v>5190</v>
      </c>
      <c r="C1269">
        <v>3.67</v>
      </c>
      <c r="D1269" s="2">
        <f t="shared" si="57"/>
        <v>43923.389796965319</v>
      </c>
      <c r="E1269" s="89">
        <f t="shared" si="58"/>
        <v>899.99999979045242</v>
      </c>
      <c r="F1269" s="3">
        <f t="shared" si="59"/>
        <v>132267990.40043597</v>
      </c>
    </row>
    <row r="1270" spans="1:6">
      <c r="A1270" s="1">
        <v>43923.208333333336</v>
      </c>
      <c r="B1270">
        <v>5170</v>
      </c>
      <c r="C1270">
        <v>3.66</v>
      </c>
      <c r="D1270" s="2">
        <f t="shared" si="57"/>
        <v>43923.400630480341</v>
      </c>
      <c r="E1270" s="89">
        <f t="shared" si="58"/>
        <v>900.00000041909516</v>
      </c>
      <c r="F1270" s="3">
        <f t="shared" si="59"/>
        <v>131758287.25393073</v>
      </c>
    </row>
    <row r="1271" spans="1:6">
      <c r="A1271" s="1">
        <v>43923.21875</v>
      </c>
      <c r="B1271">
        <v>5170</v>
      </c>
      <c r="C1271">
        <v>3.66</v>
      </c>
      <c r="D1271" s="2">
        <f t="shared" si="57"/>
        <v>43923.411047147005</v>
      </c>
      <c r="E1271" s="89">
        <f t="shared" si="58"/>
        <v>899.99999979045242</v>
      </c>
      <c r="F1271" s="3">
        <f t="shared" si="59"/>
        <v>131758287.16189864</v>
      </c>
    </row>
    <row r="1272" spans="1:6">
      <c r="A1272" s="1">
        <v>43923.229166666664</v>
      </c>
      <c r="B1272">
        <v>5170</v>
      </c>
      <c r="C1272">
        <v>3.66</v>
      </c>
      <c r="D1272" s="2">
        <f t="shared" si="57"/>
        <v>43923.421463813669</v>
      </c>
      <c r="E1272" s="89">
        <f t="shared" si="58"/>
        <v>899.99999979045242</v>
      </c>
      <c r="F1272" s="3">
        <f t="shared" si="59"/>
        <v>131758287.16189864</v>
      </c>
    </row>
    <row r="1273" spans="1:6">
      <c r="A1273" s="1">
        <v>43923.239583333336</v>
      </c>
      <c r="B1273">
        <v>5140</v>
      </c>
      <c r="C1273">
        <v>3.65</v>
      </c>
      <c r="D1273" s="2">
        <f t="shared" si="57"/>
        <v>43923.432511835279</v>
      </c>
      <c r="E1273" s="89">
        <f t="shared" si="58"/>
        <v>900.00000041909516</v>
      </c>
      <c r="F1273" s="3">
        <f t="shared" si="59"/>
        <v>130993732.39559071</v>
      </c>
    </row>
    <row r="1274" spans="1:6">
      <c r="A1274" s="1">
        <v>43923.25</v>
      </c>
      <c r="B1274">
        <v>5140</v>
      </c>
      <c r="C1274">
        <v>3.65</v>
      </c>
      <c r="D1274" s="2">
        <f t="shared" si="57"/>
        <v>43923.442928501943</v>
      </c>
      <c r="E1274" s="89">
        <f t="shared" si="58"/>
        <v>899.99999979045242</v>
      </c>
      <c r="F1274" s="3">
        <f t="shared" si="59"/>
        <v>130993732.30409265</v>
      </c>
    </row>
    <row r="1275" spans="1:6">
      <c r="A1275" s="1">
        <v>43923.260416666664</v>
      </c>
      <c r="B1275">
        <v>5110</v>
      </c>
      <c r="C1275">
        <v>3.64</v>
      </c>
      <c r="D1275" s="2">
        <f t="shared" si="57"/>
        <v>43923.453983936721</v>
      </c>
      <c r="E1275" s="89">
        <f t="shared" si="58"/>
        <v>899.99999979045242</v>
      </c>
      <c r="F1275" s="3">
        <f t="shared" si="59"/>
        <v>130229177.44628666</v>
      </c>
    </row>
    <row r="1276" spans="1:6">
      <c r="A1276" s="1">
        <v>43923.270833333336</v>
      </c>
      <c r="B1276">
        <v>5110</v>
      </c>
      <c r="C1276">
        <v>3.64</v>
      </c>
      <c r="D1276" s="2">
        <f t="shared" si="57"/>
        <v>43923.464400603392</v>
      </c>
      <c r="E1276" s="89">
        <f t="shared" si="58"/>
        <v>900.00000041909516</v>
      </c>
      <c r="F1276" s="3">
        <f t="shared" si="59"/>
        <v>130229177.5372507</v>
      </c>
    </row>
    <row r="1277" spans="1:6">
      <c r="A1277" s="1">
        <v>43923.28125</v>
      </c>
      <c r="B1277">
        <v>5090</v>
      </c>
      <c r="C1277">
        <v>3.63</v>
      </c>
      <c r="D1277" s="2">
        <f t="shared" si="57"/>
        <v>43923.475247298622</v>
      </c>
      <c r="E1277" s="89">
        <f t="shared" si="58"/>
        <v>899.99999979045242</v>
      </c>
      <c r="F1277" s="3">
        <f t="shared" si="59"/>
        <v>129719474.20774934</v>
      </c>
    </row>
    <row r="1278" spans="1:6">
      <c r="A1278" s="1">
        <v>43923.291666666664</v>
      </c>
      <c r="B1278">
        <v>5090</v>
      </c>
      <c r="C1278">
        <v>3.63</v>
      </c>
      <c r="D1278" s="2">
        <f t="shared" si="57"/>
        <v>43923.485663965286</v>
      </c>
      <c r="E1278" s="89">
        <f t="shared" si="58"/>
        <v>899.99999979045242</v>
      </c>
      <c r="F1278" s="3">
        <f t="shared" si="59"/>
        <v>129719474.20774934</v>
      </c>
    </row>
    <row r="1279" spans="1:6">
      <c r="A1279" s="1">
        <v>43923.302083333336</v>
      </c>
      <c r="B1279">
        <v>5040</v>
      </c>
      <c r="C1279">
        <v>3.61</v>
      </c>
      <c r="D1279" s="2">
        <f t="shared" si="57"/>
        <v>43923.497170634924</v>
      </c>
      <c r="E1279" s="89">
        <f t="shared" si="58"/>
        <v>900.00000041909516</v>
      </c>
      <c r="F1279" s="3">
        <f t="shared" si="59"/>
        <v>128445216.20112397</v>
      </c>
    </row>
    <row r="1280" spans="1:6">
      <c r="A1280" s="1">
        <v>43923.3125</v>
      </c>
      <c r="B1280">
        <v>5010</v>
      </c>
      <c r="C1280">
        <v>3.6</v>
      </c>
      <c r="D1280" s="2">
        <f t="shared" si="57"/>
        <v>43923.508251746505</v>
      </c>
      <c r="E1280" s="89">
        <f t="shared" si="58"/>
        <v>899.99999979045242</v>
      </c>
      <c r="F1280" s="3">
        <f t="shared" si="59"/>
        <v>127680661.25360003</v>
      </c>
    </row>
    <row r="1281" spans="1:6">
      <c r="A1281" s="1">
        <v>43923.322916666664</v>
      </c>
      <c r="B1281">
        <v>5010</v>
      </c>
      <c r="C1281">
        <v>3.6</v>
      </c>
      <c r="D1281" s="2">
        <f t="shared" si="57"/>
        <v>43923.51866841317</v>
      </c>
      <c r="E1281" s="89">
        <f t="shared" si="58"/>
        <v>899.99999979045242</v>
      </c>
      <c r="F1281" s="3">
        <f t="shared" si="59"/>
        <v>127680661.25360003</v>
      </c>
    </row>
    <row r="1282" spans="1:6">
      <c r="A1282" s="1">
        <v>43923.333333333336</v>
      </c>
      <c r="B1282">
        <v>4990</v>
      </c>
      <c r="C1282">
        <v>3.59</v>
      </c>
      <c r="D1282" s="2">
        <f t="shared" si="57"/>
        <v>43923.529532481632</v>
      </c>
      <c r="E1282" s="89">
        <f t="shared" si="58"/>
        <v>900.00000041909516</v>
      </c>
      <c r="F1282" s="3">
        <f t="shared" si="59"/>
        <v>127170958.1038906</v>
      </c>
    </row>
    <row r="1283" spans="1:6">
      <c r="A1283" s="1">
        <v>43923.34375</v>
      </c>
      <c r="B1283">
        <v>4960</v>
      </c>
      <c r="C1283">
        <v>3.58</v>
      </c>
      <c r="D1283" s="2">
        <f t="shared" ref="D1283:D1346" si="60">A1283+((13422*(1/B1283)+2.019)/24)</f>
        <v>43923.540627016126</v>
      </c>
      <c r="E1283" s="89">
        <f t="shared" si="58"/>
        <v>899.99999979045242</v>
      </c>
      <c r="F1283" s="3">
        <f t="shared" si="59"/>
        <v>126406403.15725672</v>
      </c>
    </row>
    <row r="1284" spans="1:6">
      <c r="A1284" s="1">
        <v>43923.354166666664</v>
      </c>
      <c r="B1284">
        <v>4940</v>
      </c>
      <c r="C1284">
        <v>3.57</v>
      </c>
      <c r="D1284" s="2">
        <f t="shared" si="60"/>
        <v>43923.551500168687</v>
      </c>
      <c r="E1284" s="89">
        <f t="shared" ref="E1284:E1347" si="61">CONVERT((A1284-A1283),"day","sec")</f>
        <v>899.99999979045242</v>
      </c>
      <c r="F1284" s="3">
        <f t="shared" si="59"/>
        <v>125896699.9187194</v>
      </c>
    </row>
    <row r="1285" spans="1:6">
      <c r="A1285" s="1">
        <v>43923.364583333336</v>
      </c>
      <c r="B1285">
        <v>4940</v>
      </c>
      <c r="C1285">
        <v>3.57</v>
      </c>
      <c r="D1285" s="2">
        <f t="shared" si="60"/>
        <v>43923.561916835359</v>
      </c>
      <c r="E1285" s="89">
        <f t="shared" si="61"/>
        <v>900.00000041909516</v>
      </c>
      <c r="F1285" s="3">
        <f t="shared" ref="F1285:F1348" si="62">E1285*B1285*CONVERT(1,"ft^3","l")</f>
        <v>125896700.00665723</v>
      </c>
    </row>
    <row r="1286" spans="1:6">
      <c r="A1286" s="1">
        <v>43923.375</v>
      </c>
      <c r="B1286">
        <v>4910</v>
      </c>
      <c r="C1286">
        <v>3.56</v>
      </c>
      <c r="D1286" s="2">
        <f t="shared" si="60"/>
        <v>43923.573025203666</v>
      </c>
      <c r="E1286" s="89">
        <f t="shared" si="61"/>
        <v>899.99999979045242</v>
      </c>
      <c r="F1286" s="3">
        <f t="shared" si="62"/>
        <v>125132145.06091341</v>
      </c>
    </row>
    <row r="1287" spans="1:6">
      <c r="A1287" s="1">
        <v>43923.385416666664</v>
      </c>
      <c r="B1287">
        <v>4910</v>
      </c>
      <c r="C1287">
        <v>3.56</v>
      </c>
      <c r="D1287" s="2">
        <f t="shared" si="60"/>
        <v>43923.583441870331</v>
      </c>
      <c r="E1287" s="89">
        <f t="shared" si="61"/>
        <v>899.99999979045242</v>
      </c>
      <c r="F1287" s="3">
        <f t="shared" si="62"/>
        <v>125132145.06091341</v>
      </c>
    </row>
    <row r="1288" spans="1:6">
      <c r="A1288" s="1">
        <v>43923.395833333336</v>
      </c>
      <c r="B1288">
        <v>4860</v>
      </c>
      <c r="C1288">
        <v>3.54</v>
      </c>
      <c r="D1288" s="2">
        <f t="shared" si="60"/>
        <v>43923.595030349796</v>
      </c>
      <c r="E1288" s="89">
        <f t="shared" si="61"/>
        <v>900.00000041909516</v>
      </c>
      <c r="F1288" s="3">
        <f t="shared" si="62"/>
        <v>123857887.05108383</v>
      </c>
    </row>
    <row r="1289" spans="1:6">
      <c r="A1289" s="1">
        <v>43923.40625</v>
      </c>
      <c r="B1289">
        <v>4840</v>
      </c>
      <c r="C1289">
        <v>3.53</v>
      </c>
      <c r="D1289" s="2">
        <f t="shared" si="60"/>
        <v>43923.605922520663</v>
      </c>
      <c r="E1289" s="89">
        <f t="shared" si="61"/>
        <v>899.99999979045242</v>
      </c>
      <c r="F1289" s="3">
        <f t="shared" si="62"/>
        <v>123348183.72603276</v>
      </c>
    </row>
    <row r="1290" spans="1:6">
      <c r="A1290" s="1">
        <v>43923.416666666664</v>
      </c>
      <c r="B1290">
        <v>4860</v>
      </c>
      <c r="C1290">
        <v>3.54</v>
      </c>
      <c r="D1290" s="2">
        <f t="shared" si="60"/>
        <v>43923.615863683124</v>
      </c>
      <c r="E1290" s="89">
        <f t="shared" si="61"/>
        <v>899.99999979045242</v>
      </c>
      <c r="F1290" s="3">
        <f t="shared" si="62"/>
        <v>123857886.96457009</v>
      </c>
    </row>
    <row r="1291" spans="1:6">
      <c r="A1291" s="1">
        <v>43923.427083333336</v>
      </c>
      <c r="B1291">
        <v>4840</v>
      </c>
      <c r="C1291">
        <v>3.53</v>
      </c>
      <c r="D1291" s="2">
        <f t="shared" si="60"/>
        <v>43923.626755853998</v>
      </c>
      <c r="E1291" s="89">
        <f t="shared" si="61"/>
        <v>900.00000041909516</v>
      </c>
      <c r="F1291" s="3">
        <f t="shared" si="62"/>
        <v>123348183.81219047</v>
      </c>
    </row>
    <row r="1292" spans="1:6">
      <c r="A1292" s="1">
        <v>43923.4375</v>
      </c>
      <c r="B1292">
        <v>4790</v>
      </c>
      <c r="C1292">
        <v>3.51</v>
      </c>
      <c r="D1292" s="2">
        <f t="shared" si="60"/>
        <v>43923.638378653442</v>
      </c>
      <c r="E1292" s="89">
        <f t="shared" si="61"/>
        <v>899.99999979045242</v>
      </c>
      <c r="F1292" s="3">
        <f t="shared" si="62"/>
        <v>122073925.62968946</v>
      </c>
    </row>
    <row r="1293" spans="1:6">
      <c r="A1293" s="1">
        <v>43923.447916666664</v>
      </c>
      <c r="B1293">
        <v>4740</v>
      </c>
      <c r="C1293">
        <v>3.49</v>
      </c>
      <c r="D1293" s="2">
        <f t="shared" si="60"/>
        <v>43923.650026898729</v>
      </c>
      <c r="E1293" s="89">
        <f t="shared" si="61"/>
        <v>899.99999979045242</v>
      </c>
      <c r="F1293" s="3">
        <f t="shared" si="62"/>
        <v>120799667.53334615</v>
      </c>
    </row>
    <row r="1294" spans="1:6">
      <c r="A1294" s="1">
        <v>43923.458333333336</v>
      </c>
      <c r="B1294">
        <v>4770</v>
      </c>
      <c r="C1294">
        <v>3.5</v>
      </c>
      <c r="D1294" s="2">
        <f t="shared" si="60"/>
        <v>43923.659701519915</v>
      </c>
      <c r="E1294" s="89">
        <f t="shared" si="61"/>
        <v>900.00000041909516</v>
      </c>
      <c r="F1294" s="3">
        <f t="shared" si="62"/>
        <v>121564222.47606376</v>
      </c>
    </row>
    <row r="1295" spans="1:6">
      <c r="A1295" s="1">
        <v>43923.46875</v>
      </c>
      <c r="B1295">
        <v>4740</v>
      </c>
      <c r="C1295">
        <v>3.49</v>
      </c>
      <c r="D1295" s="2">
        <f t="shared" si="60"/>
        <v>43923.670860232065</v>
      </c>
      <c r="E1295" s="89">
        <f t="shared" si="61"/>
        <v>899.99999979045242</v>
      </c>
      <c r="F1295" s="3">
        <f t="shared" si="62"/>
        <v>120799667.53334615</v>
      </c>
    </row>
    <row r="1296" spans="1:6">
      <c r="A1296" s="1">
        <v>43923.479166666664</v>
      </c>
      <c r="B1296">
        <v>4690</v>
      </c>
      <c r="C1296">
        <v>3.47</v>
      </c>
      <c r="D1296" s="2">
        <f t="shared" si="60"/>
        <v>43923.682534737025</v>
      </c>
      <c r="E1296" s="89">
        <f t="shared" si="61"/>
        <v>899.99999979045242</v>
      </c>
      <c r="F1296" s="3">
        <f t="shared" si="62"/>
        <v>119525409.43700282</v>
      </c>
    </row>
    <row r="1297" spans="1:6">
      <c r="A1297" s="1">
        <v>43923.489583333336</v>
      </c>
      <c r="B1297">
        <v>4690</v>
      </c>
      <c r="C1297">
        <v>3.47</v>
      </c>
      <c r="D1297" s="2">
        <f t="shared" si="60"/>
        <v>43923.692951403696</v>
      </c>
      <c r="E1297" s="89">
        <f t="shared" si="61"/>
        <v>900.00000041909516</v>
      </c>
      <c r="F1297" s="3">
        <f t="shared" si="62"/>
        <v>119525409.52049036</v>
      </c>
    </row>
    <row r="1298" spans="1:6">
      <c r="A1298" s="1">
        <v>43923.5</v>
      </c>
      <c r="B1298">
        <v>4690</v>
      </c>
      <c r="C1298">
        <v>3.47</v>
      </c>
      <c r="D1298" s="2">
        <f t="shared" si="60"/>
        <v>43923.703368070361</v>
      </c>
      <c r="E1298" s="89">
        <f t="shared" si="61"/>
        <v>899.99999979045242</v>
      </c>
      <c r="F1298" s="3">
        <f t="shared" si="62"/>
        <v>119525409.43700282</v>
      </c>
    </row>
    <row r="1299" spans="1:6">
      <c r="A1299" s="1">
        <v>43923.510416666664</v>
      </c>
      <c r="B1299">
        <v>4620</v>
      </c>
      <c r="C1299">
        <v>3.44</v>
      </c>
      <c r="D1299" s="2">
        <f t="shared" si="60"/>
        <v>43923.715591450215</v>
      </c>
      <c r="E1299" s="89">
        <f t="shared" si="61"/>
        <v>899.99999979045242</v>
      </c>
      <c r="F1299" s="3">
        <f t="shared" si="62"/>
        <v>117741448.10212219</v>
      </c>
    </row>
    <row r="1300" spans="1:6">
      <c r="A1300" s="1">
        <v>43923.520833333336</v>
      </c>
      <c r="B1300">
        <v>4620</v>
      </c>
      <c r="C1300">
        <v>3.44</v>
      </c>
      <c r="D1300" s="2">
        <f t="shared" si="60"/>
        <v>43923.726008116886</v>
      </c>
      <c r="E1300" s="89">
        <f t="shared" si="61"/>
        <v>900.00000041909516</v>
      </c>
      <c r="F1300" s="3">
        <f t="shared" si="62"/>
        <v>117741448.18436363</v>
      </c>
    </row>
    <row r="1301" spans="1:6">
      <c r="A1301" s="1">
        <v>43923.53125</v>
      </c>
      <c r="B1301">
        <v>4570</v>
      </c>
      <c r="C1301">
        <v>3.42</v>
      </c>
      <c r="D1301" s="2">
        <f t="shared" si="60"/>
        <v>43923.737749179432</v>
      </c>
      <c r="E1301" s="89">
        <f t="shared" si="61"/>
        <v>899.99999979045242</v>
      </c>
      <c r="F1301" s="3">
        <f t="shared" si="62"/>
        <v>116467190.00577888</v>
      </c>
    </row>
    <row r="1302" spans="1:6">
      <c r="A1302" s="1">
        <v>43923.541666666664</v>
      </c>
      <c r="B1302">
        <v>4530</v>
      </c>
      <c r="C1302">
        <v>3.4</v>
      </c>
      <c r="D1302" s="2">
        <f t="shared" si="60"/>
        <v>43923.749246412801</v>
      </c>
      <c r="E1302" s="89">
        <f t="shared" si="61"/>
        <v>899.99999979045242</v>
      </c>
      <c r="F1302" s="3">
        <f t="shared" si="62"/>
        <v>115447783.52870423</v>
      </c>
    </row>
    <row r="1303" spans="1:6">
      <c r="A1303" s="1">
        <v>43923.552083333336</v>
      </c>
      <c r="B1303">
        <v>4550</v>
      </c>
      <c r="C1303">
        <v>3.41</v>
      </c>
      <c r="D1303" s="2">
        <f t="shared" si="60"/>
        <v>43923.759120421251</v>
      </c>
      <c r="E1303" s="89">
        <f t="shared" si="61"/>
        <v>900.00000041909516</v>
      </c>
      <c r="F1303" s="3">
        <f t="shared" si="62"/>
        <v>115957486.84823692</v>
      </c>
    </row>
    <row r="1304" spans="1:6">
      <c r="A1304" s="1">
        <v>43923.5625</v>
      </c>
      <c r="B1304">
        <v>4530</v>
      </c>
      <c r="C1304">
        <v>3.4</v>
      </c>
      <c r="D1304" s="2">
        <f t="shared" si="60"/>
        <v>43923.770079746137</v>
      </c>
      <c r="E1304" s="89">
        <f t="shared" si="61"/>
        <v>899.99999979045242</v>
      </c>
      <c r="F1304" s="3">
        <f t="shared" si="62"/>
        <v>115447783.52870423</v>
      </c>
    </row>
    <row r="1305" spans="1:6">
      <c r="A1305" s="1">
        <v>43923.572916666664</v>
      </c>
      <c r="B1305">
        <v>4450</v>
      </c>
      <c r="C1305">
        <v>3.37</v>
      </c>
      <c r="D1305" s="2">
        <f t="shared" si="60"/>
        <v>43923.782715823967</v>
      </c>
      <c r="E1305" s="89">
        <f t="shared" si="61"/>
        <v>899.99999979045242</v>
      </c>
      <c r="F1305" s="3">
        <f t="shared" si="62"/>
        <v>113408970.57455492</v>
      </c>
    </row>
    <row r="1306" spans="1:6">
      <c r="A1306" s="1">
        <v>43923.583333333336</v>
      </c>
      <c r="B1306">
        <v>4430</v>
      </c>
      <c r="C1306">
        <v>3.36</v>
      </c>
      <c r="D1306" s="2">
        <f t="shared" si="60"/>
        <v>43923.793699868322</v>
      </c>
      <c r="E1306" s="89">
        <f t="shared" si="61"/>
        <v>900.00000041909516</v>
      </c>
      <c r="F1306" s="3">
        <f t="shared" si="62"/>
        <v>112899267.41487682</v>
      </c>
    </row>
    <row r="1307" spans="1:6">
      <c r="A1307" s="1">
        <v>43923.59375</v>
      </c>
      <c r="B1307">
        <v>4450</v>
      </c>
      <c r="C1307">
        <v>3.37</v>
      </c>
      <c r="D1307" s="2">
        <f t="shared" si="60"/>
        <v>43923.803549157303</v>
      </c>
      <c r="E1307" s="89">
        <f t="shared" si="61"/>
        <v>899.99999979045242</v>
      </c>
      <c r="F1307" s="3">
        <f t="shared" si="62"/>
        <v>113408970.57455492</v>
      </c>
    </row>
    <row r="1308" spans="1:6">
      <c r="A1308" s="1">
        <v>43923.604166666664</v>
      </c>
      <c r="B1308">
        <v>4380</v>
      </c>
      <c r="C1308">
        <v>3.34</v>
      </c>
      <c r="D1308" s="2">
        <f t="shared" si="60"/>
        <v>43923.815974315068</v>
      </c>
      <c r="E1308" s="89">
        <f t="shared" si="61"/>
        <v>899.99999979045242</v>
      </c>
      <c r="F1308" s="3">
        <f t="shared" si="62"/>
        <v>111625009.23967429</v>
      </c>
    </row>
    <row r="1309" spans="1:6">
      <c r="A1309" s="1">
        <v>43923.614583333336</v>
      </c>
      <c r="B1309">
        <v>4360</v>
      </c>
      <c r="C1309">
        <v>3.33</v>
      </c>
      <c r="D1309" s="2">
        <f t="shared" si="60"/>
        <v>43923.826976681958</v>
      </c>
      <c r="E1309" s="89">
        <f t="shared" si="61"/>
        <v>900.00000041909516</v>
      </c>
      <c r="F1309" s="3">
        <f t="shared" si="62"/>
        <v>111115306.0787501</v>
      </c>
    </row>
    <row r="1310" spans="1:6">
      <c r="A1310" s="1">
        <v>43923.625</v>
      </c>
      <c r="B1310">
        <v>4340</v>
      </c>
      <c r="C1310">
        <v>3.32</v>
      </c>
      <c r="D1310" s="2">
        <f t="shared" si="60"/>
        <v>43923.837984447004</v>
      </c>
      <c r="E1310" s="89">
        <f t="shared" si="61"/>
        <v>899.99999979045242</v>
      </c>
      <c r="F1310" s="3">
        <f t="shared" si="62"/>
        <v>110605602.76259963</v>
      </c>
    </row>
    <row r="1311" spans="1:6">
      <c r="A1311" s="1">
        <v>43923.635416666664</v>
      </c>
      <c r="B1311">
        <v>4310</v>
      </c>
      <c r="C1311">
        <v>3.31</v>
      </c>
      <c r="D1311" s="2">
        <f t="shared" si="60"/>
        <v>43923.849298047178</v>
      </c>
      <c r="E1311" s="89">
        <f t="shared" si="61"/>
        <v>899.99999979045242</v>
      </c>
      <c r="F1311" s="3">
        <f t="shared" si="62"/>
        <v>109841047.90479364</v>
      </c>
    </row>
    <row r="1312" spans="1:6">
      <c r="A1312" s="1">
        <v>43923.645833333336</v>
      </c>
      <c r="B1312">
        <v>4310</v>
      </c>
      <c r="C1312">
        <v>3.31</v>
      </c>
      <c r="D1312" s="2">
        <f t="shared" si="60"/>
        <v>43923.85971471385</v>
      </c>
      <c r="E1312" s="89">
        <f t="shared" si="61"/>
        <v>900.00000041909516</v>
      </c>
      <c r="F1312" s="3">
        <f t="shared" si="62"/>
        <v>109841047.98151673</v>
      </c>
    </row>
    <row r="1313" spans="1:6">
      <c r="A1313" s="1">
        <v>43923.65625</v>
      </c>
      <c r="B1313">
        <v>4270</v>
      </c>
      <c r="C1313">
        <v>3.29</v>
      </c>
      <c r="D1313" s="2">
        <f t="shared" si="60"/>
        <v>43923.871346896958</v>
      </c>
      <c r="E1313" s="89">
        <f t="shared" si="61"/>
        <v>899.99999979045242</v>
      </c>
      <c r="F1313" s="3">
        <f t="shared" si="62"/>
        <v>108821641.427719</v>
      </c>
    </row>
    <row r="1314" spans="1:6">
      <c r="A1314" s="1">
        <v>43923.666666666664</v>
      </c>
      <c r="B1314">
        <v>4270</v>
      </c>
      <c r="C1314">
        <v>3.29</v>
      </c>
      <c r="D1314" s="2">
        <f t="shared" si="60"/>
        <v>43923.881763563622</v>
      </c>
      <c r="E1314" s="89">
        <f t="shared" si="61"/>
        <v>899.99999979045242</v>
      </c>
      <c r="F1314" s="3">
        <f t="shared" si="62"/>
        <v>108821641.427719</v>
      </c>
    </row>
    <row r="1315" spans="1:6">
      <c r="A1315" s="1">
        <v>43923.677083333336</v>
      </c>
      <c r="B1315">
        <v>4220</v>
      </c>
      <c r="C1315">
        <v>3.27</v>
      </c>
      <c r="D1315" s="2">
        <f t="shared" si="60"/>
        <v>43923.893732030017</v>
      </c>
      <c r="E1315" s="89">
        <f t="shared" si="61"/>
        <v>900.00000041909516</v>
      </c>
      <c r="F1315" s="3">
        <f t="shared" si="62"/>
        <v>107547383.40649666</v>
      </c>
    </row>
    <row r="1316" spans="1:6">
      <c r="A1316" s="1">
        <v>43923.6875</v>
      </c>
      <c r="B1316">
        <v>4180</v>
      </c>
      <c r="C1316">
        <v>3.25</v>
      </c>
      <c r="D1316" s="2">
        <f t="shared" si="60"/>
        <v>43923.90541686603</v>
      </c>
      <c r="E1316" s="89">
        <f t="shared" si="61"/>
        <v>899.99999979045242</v>
      </c>
      <c r="F1316" s="3">
        <f t="shared" si="62"/>
        <v>106527976.85430102</v>
      </c>
    </row>
    <row r="1317" spans="1:6">
      <c r="A1317" s="1">
        <v>43923.697916666664</v>
      </c>
      <c r="B1317">
        <v>4150</v>
      </c>
      <c r="C1317">
        <v>3.24</v>
      </c>
      <c r="D1317" s="2">
        <f t="shared" si="60"/>
        <v>43923.916800702806</v>
      </c>
      <c r="E1317" s="89">
        <f t="shared" si="61"/>
        <v>899.99999979045242</v>
      </c>
      <c r="F1317" s="3">
        <f t="shared" si="62"/>
        <v>105763421.99649504</v>
      </c>
    </row>
    <row r="1318" spans="1:6">
      <c r="A1318" s="1">
        <v>43923.708333333336</v>
      </c>
      <c r="B1318">
        <v>4150</v>
      </c>
      <c r="C1318">
        <v>3.24</v>
      </c>
      <c r="D1318" s="2">
        <f t="shared" si="60"/>
        <v>43923.927217369477</v>
      </c>
      <c r="E1318" s="89">
        <f t="shared" si="61"/>
        <v>900.00000041909516</v>
      </c>
      <c r="F1318" s="3">
        <f t="shared" si="62"/>
        <v>105763422.07036993</v>
      </c>
    </row>
    <row r="1319" spans="1:6">
      <c r="A1319" s="1">
        <v>43923.71875</v>
      </c>
      <c r="B1319">
        <v>4110</v>
      </c>
      <c r="C1319">
        <v>3.22</v>
      </c>
      <c r="D1319" s="2">
        <f t="shared" si="60"/>
        <v>43923.93894555961</v>
      </c>
      <c r="E1319" s="89">
        <f t="shared" si="61"/>
        <v>899.99999979045242</v>
      </c>
      <c r="F1319" s="3">
        <f t="shared" si="62"/>
        <v>104744015.51942039</v>
      </c>
    </row>
    <row r="1320" spans="1:6">
      <c r="A1320" s="1">
        <v>43923.729166666664</v>
      </c>
      <c r="B1320">
        <v>4060</v>
      </c>
      <c r="C1320">
        <v>3.2</v>
      </c>
      <c r="D1320" s="2">
        <f t="shared" si="60"/>
        <v>43923.951037972081</v>
      </c>
      <c r="E1320" s="89">
        <f t="shared" si="61"/>
        <v>899.99999979045242</v>
      </c>
      <c r="F1320" s="3">
        <f t="shared" si="62"/>
        <v>103469757.42307708</v>
      </c>
    </row>
    <row r="1321" spans="1:6">
      <c r="A1321" s="1">
        <v>43923.739583333336</v>
      </c>
      <c r="B1321">
        <v>4060</v>
      </c>
      <c r="C1321">
        <v>3.2</v>
      </c>
      <c r="D1321" s="2">
        <f t="shared" si="60"/>
        <v>43923.961454638753</v>
      </c>
      <c r="E1321" s="89">
        <f t="shared" si="61"/>
        <v>900.00000041909516</v>
      </c>
      <c r="F1321" s="3">
        <f t="shared" si="62"/>
        <v>103469757.49534987</v>
      </c>
    </row>
    <row r="1322" spans="1:6">
      <c r="A1322" s="1">
        <v>43923.75</v>
      </c>
      <c r="B1322">
        <v>4060</v>
      </c>
      <c r="C1322">
        <v>3.2</v>
      </c>
      <c r="D1322" s="2">
        <f t="shared" si="60"/>
        <v>43923.971871305417</v>
      </c>
      <c r="E1322" s="89">
        <f t="shared" si="61"/>
        <v>899.99999979045242</v>
      </c>
      <c r="F1322" s="3">
        <f t="shared" si="62"/>
        <v>103469757.42307708</v>
      </c>
    </row>
    <row r="1323" spans="1:6">
      <c r="A1323" s="1">
        <v>43923.760416666664</v>
      </c>
      <c r="B1323">
        <v>4020</v>
      </c>
      <c r="C1323">
        <v>3.18</v>
      </c>
      <c r="D1323" s="2">
        <f t="shared" si="60"/>
        <v>43923.983658582089</v>
      </c>
      <c r="E1323" s="89">
        <f t="shared" si="61"/>
        <v>899.99999979045242</v>
      </c>
      <c r="F1323" s="3">
        <f t="shared" si="62"/>
        <v>102450350.94600242</v>
      </c>
    </row>
    <row r="1324" spans="1:6">
      <c r="A1324" s="1">
        <v>43923.770833333336</v>
      </c>
      <c r="B1324">
        <v>4020</v>
      </c>
      <c r="C1324">
        <v>3.18</v>
      </c>
      <c r="D1324" s="2">
        <f t="shared" si="60"/>
        <v>43923.99407524876</v>
      </c>
      <c r="E1324" s="89">
        <f t="shared" si="61"/>
        <v>900.00000041909516</v>
      </c>
      <c r="F1324" s="3">
        <f t="shared" si="62"/>
        <v>102450351.01756316</v>
      </c>
    </row>
    <row r="1325" spans="1:6">
      <c r="A1325" s="1">
        <v>43923.78125</v>
      </c>
      <c r="B1325">
        <v>4000</v>
      </c>
      <c r="C1325">
        <v>3.17</v>
      </c>
      <c r="D1325" s="2">
        <f t="shared" si="60"/>
        <v>43924.005187499999</v>
      </c>
      <c r="E1325" s="89">
        <f t="shared" si="61"/>
        <v>899.99999979045242</v>
      </c>
      <c r="F1325" s="3">
        <f t="shared" si="62"/>
        <v>101940647.7074651</v>
      </c>
    </row>
    <row r="1326" spans="1:6">
      <c r="A1326" s="1">
        <v>43923.791666666664</v>
      </c>
      <c r="B1326">
        <v>3980</v>
      </c>
      <c r="C1326">
        <v>3.16</v>
      </c>
      <c r="D1326" s="2">
        <f t="shared" si="60"/>
        <v>43924.016306742044</v>
      </c>
      <c r="E1326" s="89">
        <f t="shared" si="61"/>
        <v>899.99999979045242</v>
      </c>
      <c r="F1326" s="3">
        <f t="shared" si="62"/>
        <v>101430944.46892777</v>
      </c>
    </row>
    <row r="1327" spans="1:6">
      <c r="A1327" s="1">
        <v>43923.802083333336</v>
      </c>
      <c r="B1327">
        <v>3950</v>
      </c>
      <c r="C1327">
        <v>3.15</v>
      </c>
      <c r="D1327" s="2">
        <f t="shared" si="60"/>
        <v>43924.027790611814</v>
      </c>
      <c r="E1327" s="89">
        <f t="shared" si="61"/>
        <v>900.00000041909516</v>
      </c>
      <c r="F1327" s="3">
        <f t="shared" si="62"/>
        <v>100666389.68143645</v>
      </c>
    </row>
    <row r="1328" spans="1:6">
      <c r="A1328" s="1">
        <v>43923.8125</v>
      </c>
      <c r="B1328">
        <v>3930</v>
      </c>
      <c r="C1328">
        <v>3.14</v>
      </c>
      <c r="D1328" s="2">
        <f t="shared" si="60"/>
        <v>43924.038927798982</v>
      </c>
      <c r="E1328" s="89">
        <f t="shared" si="61"/>
        <v>899.99999979045242</v>
      </c>
      <c r="F1328" s="3">
        <f t="shared" si="62"/>
        <v>100156686.37258446</v>
      </c>
    </row>
    <row r="1329" spans="1:6">
      <c r="A1329" s="1">
        <v>43923.822916666664</v>
      </c>
      <c r="B1329">
        <v>3910</v>
      </c>
      <c r="C1329">
        <v>3.13</v>
      </c>
      <c r="D1329" s="2">
        <f t="shared" si="60"/>
        <v>43924.050072357204</v>
      </c>
      <c r="E1329" s="89">
        <f t="shared" si="61"/>
        <v>899.99999979045242</v>
      </c>
      <c r="F1329" s="3">
        <f t="shared" si="62"/>
        <v>99646983.134047136</v>
      </c>
    </row>
    <row r="1330" spans="1:6">
      <c r="A1330" s="1">
        <v>43923.833333333336</v>
      </c>
      <c r="B1330">
        <v>3890</v>
      </c>
      <c r="C1330">
        <v>3.12</v>
      </c>
      <c r="D1330" s="2">
        <f t="shared" si="60"/>
        <v>43924.061224400175</v>
      </c>
      <c r="E1330" s="89">
        <f t="shared" si="61"/>
        <v>900.00000041909516</v>
      </c>
      <c r="F1330" s="3">
        <f t="shared" si="62"/>
        <v>99137279.964756399</v>
      </c>
    </row>
    <row r="1331" spans="1:6">
      <c r="A1331" s="1">
        <v>43923.84375</v>
      </c>
      <c r="B1331">
        <v>3870</v>
      </c>
      <c r="C1331">
        <v>3.11</v>
      </c>
      <c r="D1331" s="2">
        <f t="shared" si="60"/>
        <v>43924.072384043924</v>
      </c>
      <c r="E1331" s="89">
        <f t="shared" si="61"/>
        <v>899.99999979045242</v>
      </c>
      <c r="F1331" s="3">
        <f t="shared" si="62"/>
        <v>98627576.656972483</v>
      </c>
    </row>
    <row r="1332" spans="1:6">
      <c r="A1332" s="1">
        <v>43923.854166666664</v>
      </c>
      <c r="B1332">
        <v>3850</v>
      </c>
      <c r="C1332">
        <v>3.1</v>
      </c>
      <c r="D1332" s="2">
        <f t="shared" si="60"/>
        <v>43924.083551406926</v>
      </c>
      <c r="E1332" s="89">
        <f t="shared" si="61"/>
        <v>899.99999979045242</v>
      </c>
      <c r="F1332" s="3">
        <f t="shared" si="62"/>
        <v>98117873.418435156</v>
      </c>
    </row>
    <row r="1333" spans="1:6">
      <c r="A1333" s="1">
        <v>43923.864583333336</v>
      </c>
      <c r="B1333">
        <v>3820</v>
      </c>
      <c r="C1333">
        <v>3.09</v>
      </c>
      <c r="D1333" s="2">
        <f t="shared" si="60"/>
        <v>43924.095108856898</v>
      </c>
      <c r="E1333" s="89">
        <f t="shared" si="61"/>
        <v>900.00000041909516</v>
      </c>
      <c r="F1333" s="3">
        <f t="shared" si="62"/>
        <v>97353318.62862967</v>
      </c>
    </row>
    <row r="1334" spans="1:6">
      <c r="A1334" s="1">
        <v>43923.875</v>
      </c>
      <c r="B1334">
        <v>3820</v>
      </c>
      <c r="C1334">
        <v>3.09</v>
      </c>
      <c r="D1334" s="2">
        <f t="shared" si="60"/>
        <v>43924.105525523562</v>
      </c>
      <c r="E1334" s="89">
        <f t="shared" si="61"/>
        <v>899.99999979045242</v>
      </c>
      <c r="F1334" s="3">
        <f t="shared" si="62"/>
        <v>97353318.560629174</v>
      </c>
    </row>
    <row r="1335" spans="1:6">
      <c r="A1335" s="1">
        <v>43923.885416666664</v>
      </c>
      <c r="B1335">
        <v>3800</v>
      </c>
      <c r="C1335">
        <v>3.08</v>
      </c>
      <c r="D1335" s="2">
        <f t="shared" si="60"/>
        <v>43924.116712719297</v>
      </c>
      <c r="E1335" s="89">
        <f t="shared" si="61"/>
        <v>899.99999979045242</v>
      </c>
      <c r="F1335" s="3">
        <f t="shared" si="62"/>
        <v>96843615.322091848</v>
      </c>
    </row>
    <row r="1336" spans="1:6">
      <c r="A1336" s="1">
        <v>43923.895833333336</v>
      </c>
      <c r="B1336">
        <v>3780</v>
      </c>
      <c r="C1336">
        <v>3.07</v>
      </c>
      <c r="D1336" s="2">
        <f t="shared" si="60"/>
        <v>43924.127908068789</v>
      </c>
      <c r="E1336" s="89">
        <f t="shared" si="61"/>
        <v>900.00000041909516</v>
      </c>
      <c r="F1336" s="3">
        <f t="shared" si="62"/>
        <v>96333912.15084298</v>
      </c>
    </row>
    <row r="1337" spans="1:6">
      <c r="A1337" s="1">
        <v>43923.90625</v>
      </c>
      <c r="B1337">
        <v>3760</v>
      </c>
      <c r="C1337">
        <v>3.06</v>
      </c>
      <c r="D1337" s="2">
        <f t="shared" si="60"/>
        <v>43924.139111702127</v>
      </c>
      <c r="E1337" s="89">
        <f t="shared" si="61"/>
        <v>899.99999979045242</v>
      </c>
      <c r="F1337" s="3">
        <f t="shared" si="62"/>
        <v>95824208.845017195</v>
      </c>
    </row>
    <row r="1338" spans="1:6">
      <c r="A1338" s="1">
        <v>43923.916666666664</v>
      </c>
      <c r="B1338">
        <v>3760</v>
      </c>
      <c r="C1338">
        <v>3.06</v>
      </c>
      <c r="D1338" s="2">
        <f t="shared" si="60"/>
        <v>43924.149528368791</v>
      </c>
      <c r="E1338" s="89">
        <f t="shared" si="61"/>
        <v>899.99999979045242</v>
      </c>
      <c r="F1338" s="3">
        <f t="shared" si="62"/>
        <v>95824208.845017195</v>
      </c>
    </row>
    <row r="1339" spans="1:6">
      <c r="A1339" s="1">
        <v>43923.927083333336</v>
      </c>
      <c r="B1339">
        <v>3740</v>
      </c>
      <c r="C1339">
        <v>3.05</v>
      </c>
      <c r="D1339" s="2">
        <f t="shared" si="60"/>
        <v>43924.160740418898</v>
      </c>
      <c r="E1339" s="89">
        <f t="shared" si="61"/>
        <v>900.00000041909516</v>
      </c>
      <c r="F1339" s="3">
        <f t="shared" si="62"/>
        <v>95314505.673056275</v>
      </c>
    </row>
    <row r="1340" spans="1:6">
      <c r="A1340" s="1">
        <v>43923.9375</v>
      </c>
      <c r="B1340">
        <v>3720</v>
      </c>
      <c r="C1340">
        <v>3.04</v>
      </c>
      <c r="D1340" s="2">
        <f t="shared" si="60"/>
        <v>43924.171961021508</v>
      </c>
      <c r="E1340" s="89">
        <f t="shared" si="61"/>
        <v>899.99999979045242</v>
      </c>
      <c r="F1340" s="3">
        <f t="shared" si="62"/>
        <v>94804802.367942542</v>
      </c>
    </row>
    <row r="1341" spans="1:6">
      <c r="A1341" s="1">
        <v>43923.947916666664</v>
      </c>
      <c r="B1341">
        <v>3720</v>
      </c>
      <c r="C1341">
        <v>3.04</v>
      </c>
      <c r="D1341" s="2">
        <f t="shared" si="60"/>
        <v>43924.182377688172</v>
      </c>
      <c r="E1341" s="89">
        <f t="shared" si="61"/>
        <v>899.99999979045242</v>
      </c>
      <c r="F1341" s="3">
        <f t="shared" si="62"/>
        <v>94804802.367942542</v>
      </c>
    </row>
    <row r="1342" spans="1:6">
      <c r="A1342" s="1">
        <v>43923.958333333336</v>
      </c>
      <c r="B1342">
        <v>3700</v>
      </c>
      <c r="C1342">
        <v>3.03</v>
      </c>
      <c r="D1342" s="2">
        <f t="shared" si="60"/>
        <v>43924.193606981986</v>
      </c>
      <c r="E1342" s="89">
        <f t="shared" si="61"/>
        <v>900.00000041909516</v>
      </c>
      <c r="F1342" s="3">
        <f t="shared" si="62"/>
        <v>94295099.195269585</v>
      </c>
    </row>
    <row r="1343" spans="1:6">
      <c r="A1343" s="1">
        <v>43923.96875</v>
      </c>
      <c r="B1343">
        <v>3670</v>
      </c>
      <c r="C1343">
        <v>3.02</v>
      </c>
      <c r="D1343" s="2">
        <f t="shared" si="60"/>
        <v>43924.205259196184</v>
      </c>
      <c r="E1343" s="89">
        <f t="shared" si="61"/>
        <v>899.99999979045242</v>
      </c>
      <c r="F1343" s="3">
        <f t="shared" si="62"/>
        <v>93530544.271599233</v>
      </c>
    </row>
    <row r="1344" spans="1:6">
      <c r="A1344" s="1">
        <v>43923.979166666664</v>
      </c>
      <c r="B1344">
        <v>3670</v>
      </c>
      <c r="C1344">
        <v>3.02</v>
      </c>
      <c r="D1344" s="2">
        <f t="shared" si="60"/>
        <v>43924.215675862848</v>
      </c>
      <c r="E1344" s="89">
        <f t="shared" si="61"/>
        <v>899.99999979045242</v>
      </c>
      <c r="F1344" s="3">
        <f t="shared" si="62"/>
        <v>93530544.271599233</v>
      </c>
    </row>
    <row r="1345" spans="1:6">
      <c r="A1345" s="1">
        <v>43923.989583333336</v>
      </c>
      <c r="B1345">
        <v>3650</v>
      </c>
      <c r="C1345">
        <v>3.01</v>
      </c>
      <c r="D1345" s="2">
        <f t="shared" si="60"/>
        <v>43924.226927511416</v>
      </c>
      <c r="E1345" s="89">
        <f t="shared" si="61"/>
        <v>900.00000041909516</v>
      </c>
      <c r="F1345" s="3">
        <f t="shared" si="62"/>
        <v>93020841.098036215</v>
      </c>
    </row>
    <row r="1346" spans="1:6">
      <c r="A1346" s="1">
        <v>43924</v>
      </c>
      <c r="B1346">
        <v>3650</v>
      </c>
      <c r="C1346">
        <v>3.01</v>
      </c>
      <c r="D1346" s="2">
        <f t="shared" si="60"/>
        <v>43924.23734417808</v>
      </c>
      <c r="E1346" s="89">
        <f t="shared" si="61"/>
        <v>899.99999979045242</v>
      </c>
      <c r="F1346" s="3">
        <f t="shared" si="62"/>
        <v>93020841.033061907</v>
      </c>
    </row>
    <row r="1347" spans="1:6">
      <c r="A1347" s="1">
        <v>43924.010416666664</v>
      </c>
      <c r="B1347">
        <v>3630</v>
      </c>
      <c r="C1347">
        <v>3</v>
      </c>
      <c r="D1347" s="2">
        <f t="shared" ref="D1347:D1410" si="63">A1347+((13422*(1/B1347)+2.019)/24)</f>
        <v>43924.248605027547</v>
      </c>
      <c r="E1347" s="89">
        <f t="shared" si="61"/>
        <v>899.99999979045242</v>
      </c>
      <c r="F1347" s="3">
        <f t="shared" si="62"/>
        <v>92511137.79452458</v>
      </c>
    </row>
    <row r="1348" spans="1:6">
      <c r="A1348" s="1">
        <v>43924.020833333336</v>
      </c>
      <c r="B1348">
        <v>3610</v>
      </c>
      <c r="C1348">
        <v>2.99</v>
      </c>
      <c r="D1348" s="2">
        <f t="shared" si="63"/>
        <v>43924.25987523084</v>
      </c>
      <c r="E1348" s="89">
        <f t="shared" ref="E1348:E1411" si="64">CONVERT((A1348-A1347),"day","sec")</f>
        <v>900.00000041909516</v>
      </c>
      <c r="F1348" s="3">
        <f t="shared" si="62"/>
        <v>92001434.62024951</v>
      </c>
    </row>
    <row r="1349" spans="1:6">
      <c r="A1349" s="1">
        <v>43924.03125</v>
      </c>
      <c r="B1349">
        <v>3610</v>
      </c>
      <c r="C1349">
        <v>2.99</v>
      </c>
      <c r="D1349" s="2">
        <f t="shared" si="63"/>
        <v>43924.270291897505</v>
      </c>
      <c r="E1349" s="89">
        <f t="shared" si="64"/>
        <v>899.99999979045242</v>
      </c>
      <c r="F1349" s="3">
        <f t="shared" ref="F1349:F1412" si="65">E1349*B1349*CONVERT(1,"ft^3","l")</f>
        <v>92001434.555987254</v>
      </c>
    </row>
    <row r="1350" spans="1:6">
      <c r="A1350" s="1">
        <v>43924.041666666664</v>
      </c>
      <c r="B1350">
        <v>3590</v>
      </c>
      <c r="C1350">
        <v>2.98</v>
      </c>
      <c r="D1350" s="2">
        <f t="shared" si="63"/>
        <v>43924.281571610954</v>
      </c>
      <c r="E1350" s="89">
        <f t="shared" si="64"/>
        <v>899.99999979045242</v>
      </c>
      <c r="F1350" s="3">
        <f t="shared" si="65"/>
        <v>91491731.317449927</v>
      </c>
    </row>
    <row r="1351" spans="1:6">
      <c r="A1351" s="1">
        <v>43924.052083333336</v>
      </c>
      <c r="B1351">
        <v>3590</v>
      </c>
      <c r="C1351">
        <v>2.98</v>
      </c>
      <c r="D1351" s="2">
        <f t="shared" si="63"/>
        <v>43924.291988277626</v>
      </c>
      <c r="E1351" s="89">
        <f t="shared" si="64"/>
        <v>900.00000041909516</v>
      </c>
      <c r="F1351" s="3">
        <f t="shared" si="65"/>
        <v>91491731.381356165</v>
      </c>
    </row>
    <row r="1352" spans="1:6">
      <c r="A1352" s="1">
        <v>43924.0625</v>
      </c>
      <c r="B1352">
        <v>3590</v>
      </c>
      <c r="C1352">
        <v>2.98</v>
      </c>
      <c r="D1352" s="2">
        <f t="shared" si="63"/>
        <v>43924.30240494429</v>
      </c>
      <c r="E1352" s="89">
        <f t="shared" si="64"/>
        <v>899.99999979045242</v>
      </c>
      <c r="F1352" s="3">
        <f t="shared" si="65"/>
        <v>91491731.317449927</v>
      </c>
    </row>
    <row r="1353" spans="1:6">
      <c r="A1353" s="1">
        <v>43924.072916666664</v>
      </c>
      <c r="B1353">
        <v>3550</v>
      </c>
      <c r="C1353">
        <v>2.96</v>
      </c>
      <c r="D1353" s="2">
        <f t="shared" si="63"/>
        <v>43924.314576877929</v>
      </c>
      <c r="E1353" s="89">
        <f t="shared" si="64"/>
        <v>899.99999979045242</v>
      </c>
      <c r="F1353" s="3">
        <f t="shared" si="65"/>
        <v>90472324.840375274</v>
      </c>
    </row>
    <row r="1354" spans="1:6">
      <c r="A1354" s="1">
        <v>43924.083333333336</v>
      </c>
      <c r="B1354">
        <v>3570</v>
      </c>
      <c r="C1354">
        <v>2.97</v>
      </c>
      <c r="D1354" s="2">
        <f t="shared" si="63"/>
        <v>43924.324110994399</v>
      </c>
      <c r="E1354" s="89">
        <f t="shared" si="64"/>
        <v>900.00000041909516</v>
      </c>
      <c r="F1354" s="3">
        <f t="shared" si="65"/>
        <v>90982028.142462805</v>
      </c>
    </row>
    <row r="1355" spans="1:6">
      <c r="A1355" s="1">
        <v>43924.09375</v>
      </c>
      <c r="B1355">
        <v>3550</v>
      </c>
      <c r="C1355">
        <v>2.96</v>
      </c>
      <c r="D1355" s="2">
        <f t="shared" si="63"/>
        <v>43924.335410211264</v>
      </c>
      <c r="E1355" s="89">
        <f t="shared" si="64"/>
        <v>899.99999979045242</v>
      </c>
      <c r="F1355" s="3">
        <f t="shared" si="65"/>
        <v>90472324.840375274</v>
      </c>
    </row>
    <row r="1356" spans="1:6">
      <c r="A1356" s="1">
        <v>43924.104166666664</v>
      </c>
      <c r="B1356">
        <v>3550</v>
      </c>
      <c r="C1356">
        <v>2.96</v>
      </c>
      <c r="D1356" s="2">
        <f t="shared" si="63"/>
        <v>43924.345826877929</v>
      </c>
      <c r="E1356" s="89">
        <f t="shared" si="64"/>
        <v>899.99999979045242</v>
      </c>
      <c r="F1356" s="3">
        <f t="shared" si="65"/>
        <v>90472324.840375274</v>
      </c>
    </row>
    <row r="1357" spans="1:6">
      <c r="A1357" s="1">
        <v>43924.114583333336</v>
      </c>
      <c r="B1357">
        <v>3530</v>
      </c>
      <c r="C1357">
        <v>2.95</v>
      </c>
      <c r="D1357" s="2">
        <f t="shared" si="63"/>
        <v>43924.357136095372</v>
      </c>
      <c r="E1357" s="89">
        <f t="shared" si="64"/>
        <v>900.00000041909516</v>
      </c>
      <c r="F1357" s="3">
        <f t="shared" si="65"/>
        <v>89962621.664676115</v>
      </c>
    </row>
    <row r="1358" spans="1:6">
      <c r="A1358" s="1">
        <v>43924.125</v>
      </c>
      <c r="B1358">
        <v>3510</v>
      </c>
      <c r="C1358">
        <v>2.94</v>
      </c>
      <c r="D1358" s="2">
        <f t="shared" si="63"/>
        <v>43924.368455484328</v>
      </c>
      <c r="E1358" s="89">
        <f t="shared" si="64"/>
        <v>899.99999979045242</v>
      </c>
      <c r="F1358" s="3">
        <f t="shared" si="65"/>
        <v>89452918.363300622</v>
      </c>
    </row>
    <row r="1359" spans="1:6">
      <c r="A1359" s="1">
        <v>43924.135416666664</v>
      </c>
      <c r="B1359">
        <v>3510</v>
      </c>
      <c r="C1359">
        <v>2.94</v>
      </c>
      <c r="D1359" s="2">
        <f t="shared" si="63"/>
        <v>43924.378872150992</v>
      </c>
      <c r="E1359" s="89">
        <f t="shared" si="64"/>
        <v>899.99999979045242</v>
      </c>
      <c r="F1359" s="3">
        <f t="shared" si="65"/>
        <v>89452918.363300622</v>
      </c>
    </row>
    <row r="1360" spans="1:6">
      <c r="A1360" s="1">
        <v>43924.145833333336</v>
      </c>
      <c r="B1360">
        <v>3510</v>
      </c>
      <c r="C1360">
        <v>2.94</v>
      </c>
      <c r="D1360" s="2">
        <f t="shared" si="63"/>
        <v>43924.389288817663</v>
      </c>
      <c r="E1360" s="89">
        <f t="shared" si="64"/>
        <v>900.00000041909516</v>
      </c>
      <c r="F1360" s="3">
        <f t="shared" si="65"/>
        <v>89452918.42578277</v>
      </c>
    </row>
    <row r="1361" spans="1:6">
      <c r="A1361" s="1">
        <v>43924.15625</v>
      </c>
      <c r="B1361">
        <v>3510</v>
      </c>
      <c r="C1361">
        <v>2.94</v>
      </c>
      <c r="D1361" s="2">
        <f t="shared" si="63"/>
        <v>43924.399705484328</v>
      </c>
      <c r="E1361" s="89">
        <f t="shared" si="64"/>
        <v>899.99999979045242</v>
      </c>
      <c r="F1361" s="3">
        <f t="shared" si="65"/>
        <v>89452918.363300622</v>
      </c>
    </row>
    <row r="1362" spans="1:6">
      <c r="A1362" s="1">
        <v>43924.166666666664</v>
      </c>
      <c r="B1362">
        <v>3490</v>
      </c>
      <c r="C1362">
        <v>2.93</v>
      </c>
      <c r="D1362" s="2">
        <f t="shared" si="63"/>
        <v>43924.411035219673</v>
      </c>
      <c r="E1362" s="89">
        <f t="shared" si="64"/>
        <v>899.99999979045242</v>
      </c>
      <c r="F1362" s="3">
        <f t="shared" si="65"/>
        <v>88943215.124763295</v>
      </c>
    </row>
    <row r="1363" spans="1:6">
      <c r="A1363" s="1">
        <v>43924.177083333336</v>
      </c>
      <c r="B1363">
        <v>3490</v>
      </c>
      <c r="C1363">
        <v>2.93</v>
      </c>
      <c r="D1363" s="2">
        <f t="shared" si="63"/>
        <v>43924.421451886345</v>
      </c>
      <c r="E1363" s="89">
        <f t="shared" si="64"/>
        <v>900.00000041909516</v>
      </c>
      <c r="F1363" s="3">
        <f t="shared" si="65"/>
        <v>88943215.18688941</v>
      </c>
    </row>
    <row r="1364" spans="1:6">
      <c r="A1364" s="1">
        <v>43924.1875</v>
      </c>
      <c r="B1364">
        <v>3490</v>
      </c>
      <c r="C1364">
        <v>2.93</v>
      </c>
      <c r="D1364" s="2">
        <f t="shared" si="63"/>
        <v>43924.431868553009</v>
      </c>
      <c r="E1364" s="89">
        <f t="shared" si="64"/>
        <v>899.99999979045242</v>
      </c>
      <c r="F1364" s="3">
        <f t="shared" si="65"/>
        <v>88943215.124763295</v>
      </c>
    </row>
    <row r="1365" spans="1:6">
      <c r="A1365" s="1">
        <v>43924.197916666664</v>
      </c>
      <c r="B1365">
        <v>3470</v>
      </c>
      <c r="C1365">
        <v>2.92</v>
      </c>
      <c r="D1365" s="2">
        <f t="shared" si="63"/>
        <v>43924.443208813638</v>
      </c>
      <c r="E1365" s="89">
        <f t="shared" si="64"/>
        <v>899.99999979045242</v>
      </c>
      <c r="F1365" s="3">
        <f t="shared" si="65"/>
        <v>88433511.886225969</v>
      </c>
    </row>
    <row r="1366" spans="1:6">
      <c r="A1366" s="1">
        <v>43924.208333333336</v>
      </c>
      <c r="B1366">
        <v>3470</v>
      </c>
      <c r="C1366">
        <v>2.92</v>
      </c>
      <c r="D1366" s="2">
        <f t="shared" si="63"/>
        <v>43924.45362548031</v>
      </c>
      <c r="E1366" s="89">
        <f t="shared" si="64"/>
        <v>900.00000041909516</v>
      </c>
      <c r="F1366" s="3">
        <f t="shared" si="65"/>
        <v>88433511.947996065</v>
      </c>
    </row>
    <row r="1367" spans="1:6">
      <c r="A1367" s="1">
        <v>43924.21875</v>
      </c>
      <c r="B1367">
        <v>3450</v>
      </c>
      <c r="C1367">
        <v>2.91</v>
      </c>
      <c r="D1367" s="2">
        <f t="shared" si="63"/>
        <v>43924.464976449279</v>
      </c>
      <c r="E1367" s="89">
        <f t="shared" si="64"/>
        <v>899.99999979045242</v>
      </c>
      <c r="F1367" s="3">
        <f t="shared" si="65"/>
        <v>87923808.647688642</v>
      </c>
    </row>
    <row r="1368" spans="1:6">
      <c r="A1368" s="1">
        <v>43924.229166666664</v>
      </c>
      <c r="B1368">
        <v>3450</v>
      </c>
      <c r="C1368">
        <v>2.91</v>
      </c>
      <c r="D1368" s="2">
        <f t="shared" si="63"/>
        <v>43924.475393115943</v>
      </c>
      <c r="E1368" s="89">
        <f t="shared" si="64"/>
        <v>899.99999979045242</v>
      </c>
      <c r="F1368" s="3">
        <f t="shared" si="65"/>
        <v>87923808.647688642</v>
      </c>
    </row>
    <row r="1369" spans="1:6">
      <c r="A1369" s="1">
        <v>43924.239583333336</v>
      </c>
      <c r="B1369">
        <v>3430</v>
      </c>
      <c r="C1369">
        <v>2.9</v>
      </c>
      <c r="D1369" s="2">
        <f t="shared" si="63"/>
        <v>43924.486754980564</v>
      </c>
      <c r="E1369" s="89">
        <f t="shared" si="64"/>
        <v>900.00000041909516</v>
      </c>
      <c r="F1369" s="3">
        <f t="shared" si="65"/>
        <v>87414105.470209375</v>
      </c>
    </row>
    <row r="1370" spans="1:6">
      <c r="A1370" s="1">
        <v>43924.25</v>
      </c>
      <c r="B1370">
        <v>3430</v>
      </c>
      <c r="C1370">
        <v>2.9</v>
      </c>
      <c r="D1370" s="2">
        <f t="shared" si="63"/>
        <v>43924.497171647228</v>
      </c>
      <c r="E1370" s="89">
        <f t="shared" si="64"/>
        <v>899.99999979045242</v>
      </c>
      <c r="F1370" s="3">
        <f t="shared" si="65"/>
        <v>87414105.409151316</v>
      </c>
    </row>
    <row r="1371" spans="1:6">
      <c r="A1371" s="1">
        <v>43924.260416666664</v>
      </c>
      <c r="B1371">
        <v>3430</v>
      </c>
      <c r="C1371">
        <v>2.9</v>
      </c>
      <c r="D1371" s="2">
        <f t="shared" si="63"/>
        <v>43924.507588313892</v>
      </c>
      <c r="E1371" s="89">
        <f t="shared" si="64"/>
        <v>899.99999979045242</v>
      </c>
      <c r="F1371" s="3">
        <f t="shared" si="65"/>
        <v>87414105.409151316</v>
      </c>
    </row>
    <row r="1372" spans="1:6">
      <c r="A1372" s="1">
        <v>43924.270833333336</v>
      </c>
      <c r="B1372">
        <v>3410</v>
      </c>
      <c r="C1372">
        <v>2.89</v>
      </c>
      <c r="D1372" s="2">
        <f t="shared" si="63"/>
        <v>43924.518961265887</v>
      </c>
      <c r="E1372" s="89">
        <f t="shared" si="64"/>
        <v>900.00000041909516</v>
      </c>
      <c r="F1372" s="3">
        <f t="shared" si="65"/>
        <v>86904402.231316015</v>
      </c>
    </row>
    <row r="1373" spans="1:6">
      <c r="A1373" s="1">
        <v>43924.28125</v>
      </c>
      <c r="B1373">
        <v>3410</v>
      </c>
      <c r="C1373">
        <v>2.89</v>
      </c>
      <c r="D1373" s="2">
        <f t="shared" si="63"/>
        <v>43924.529377932551</v>
      </c>
      <c r="E1373" s="89">
        <f t="shared" si="64"/>
        <v>899.99999979045242</v>
      </c>
      <c r="F1373" s="3">
        <f t="shared" si="65"/>
        <v>86904402.170613989</v>
      </c>
    </row>
    <row r="1374" spans="1:6">
      <c r="A1374" s="1">
        <v>43924.291666666664</v>
      </c>
      <c r="B1374">
        <v>3410</v>
      </c>
      <c r="C1374">
        <v>2.89</v>
      </c>
      <c r="D1374" s="2">
        <f t="shared" si="63"/>
        <v>43924.539794599215</v>
      </c>
      <c r="E1374" s="89">
        <f t="shared" si="64"/>
        <v>899.99999979045242</v>
      </c>
      <c r="F1374" s="3">
        <f t="shared" si="65"/>
        <v>86904402.170613989</v>
      </c>
    </row>
    <row r="1375" spans="1:6">
      <c r="A1375" s="1">
        <v>43924.302083333336</v>
      </c>
      <c r="B1375">
        <v>3390</v>
      </c>
      <c r="C1375">
        <v>2.88</v>
      </c>
      <c r="D1375" s="2">
        <f t="shared" si="63"/>
        <v>43924.551178834809</v>
      </c>
      <c r="E1375" s="89">
        <f t="shared" si="64"/>
        <v>900.00000041909516</v>
      </c>
      <c r="F1375" s="3">
        <f t="shared" si="65"/>
        <v>86394698.99242267</v>
      </c>
    </row>
    <row r="1376" spans="1:6">
      <c r="A1376" s="1">
        <v>43924.3125</v>
      </c>
      <c r="B1376">
        <v>3390</v>
      </c>
      <c r="C1376">
        <v>2.88</v>
      </c>
      <c r="D1376" s="2">
        <f t="shared" si="63"/>
        <v>43924.561595501473</v>
      </c>
      <c r="E1376" s="89">
        <f t="shared" si="64"/>
        <v>899.99999979045242</v>
      </c>
      <c r="F1376" s="3">
        <f t="shared" si="65"/>
        <v>86394698.932076663</v>
      </c>
    </row>
    <row r="1377" spans="1:6">
      <c r="A1377" s="1">
        <v>43924.322916666664</v>
      </c>
      <c r="B1377">
        <v>3390</v>
      </c>
      <c r="C1377">
        <v>2.88</v>
      </c>
      <c r="D1377" s="2">
        <f t="shared" si="63"/>
        <v>43924.572012168137</v>
      </c>
      <c r="E1377" s="89">
        <f t="shared" si="64"/>
        <v>899.99999979045242</v>
      </c>
      <c r="F1377" s="3">
        <f t="shared" si="65"/>
        <v>86394698.932076663</v>
      </c>
    </row>
    <row r="1378" spans="1:6">
      <c r="A1378" s="1">
        <v>43924.333333333336</v>
      </c>
      <c r="B1378">
        <v>3370</v>
      </c>
      <c r="C1378">
        <v>2.87</v>
      </c>
      <c r="D1378" s="2">
        <f t="shared" si="63"/>
        <v>43924.583407888233</v>
      </c>
      <c r="E1378" s="89">
        <f t="shared" si="64"/>
        <v>900.00000041909516</v>
      </c>
      <c r="F1378" s="3">
        <f t="shared" si="65"/>
        <v>85884995.753529325</v>
      </c>
    </row>
    <row r="1379" spans="1:6">
      <c r="A1379" s="1">
        <v>43924.34375</v>
      </c>
      <c r="B1379">
        <v>3370</v>
      </c>
      <c r="C1379">
        <v>2.87</v>
      </c>
      <c r="D1379" s="2">
        <f t="shared" si="63"/>
        <v>43924.593824554897</v>
      </c>
      <c r="E1379" s="89">
        <f t="shared" si="64"/>
        <v>899.99999979045242</v>
      </c>
      <c r="F1379" s="3">
        <f t="shared" si="65"/>
        <v>85884995.693539351</v>
      </c>
    </row>
    <row r="1380" spans="1:6">
      <c r="A1380" s="1">
        <v>43924.354166666664</v>
      </c>
      <c r="B1380">
        <v>3370</v>
      </c>
      <c r="C1380">
        <v>2.87</v>
      </c>
      <c r="D1380" s="2">
        <f t="shared" si="63"/>
        <v>43924.604241221561</v>
      </c>
      <c r="E1380" s="89">
        <f t="shared" si="64"/>
        <v>899.99999979045242</v>
      </c>
      <c r="F1380" s="3">
        <f t="shared" si="65"/>
        <v>85884995.693539351</v>
      </c>
    </row>
    <row r="1381" spans="1:6">
      <c r="A1381" s="1">
        <v>43924.364583333336</v>
      </c>
      <c r="B1381">
        <v>3350</v>
      </c>
      <c r="C1381">
        <v>2.86</v>
      </c>
      <c r="D1381" s="2">
        <f t="shared" si="63"/>
        <v>43924.615648631843</v>
      </c>
      <c r="E1381" s="89">
        <f t="shared" si="64"/>
        <v>900.00000041909516</v>
      </c>
      <c r="F1381" s="3">
        <f t="shared" si="65"/>
        <v>85375292.514635965</v>
      </c>
    </row>
    <row r="1382" spans="1:6">
      <c r="A1382" s="1">
        <v>43924.375</v>
      </c>
      <c r="B1382">
        <v>3350</v>
      </c>
      <c r="C1382">
        <v>2.86</v>
      </c>
      <c r="D1382" s="2">
        <f t="shared" si="63"/>
        <v>43924.626065298507</v>
      </c>
      <c r="E1382" s="89">
        <f t="shared" si="64"/>
        <v>899.99999979045242</v>
      </c>
      <c r="F1382" s="3">
        <f t="shared" si="65"/>
        <v>85375292.455002025</v>
      </c>
    </row>
    <row r="1383" spans="1:6">
      <c r="A1383" s="1">
        <v>43924.385416666664</v>
      </c>
      <c r="B1383">
        <v>3350</v>
      </c>
      <c r="C1383">
        <v>2.86</v>
      </c>
      <c r="D1383" s="2">
        <f t="shared" si="63"/>
        <v>43924.636481965172</v>
      </c>
      <c r="E1383" s="89">
        <f t="shared" si="64"/>
        <v>899.99999979045242</v>
      </c>
      <c r="F1383" s="3">
        <f t="shared" si="65"/>
        <v>85375292.455002025</v>
      </c>
    </row>
    <row r="1384" spans="1:6">
      <c r="A1384" s="1">
        <v>43924.395833333336</v>
      </c>
      <c r="B1384">
        <v>3350</v>
      </c>
      <c r="C1384">
        <v>2.86</v>
      </c>
      <c r="D1384" s="2">
        <f t="shared" si="63"/>
        <v>43924.646898631843</v>
      </c>
      <c r="E1384" s="89">
        <f t="shared" si="64"/>
        <v>900.00000041909516</v>
      </c>
      <c r="F1384" s="3">
        <f t="shared" si="65"/>
        <v>85375292.514635965</v>
      </c>
    </row>
    <row r="1385" spans="1:6">
      <c r="A1385" s="1">
        <v>43924.40625</v>
      </c>
      <c r="B1385">
        <v>3330</v>
      </c>
      <c r="C1385">
        <v>2.85</v>
      </c>
      <c r="D1385" s="2">
        <f t="shared" si="63"/>
        <v>43924.658317942944</v>
      </c>
      <c r="E1385" s="89">
        <f t="shared" si="64"/>
        <v>899.99999979045242</v>
      </c>
      <c r="F1385" s="3">
        <f t="shared" si="65"/>
        <v>84865589.216464698</v>
      </c>
    </row>
    <row r="1386" spans="1:6">
      <c r="A1386" s="1">
        <v>43924.416666666664</v>
      </c>
      <c r="B1386">
        <v>3330</v>
      </c>
      <c r="C1386">
        <v>2.85</v>
      </c>
      <c r="D1386" s="2">
        <f t="shared" si="63"/>
        <v>43924.668734609608</v>
      </c>
      <c r="E1386" s="89">
        <f t="shared" si="64"/>
        <v>899.99999979045242</v>
      </c>
      <c r="F1386" s="3">
        <f t="shared" si="65"/>
        <v>84865589.216464698</v>
      </c>
    </row>
    <row r="1387" spans="1:6">
      <c r="A1387" s="1">
        <v>43924.427083333336</v>
      </c>
      <c r="B1387">
        <v>3330</v>
      </c>
      <c r="C1387">
        <v>2.85</v>
      </c>
      <c r="D1387" s="2">
        <f t="shared" si="63"/>
        <v>43924.679151276279</v>
      </c>
      <c r="E1387" s="89">
        <f t="shared" si="64"/>
        <v>900.00000041909516</v>
      </c>
      <c r="F1387" s="3">
        <f t="shared" si="65"/>
        <v>84865589.27574262</v>
      </c>
    </row>
    <row r="1388" spans="1:6">
      <c r="A1388" s="1">
        <v>43924.4375</v>
      </c>
      <c r="B1388">
        <v>3330</v>
      </c>
      <c r="C1388">
        <v>2.85</v>
      </c>
      <c r="D1388" s="2">
        <f t="shared" si="63"/>
        <v>43924.689567942944</v>
      </c>
      <c r="E1388" s="89">
        <f t="shared" si="64"/>
        <v>899.99999979045242</v>
      </c>
      <c r="F1388" s="3">
        <f t="shared" si="65"/>
        <v>84865589.216464698</v>
      </c>
    </row>
    <row r="1389" spans="1:6">
      <c r="A1389" s="1">
        <v>43924.447916666664</v>
      </c>
      <c r="B1389">
        <v>3310</v>
      </c>
      <c r="C1389">
        <v>2.84</v>
      </c>
      <c r="D1389" s="2">
        <f t="shared" si="63"/>
        <v>43924.700999370594</v>
      </c>
      <c r="E1389" s="89">
        <f t="shared" si="64"/>
        <v>899.99999979045242</v>
      </c>
      <c r="F1389" s="3">
        <f t="shared" si="65"/>
        <v>84355885.977927372</v>
      </c>
    </row>
    <row r="1390" spans="1:6">
      <c r="A1390" s="1">
        <v>43924.458333333336</v>
      </c>
      <c r="B1390">
        <v>3310</v>
      </c>
      <c r="C1390">
        <v>2.84</v>
      </c>
      <c r="D1390" s="2">
        <f t="shared" si="63"/>
        <v>43924.711416037266</v>
      </c>
      <c r="E1390" s="89">
        <f t="shared" si="64"/>
        <v>900.00000041909516</v>
      </c>
      <c r="F1390" s="3">
        <f t="shared" si="65"/>
        <v>84355886.036849275</v>
      </c>
    </row>
    <row r="1391" spans="1:6">
      <c r="A1391" s="1">
        <v>43924.46875</v>
      </c>
      <c r="B1391">
        <v>3310</v>
      </c>
      <c r="C1391">
        <v>2.84</v>
      </c>
      <c r="D1391" s="2">
        <f t="shared" si="63"/>
        <v>43924.72183270393</v>
      </c>
      <c r="E1391" s="89">
        <f t="shared" si="64"/>
        <v>899.99999979045242</v>
      </c>
      <c r="F1391" s="3">
        <f t="shared" si="65"/>
        <v>84355885.977927372</v>
      </c>
    </row>
    <row r="1392" spans="1:6">
      <c r="A1392" s="1">
        <v>43924.479166666664</v>
      </c>
      <c r="B1392">
        <v>3290</v>
      </c>
      <c r="C1392">
        <v>2.83</v>
      </c>
      <c r="D1392" s="2">
        <f t="shared" si="63"/>
        <v>43924.733276469095</v>
      </c>
      <c r="E1392" s="89">
        <f t="shared" si="64"/>
        <v>899.99999979045242</v>
      </c>
      <c r="F1392" s="3">
        <f t="shared" si="65"/>
        <v>83846182.739390045</v>
      </c>
    </row>
    <row r="1393" spans="1:6">
      <c r="A1393" s="1">
        <v>43924.489583333336</v>
      </c>
      <c r="B1393">
        <v>3290</v>
      </c>
      <c r="C1393">
        <v>2.83</v>
      </c>
      <c r="D1393" s="2">
        <f t="shared" si="63"/>
        <v>43924.743693135766</v>
      </c>
      <c r="E1393" s="89">
        <f t="shared" si="64"/>
        <v>900.00000041909516</v>
      </c>
      <c r="F1393" s="3">
        <f t="shared" si="65"/>
        <v>83846182.79795593</v>
      </c>
    </row>
    <row r="1394" spans="1:6">
      <c r="A1394" s="1">
        <v>43924.5</v>
      </c>
      <c r="B1394">
        <v>3270</v>
      </c>
      <c r="C1394">
        <v>2.82</v>
      </c>
      <c r="D1394" s="2">
        <f t="shared" si="63"/>
        <v>43924.755149464829</v>
      </c>
      <c r="E1394" s="89">
        <f t="shared" si="64"/>
        <v>899.99999979045242</v>
      </c>
      <c r="F1394" s="3">
        <f t="shared" si="65"/>
        <v>83336479.500852719</v>
      </c>
    </row>
    <row r="1395" spans="1:6">
      <c r="A1395" s="1">
        <v>43924.510416666664</v>
      </c>
      <c r="B1395">
        <v>3290</v>
      </c>
      <c r="C1395">
        <v>2.83</v>
      </c>
      <c r="D1395" s="2">
        <f t="shared" si="63"/>
        <v>43924.764526469095</v>
      </c>
      <c r="E1395" s="89">
        <f t="shared" si="64"/>
        <v>899.99999979045242</v>
      </c>
      <c r="F1395" s="3">
        <f t="shared" si="65"/>
        <v>83846182.739390045</v>
      </c>
    </row>
    <row r="1396" spans="1:6">
      <c r="A1396" s="1">
        <v>43924.520833333336</v>
      </c>
      <c r="B1396">
        <v>3250</v>
      </c>
      <c r="C1396">
        <v>2.81</v>
      </c>
      <c r="D1396" s="2">
        <f t="shared" si="63"/>
        <v>43924.777035256411</v>
      </c>
      <c r="E1396" s="89">
        <f t="shared" si="64"/>
        <v>900.00000041909516</v>
      </c>
      <c r="F1396" s="3">
        <f t="shared" si="65"/>
        <v>82826776.320169225</v>
      </c>
    </row>
    <row r="1397" spans="1:6">
      <c r="A1397" s="1">
        <v>43924.53125</v>
      </c>
      <c r="B1397">
        <v>3250</v>
      </c>
      <c r="C1397">
        <v>2.81</v>
      </c>
      <c r="D1397" s="2">
        <f t="shared" si="63"/>
        <v>43924.787451923075</v>
      </c>
      <c r="E1397" s="89">
        <f t="shared" si="64"/>
        <v>899.99999979045242</v>
      </c>
      <c r="F1397" s="3">
        <f t="shared" si="65"/>
        <v>82826776.262315392</v>
      </c>
    </row>
    <row r="1398" spans="1:6">
      <c r="A1398" s="1">
        <v>43924.541666666664</v>
      </c>
      <c r="B1398">
        <v>3230</v>
      </c>
      <c r="C1398">
        <v>2.8</v>
      </c>
      <c r="D1398" s="2">
        <f t="shared" si="63"/>
        <v>43924.798934081526</v>
      </c>
      <c r="E1398" s="89">
        <f t="shared" si="64"/>
        <v>899.99999979045242</v>
      </c>
      <c r="F1398" s="3">
        <f t="shared" si="65"/>
        <v>82317073.023778066</v>
      </c>
    </row>
    <row r="1399" spans="1:6">
      <c r="A1399" s="1">
        <v>43924.552083333336</v>
      </c>
      <c r="B1399">
        <v>3230</v>
      </c>
      <c r="C1399">
        <v>2.8</v>
      </c>
      <c r="D1399" s="2">
        <f t="shared" si="63"/>
        <v>43924.809350748197</v>
      </c>
      <c r="E1399" s="89">
        <f t="shared" si="64"/>
        <v>900.00000041909516</v>
      </c>
      <c r="F1399" s="3">
        <f t="shared" si="65"/>
        <v>82317073.08127588</v>
      </c>
    </row>
    <row r="1400" spans="1:6">
      <c r="A1400" s="1">
        <v>43924.5625</v>
      </c>
      <c r="B1400">
        <v>3210</v>
      </c>
      <c r="C1400">
        <v>2.79</v>
      </c>
      <c r="D1400" s="2">
        <f t="shared" si="63"/>
        <v>43924.8208461838</v>
      </c>
      <c r="E1400" s="89">
        <f t="shared" si="64"/>
        <v>899.99999979045242</v>
      </c>
      <c r="F1400" s="3">
        <f t="shared" si="65"/>
        <v>81807369.78524074</v>
      </c>
    </row>
    <row r="1401" spans="1:6">
      <c r="A1401" s="1">
        <v>43924.572916666664</v>
      </c>
      <c r="B1401">
        <v>3210</v>
      </c>
      <c r="C1401">
        <v>2.79</v>
      </c>
      <c r="D1401" s="2">
        <f t="shared" si="63"/>
        <v>43924.831262850465</v>
      </c>
      <c r="E1401" s="89">
        <f t="shared" si="64"/>
        <v>899.99999979045242</v>
      </c>
      <c r="F1401" s="3">
        <f t="shared" si="65"/>
        <v>81807369.78524074</v>
      </c>
    </row>
    <row r="1402" spans="1:6">
      <c r="A1402" s="1">
        <v>43924.583333333336</v>
      </c>
      <c r="B1402">
        <v>3230</v>
      </c>
      <c r="C1402">
        <v>2.8</v>
      </c>
      <c r="D1402" s="2">
        <f t="shared" si="63"/>
        <v>43924.840600748197</v>
      </c>
      <c r="E1402" s="89">
        <f t="shared" si="64"/>
        <v>900.00000041909516</v>
      </c>
      <c r="F1402" s="3">
        <f t="shared" si="65"/>
        <v>82317073.08127588</v>
      </c>
    </row>
    <row r="1403" spans="1:6">
      <c r="A1403" s="1">
        <v>43924.59375</v>
      </c>
      <c r="B1403">
        <v>3190</v>
      </c>
      <c r="C1403">
        <v>2.78</v>
      </c>
      <c r="D1403" s="2">
        <f t="shared" si="63"/>
        <v>43924.853188479625</v>
      </c>
      <c r="E1403" s="89">
        <f t="shared" si="64"/>
        <v>899.99999979045242</v>
      </c>
      <c r="F1403" s="3">
        <f t="shared" si="65"/>
        <v>81297666.546703413</v>
      </c>
    </row>
    <row r="1404" spans="1:6">
      <c r="A1404" s="1">
        <v>43924.604166666664</v>
      </c>
      <c r="B1404">
        <v>3230</v>
      </c>
      <c r="C1404">
        <v>2.8</v>
      </c>
      <c r="D1404" s="2">
        <f t="shared" si="63"/>
        <v>43924.861434081526</v>
      </c>
      <c r="E1404" s="89">
        <f t="shared" si="64"/>
        <v>899.99999979045242</v>
      </c>
      <c r="F1404" s="3">
        <f t="shared" si="65"/>
        <v>82317073.023778066</v>
      </c>
    </row>
    <row r="1405" spans="1:6">
      <c r="A1405" s="1">
        <v>43924.614583333336</v>
      </c>
      <c r="B1405">
        <v>3190</v>
      </c>
      <c r="C1405">
        <v>2.78</v>
      </c>
      <c r="D1405" s="2">
        <f t="shared" si="63"/>
        <v>43924.874021812961</v>
      </c>
      <c r="E1405" s="89">
        <f t="shared" si="64"/>
        <v>900.00000041909516</v>
      </c>
      <c r="F1405" s="3">
        <f t="shared" si="65"/>
        <v>81297666.603489175</v>
      </c>
    </row>
    <row r="1406" spans="1:6">
      <c r="A1406" s="1">
        <v>43924.625</v>
      </c>
      <c r="B1406">
        <v>3170</v>
      </c>
      <c r="C1406">
        <v>2.77</v>
      </c>
      <c r="D1406" s="2">
        <f t="shared" si="63"/>
        <v>43924.885544558361</v>
      </c>
      <c r="E1406" s="89">
        <f t="shared" si="64"/>
        <v>899.99999979045242</v>
      </c>
      <c r="F1406" s="3">
        <f t="shared" si="65"/>
        <v>80787963.308166087</v>
      </c>
    </row>
    <row r="1407" spans="1:6">
      <c r="A1407" s="1">
        <v>43924.635416666664</v>
      </c>
      <c r="B1407">
        <v>3150</v>
      </c>
      <c r="C1407">
        <v>2.76</v>
      </c>
      <c r="D1407" s="2">
        <f t="shared" si="63"/>
        <v>43924.897081349205</v>
      </c>
      <c r="E1407" s="89">
        <f t="shared" si="64"/>
        <v>899.99999979045242</v>
      </c>
      <c r="F1407" s="3">
        <f t="shared" si="65"/>
        <v>80278260.06962876</v>
      </c>
    </row>
    <row r="1408" spans="1:6">
      <c r="A1408" s="1">
        <v>43924.645833333336</v>
      </c>
      <c r="B1408">
        <v>3150</v>
      </c>
      <c r="C1408">
        <v>2.76</v>
      </c>
      <c r="D1408" s="2">
        <f t="shared" si="63"/>
        <v>43924.907498015877</v>
      </c>
      <c r="E1408" s="89">
        <f t="shared" si="64"/>
        <v>900.00000041909516</v>
      </c>
      <c r="F1408" s="3">
        <f t="shared" si="65"/>
        <v>80278260.125702485</v>
      </c>
    </row>
    <row r="1409" spans="1:6">
      <c r="A1409" s="1">
        <v>43924.65625</v>
      </c>
      <c r="B1409">
        <v>3130</v>
      </c>
      <c r="C1409">
        <v>2.75</v>
      </c>
      <c r="D1409" s="2">
        <f t="shared" si="63"/>
        <v>43924.919049121403</v>
      </c>
      <c r="E1409" s="89">
        <f t="shared" si="64"/>
        <v>899.99999979045242</v>
      </c>
      <c r="F1409" s="3">
        <f t="shared" si="65"/>
        <v>79768556.831091434</v>
      </c>
    </row>
    <row r="1410" spans="1:6">
      <c r="A1410" s="1">
        <v>43924.666666666664</v>
      </c>
      <c r="B1410">
        <v>3110</v>
      </c>
      <c r="C1410">
        <v>2.74</v>
      </c>
      <c r="D1410" s="2">
        <f t="shared" si="63"/>
        <v>43924.930614817793</v>
      </c>
      <c r="E1410" s="89">
        <f t="shared" si="64"/>
        <v>899.99999979045242</v>
      </c>
      <c r="F1410" s="3">
        <f t="shared" si="65"/>
        <v>79258853.592554107</v>
      </c>
    </row>
    <row r="1411" spans="1:6">
      <c r="A1411" s="1">
        <v>43924.677083333336</v>
      </c>
      <c r="B1411">
        <v>3110</v>
      </c>
      <c r="C1411">
        <v>2.74</v>
      </c>
      <c r="D1411" s="2">
        <f t="shared" ref="D1411:D1474" si="66">A1411+((13422*(1/B1411)+2.019)/24)</f>
        <v>43924.941031484464</v>
      </c>
      <c r="E1411" s="89">
        <f t="shared" si="64"/>
        <v>900.00000041909516</v>
      </c>
      <c r="F1411" s="3">
        <f t="shared" si="65"/>
        <v>79258853.647915781</v>
      </c>
    </row>
    <row r="1412" spans="1:6">
      <c r="A1412" s="1">
        <v>43924.6875</v>
      </c>
      <c r="B1412">
        <v>3090</v>
      </c>
      <c r="C1412">
        <v>2.73</v>
      </c>
      <c r="D1412" s="2">
        <f t="shared" si="66"/>
        <v>43924.952612055014</v>
      </c>
      <c r="E1412" s="89">
        <f t="shared" ref="E1412:E1475" si="67">CONVERT((A1412-A1411),"day","sec")</f>
        <v>899.99999979045242</v>
      </c>
      <c r="F1412" s="3">
        <f t="shared" si="65"/>
        <v>78749150.354016781</v>
      </c>
    </row>
    <row r="1413" spans="1:6">
      <c r="A1413" s="1">
        <v>43924.697916666664</v>
      </c>
      <c r="B1413">
        <v>3050</v>
      </c>
      <c r="C1413">
        <v>2.71</v>
      </c>
      <c r="D1413" s="2">
        <f t="shared" si="66"/>
        <v>43924.965402322399</v>
      </c>
      <c r="E1413" s="89">
        <f t="shared" si="67"/>
        <v>899.99999979045242</v>
      </c>
      <c r="F1413" s="3">
        <f t="shared" ref="F1413:F1476" si="68">E1413*B1413*CONVERT(1,"ft^3","l")</f>
        <v>77729743.876942143</v>
      </c>
    </row>
    <row r="1414" spans="1:6">
      <c r="A1414" s="1">
        <v>43924.708333333336</v>
      </c>
      <c r="B1414">
        <v>3070</v>
      </c>
      <c r="C1414">
        <v>2.72</v>
      </c>
      <c r="D1414" s="2">
        <f t="shared" si="66"/>
        <v>43924.974624457114</v>
      </c>
      <c r="E1414" s="89">
        <f t="shared" si="67"/>
        <v>900.00000041909516</v>
      </c>
      <c r="F1414" s="3">
        <f t="shared" si="68"/>
        <v>78239447.170129091</v>
      </c>
    </row>
    <row r="1415" spans="1:6">
      <c r="A1415" s="1">
        <v>43924.71875</v>
      </c>
      <c r="B1415">
        <v>3070</v>
      </c>
      <c r="C1415">
        <v>2.72</v>
      </c>
      <c r="D1415" s="2">
        <f t="shared" si="66"/>
        <v>43924.985041123779</v>
      </c>
      <c r="E1415" s="89">
        <f t="shared" si="67"/>
        <v>899.99999979045242</v>
      </c>
      <c r="F1415" s="3">
        <f t="shared" si="68"/>
        <v>78239447.115479469</v>
      </c>
    </row>
    <row r="1416" spans="1:6">
      <c r="A1416" s="1">
        <v>43924.729166666664</v>
      </c>
      <c r="B1416">
        <v>3050</v>
      </c>
      <c r="C1416">
        <v>2.71</v>
      </c>
      <c r="D1416" s="2">
        <f t="shared" si="66"/>
        <v>43924.996652322399</v>
      </c>
      <c r="E1416" s="89">
        <f t="shared" si="67"/>
        <v>899.99999979045242</v>
      </c>
      <c r="F1416" s="3">
        <f t="shared" si="68"/>
        <v>77729743.876942143</v>
      </c>
    </row>
    <row r="1417" spans="1:6">
      <c r="A1417" s="1">
        <v>43924.739583333336</v>
      </c>
      <c r="B1417">
        <v>3020</v>
      </c>
      <c r="C1417">
        <v>2.69</v>
      </c>
      <c r="D1417" s="2">
        <f t="shared" si="66"/>
        <v>43925.00889045254</v>
      </c>
      <c r="E1417" s="89">
        <f t="shared" si="67"/>
        <v>900.00000041909516</v>
      </c>
      <c r="F1417" s="3">
        <f t="shared" si="68"/>
        <v>76965189.072895706</v>
      </c>
    </row>
    <row r="1418" spans="1:6">
      <c r="A1418" s="1">
        <v>43924.75</v>
      </c>
      <c r="B1418">
        <v>3020</v>
      </c>
      <c r="C1418">
        <v>2.69</v>
      </c>
      <c r="D1418" s="2">
        <f t="shared" si="66"/>
        <v>43925.019307119204</v>
      </c>
      <c r="E1418" s="89">
        <f t="shared" si="67"/>
        <v>899.99999979045242</v>
      </c>
      <c r="F1418" s="3">
        <f t="shared" si="68"/>
        <v>76965189.019136146</v>
      </c>
    </row>
    <row r="1419" spans="1:6">
      <c r="A1419" s="1">
        <v>43924.760416666664</v>
      </c>
      <c r="B1419">
        <v>3020</v>
      </c>
      <c r="C1419">
        <v>2.69</v>
      </c>
      <c r="D1419" s="2">
        <f t="shared" si="66"/>
        <v>43925.029723785869</v>
      </c>
      <c r="E1419" s="89">
        <f t="shared" si="67"/>
        <v>899.99999979045242</v>
      </c>
      <c r="F1419" s="3">
        <f t="shared" si="68"/>
        <v>76965189.019136146</v>
      </c>
    </row>
    <row r="1420" spans="1:6">
      <c r="A1420" s="1">
        <v>43924.770833333336</v>
      </c>
      <c r="B1420">
        <v>3020</v>
      </c>
      <c r="C1420">
        <v>2.69</v>
      </c>
      <c r="D1420" s="2">
        <f t="shared" si="66"/>
        <v>43925.04014045254</v>
      </c>
      <c r="E1420" s="89">
        <f t="shared" si="67"/>
        <v>900.00000041909516</v>
      </c>
      <c r="F1420" s="3">
        <f t="shared" si="68"/>
        <v>76965189.072895706</v>
      </c>
    </row>
    <row r="1421" spans="1:6">
      <c r="A1421" s="1">
        <v>43924.78125</v>
      </c>
      <c r="B1421">
        <v>3000</v>
      </c>
      <c r="C1421">
        <v>2.68</v>
      </c>
      <c r="D1421" s="2">
        <f t="shared" si="66"/>
        <v>43925.051791666665</v>
      </c>
      <c r="E1421" s="89">
        <f t="shared" si="67"/>
        <v>899.99999979045242</v>
      </c>
      <c r="F1421" s="3">
        <f t="shared" si="68"/>
        <v>76455485.780598819</v>
      </c>
    </row>
    <row r="1422" spans="1:6">
      <c r="A1422" s="1">
        <v>43924.791666666664</v>
      </c>
      <c r="B1422">
        <v>2980</v>
      </c>
      <c r="C1422">
        <v>2.67</v>
      </c>
      <c r="D1422" s="2">
        <f t="shared" si="66"/>
        <v>43925.0634594519</v>
      </c>
      <c r="E1422" s="89">
        <f t="shared" si="67"/>
        <v>899.99999979045242</v>
      </c>
      <c r="F1422" s="3">
        <f t="shared" si="68"/>
        <v>75945782.542061493</v>
      </c>
    </row>
    <row r="1423" spans="1:6">
      <c r="A1423" s="1">
        <v>43924.802083333336</v>
      </c>
      <c r="B1423">
        <v>2980</v>
      </c>
      <c r="C1423">
        <v>2.67</v>
      </c>
      <c r="D1423" s="2">
        <f t="shared" si="66"/>
        <v>43925.073876118571</v>
      </c>
      <c r="E1423" s="89">
        <f t="shared" si="67"/>
        <v>900.00000041909516</v>
      </c>
      <c r="F1423" s="3">
        <f t="shared" si="68"/>
        <v>75945782.595109016</v>
      </c>
    </row>
    <row r="1424" spans="1:6">
      <c r="A1424" s="1">
        <v>43924.8125</v>
      </c>
      <c r="B1424">
        <v>2960</v>
      </c>
      <c r="C1424">
        <v>2.66</v>
      </c>
      <c r="D1424" s="2">
        <f t="shared" si="66"/>
        <v>43925.08556081081</v>
      </c>
      <c r="E1424" s="89">
        <f t="shared" si="67"/>
        <v>899.99999979045242</v>
      </c>
      <c r="F1424" s="3">
        <f t="shared" si="68"/>
        <v>75436079.303524166</v>
      </c>
    </row>
    <row r="1425" spans="1:6">
      <c r="A1425" s="1">
        <v>43924.822916666664</v>
      </c>
      <c r="B1425">
        <v>2960</v>
      </c>
      <c r="C1425">
        <v>2.66</v>
      </c>
      <c r="D1425" s="2">
        <f t="shared" si="66"/>
        <v>43925.095977477475</v>
      </c>
      <c r="E1425" s="89">
        <f t="shared" si="67"/>
        <v>899.99999979045242</v>
      </c>
      <c r="F1425" s="3">
        <f t="shared" si="68"/>
        <v>75436079.303524166</v>
      </c>
    </row>
    <row r="1426" spans="1:6">
      <c r="A1426" s="1">
        <v>43924.833333333336</v>
      </c>
      <c r="B1426">
        <v>2940</v>
      </c>
      <c r="C1426">
        <v>2.65</v>
      </c>
      <c r="D1426" s="2">
        <f t="shared" si="66"/>
        <v>43925.107679421773</v>
      </c>
      <c r="E1426" s="89">
        <f t="shared" si="67"/>
        <v>900.00000041909516</v>
      </c>
      <c r="F1426" s="3">
        <f t="shared" si="68"/>
        <v>74926376.117322311</v>
      </c>
    </row>
    <row r="1427" spans="1:6">
      <c r="A1427" s="1">
        <v>43924.84375</v>
      </c>
      <c r="B1427">
        <v>2940</v>
      </c>
      <c r="C1427">
        <v>2.65</v>
      </c>
      <c r="D1427" s="2">
        <f t="shared" si="66"/>
        <v>43925.118096088438</v>
      </c>
      <c r="E1427" s="89">
        <f t="shared" si="67"/>
        <v>899.99999979045242</v>
      </c>
      <c r="F1427" s="3">
        <f t="shared" si="68"/>
        <v>74926376.06498684</v>
      </c>
    </row>
    <row r="1428" spans="1:6">
      <c r="A1428" s="1">
        <v>43924.854166666664</v>
      </c>
      <c r="B1428">
        <v>2940</v>
      </c>
      <c r="C1428">
        <v>2.65</v>
      </c>
      <c r="D1428" s="2">
        <f t="shared" si="66"/>
        <v>43925.128512755102</v>
      </c>
      <c r="E1428" s="89">
        <f t="shared" si="67"/>
        <v>899.99999979045242</v>
      </c>
      <c r="F1428" s="3">
        <f t="shared" si="68"/>
        <v>74926376.06498684</v>
      </c>
    </row>
    <row r="1429" spans="1:6">
      <c r="A1429" s="1">
        <v>43924.864583333336</v>
      </c>
      <c r="B1429">
        <v>2920</v>
      </c>
      <c r="C1429">
        <v>2.64</v>
      </c>
      <c r="D1429" s="2">
        <f t="shared" si="66"/>
        <v>43925.140232305937</v>
      </c>
      <c r="E1429" s="89">
        <f t="shared" si="67"/>
        <v>900.00000041909516</v>
      </c>
      <c r="F1429" s="3">
        <f t="shared" si="68"/>
        <v>74416672.878428966</v>
      </c>
    </row>
    <row r="1430" spans="1:6">
      <c r="A1430" s="1">
        <v>43924.875</v>
      </c>
      <c r="B1430">
        <v>2920</v>
      </c>
      <c r="C1430">
        <v>2.64</v>
      </c>
      <c r="D1430" s="2">
        <f t="shared" si="66"/>
        <v>43925.150648972602</v>
      </c>
      <c r="E1430" s="89">
        <f t="shared" si="67"/>
        <v>899.99999979045242</v>
      </c>
      <c r="F1430" s="3">
        <f t="shared" si="68"/>
        <v>74416672.826449513</v>
      </c>
    </row>
    <row r="1431" spans="1:6">
      <c r="A1431" s="1">
        <v>43924.885416666664</v>
      </c>
      <c r="B1431">
        <v>2920</v>
      </c>
      <c r="C1431">
        <v>2.64</v>
      </c>
      <c r="D1431" s="2">
        <f t="shared" si="66"/>
        <v>43925.161065639266</v>
      </c>
      <c r="E1431" s="89">
        <f t="shared" si="67"/>
        <v>899.99999979045242</v>
      </c>
      <c r="F1431" s="3">
        <f t="shared" si="68"/>
        <v>74416672.826449513</v>
      </c>
    </row>
    <row r="1432" spans="1:6">
      <c r="A1432" s="1">
        <v>43924.895833333336</v>
      </c>
      <c r="B1432">
        <v>2920</v>
      </c>
      <c r="C1432">
        <v>2.64</v>
      </c>
      <c r="D1432" s="2">
        <f t="shared" si="66"/>
        <v>43925.171482305937</v>
      </c>
      <c r="E1432" s="89">
        <f t="shared" si="67"/>
        <v>900.00000041909516</v>
      </c>
      <c r="F1432" s="3">
        <f t="shared" si="68"/>
        <v>74416672.878428966</v>
      </c>
    </row>
    <row r="1433" spans="1:6">
      <c r="A1433" s="1">
        <v>43924.90625</v>
      </c>
      <c r="B1433">
        <v>2900</v>
      </c>
      <c r="C1433">
        <v>2.63</v>
      </c>
      <c r="D1433" s="2">
        <f t="shared" si="66"/>
        <v>43925.183219827588</v>
      </c>
      <c r="E1433" s="89">
        <f t="shared" si="67"/>
        <v>899.99999979045242</v>
      </c>
      <c r="F1433" s="3">
        <f t="shared" si="68"/>
        <v>73906969.587912202</v>
      </c>
    </row>
    <row r="1434" spans="1:6">
      <c r="A1434" s="1">
        <v>43924.916666666664</v>
      </c>
      <c r="B1434">
        <v>2900</v>
      </c>
      <c r="C1434">
        <v>2.63</v>
      </c>
      <c r="D1434" s="2">
        <f t="shared" si="66"/>
        <v>43925.193636494252</v>
      </c>
      <c r="E1434" s="89">
        <f t="shared" si="67"/>
        <v>899.99999979045242</v>
      </c>
      <c r="F1434" s="3">
        <f t="shared" si="68"/>
        <v>73906969.587912202</v>
      </c>
    </row>
    <row r="1435" spans="1:6">
      <c r="A1435" s="1">
        <v>43924.927083333336</v>
      </c>
      <c r="B1435">
        <v>2900</v>
      </c>
      <c r="C1435">
        <v>2.63</v>
      </c>
      <c r="D1435" s="2">
        <f t="shared" si="66"/>
        <v>43925.204053160924</v>
      </c>
      <c r="E1435" s="89">
        <f t="shared" si="67"/>
        <v>900.00000041909516</v>
      </c>
      <c r="F1435" s="3">
        <f t="shared" si="68"/>
        <v>73906969.639535621</v>
      </c>
    </row>
    <row r="1436" spans="1:6">
      <c r="A1436" s="1">
        <v>43924.9375</v>
      </c>
      <c r="B1436">
        <v>2900</v>
      </c>
      <c r="C1436">
        <v>2.63</v>
      </c>
      <c r="D1436" s="2">
        <f t="shared" si="66"/>
        <v>43925.214469827588</v>
      </c>
      <c r="E1436" s="89">
        <f t="shared" si="67"/>
        <v>899.99999979045242</v>
      </c>
      <c r="F1436" s="3">
        <f t="shared" si="68"/>
        <v>73906969.587912202</v>
      </c>
    </row>
    <row r="1437" spans="1:6">
      <c r="A1437" s="1">
        <v>43924.947916666664</v>
      </c>
      <c r="B1437">
        <v>2890</v>
      </c>
      <c r="C1437">
        <v>2.62</v>
      </c>
      <c r="D1437" s="2">
        <f t="shared" si="66"/>
        <v>43925.225553777389</v>
      </c>
      <c r="E1437" s="89">
        <f t="shared" si="67"/>
        <v>899.99999979045242</v>
      </c>
      <c r="F1437" s="3">
        <f t="shared" si="68"/>
        <v>73652117.968643531</v>
      </c>
    </row>
    <row r="1438" spans="1:6">
      <c r="A1438" s="1">
        <v>43924.958333333336</v>
      </c>
      <c r="B1438">
        <v>2890</v>
      </c>
      <c r="C1438">
        <v>2.62</v>
      </c>
      <c r="D1438" s="2">
        <f t="shared" si="66"/>
        <v>43925.235970444061</v>
      </c>
      <c r="E1438" s="89">
        <f t="shared" si="67"/>
        <v>900.00000041909516</v>
      </c>
      <c r="F1438" s="3">
        <f t="shared" si="68"/>
        <v>73652118.020088941</v>
      </c>
    </row>
    <row r="1439" spans="1:6">
      <c r="A1439" s="1">
        <v>43924.96875</v>
      </c>
      <c r="B1439">
        <v>2870</v>
      </c>
      <c r="C1439">
        <v>2.61</v>
      </c>
      <c r="D1439" s="2">
        <f t="shared" si="66"/>
        <v>43925.247735627177</v>
      </c>
      <c r="E1439" s="89">
        <f t="shared" si="67"/>
        <v>899.99999979045242</v>
      </c>
      <c r="F1439" s="3">
        <f t="shared" si="68"/>
        <v>73142414.730106205</v>
      </c>
    </row>
    <row r="1440" spans="1:6">
      <c r="A1440" s="1">
        <v>43924.979166666664</v>
      </c>
      <c r="B1440">
        <v>2850</v>
      </c>
      <c r="C1440">
        <v>2.6</v>
      </c>
      <c r="D1440" s="2">
        <f t="shared" si="66"/>
        <v>43925.259519736843</v>
      </c>
      <c r="E1440" s="89">
        <f t="shared" si="67"/>
        <v>899.99999979045242</v>
      </c>
      <c r="F1440" s="3">
        <f t="shared" si="68"/>
        <v>72632711.491568878</v>
      </c>
    </row>
    <row r="1441" spans="1:6">
      <c r="A1441" s="1">
        <v>43924.989583333336</v>
      </c>
      <c r="B1441">
        <v>2850</v>
      </c>
      <c r="C1441">
        <v>2.6</v>
      </c>
      <c r="D1441" s="2">
        <f t="shared" si="66"/>
        <v>43925.269936403514</v>
      </c>
      <c r="E1441" s="89">
        <f t="shared" si="67"/>
        <v>900.00000041909516</v>
      </c>
      <c r="F1441" s="3">
        <f t="shared" si="68"/>
        <v>72632711.542302251</v>
      </c>
    </row>
    <row r="1442" spans="1:6">
      <c r="A1442" s="1">
        <v>43925</v>
      </c>
      <c r="B1442">
        <v>2850</v>
      </c>
      <c r="C1442">
        <v>2.6</v>
      </c>
      <c r="D1442" s="2">
        <f t="shared" si="66"/>
        <v>43925.280353070179</v>
      </c>
      <c r="E1442" s="89">
        <f t="shared" si="67"/>
        <v>899.99999979045242</v>
      </c>
      <c r="F1442" s="3">
        <f t="shared" si="68"/>
        <v>72632711.491568878</v>
      </c>
    </row>
    <row r="1443" spans="1:6">
      <c r="A1443" s="1">
        <v>43925.010416666664</v>
      </c>
      <c r="B1443">
        <v>2850</v>
      </c>
      <c r="C1443">
        <v>2.6</v>
      </c>
      <c r="D1443" s="2">
        <f t="shared" si="66"/>
        <v>43925.290769736843</v>
      </c>
      <c r="E1443" s="89">
        <f t="shared" si="67"/>
        <v>899.99999979045242</v>
      </c>
      <c r="F1443" s="3">
        <f t="shared" si="68"/>
        <v>72632711.491568878</v>
      </c>
    </row>
    <row r="1444" spans="1:6">
      <c r="A1444" s="1">
        <v>43925.020833333336</v>
      </c>
      <c r="B1444">
        <v>2850</v>
      </c>
      <c r="C1444">
        <v>2.6</v>
      </c>
      <c r="D1444" s="2">
        <f t="shared" si="66"/>
        <v>43925.301186403514</v>
      </c>
      <c r="E1444" s="89">
        <f t="shared" si="67"/>
        <v>900.00000041909516</v>
      </c>
      <c r="F1444" s="3">
        <f t="shared" si="68"/>
        <v>72632711.542302251</v>
      </c>
    </row>
    <row r="1445" spans="1:6">
      <c r="A1445" s="1">
        <v>43925.03125</v>
      </c>
      <c r="B1445">
        <v>2850</v>
      </c>
      <c r="C1445">
        <v>2.6</v>
      </c>
      <c r="D1445" s="2">
        <f t="shared" si="66"/>
        <v>43925.311603070179</v>
      </c>
      <c r="E1445" s="89">
        <f t="shared" si="67"/>
        <v>899.99999979045242</v>
      </c>
      <c r="F1445" s="3">
        <f t="shared" si="68"/>
        <v>72632711.491568878</v>
      </c>
    </row>
    <row r="1446" spans="1:6">
      <c r="A1446" s="1">
        <v>43925.041666666664</v>
      </c>
      <c r="B1446">
        <v>2830</v>
      </c>
      <c r="C1446">
        <v>2.59</v>
      </c>
      <c r="D1446" s="2">
        <f t="shared" si="66"/>
        <v>43925.323406507654</v>
      </c>
      <c r="E1446" s="89">
        <f t="shared" si="67"/>
        <v>899.99999979045242</v>
      </c>
      <c r="F1446" s="3">
        <f t="shared" si="68"/>
        <v>72123008.253031552</v>
      </c>
    </row>
    <row r="1447" spans="1:6">
      <c r="A1447" s="1">
        <v>43925.052083333336</v>
      </c>
      <c r="B1447">
        <v>2830</v>
      </c>
      <c r="C1447">
        <v>2.59</v>
      </c>
      <c r="D1447" s="2">
        <f t="shared" si="66"/>
        <v>43925.333823174326</v>
      </c>
      <c r="E1447" s="89">
        <f t="shared" si="67"/>
        <v>900.00000041909516</v>
      </c>
      <c r="F1447" s="3">
        <f t="shared" si="68"/>
        <v>72123008.303408891</v>
      </c>
    </row>
    <row r="1448" spans="1:6">
      <c r="A1448" s="1">
        <v>43925.0625</v>
      </c>
      <c r="B1448">
        <v>2830</v>
      </c>
      <c r="C1448">
        <v>2.59</v>
      </c>
      <c r="D1448" s="2">
        <f t="shared" si="66"/>
        <v>43925.34423984099</v>
      </c>
      <c r="E1448" s="89">
        <f t="shared" si="67"/>
        <v>899.99999979045242</v>
      </c>
      <c r="F1448" s="3">
        <f t="shared" si="68"/>
        <v>72123008.253031552</v>
      </c>
    </row>
    <row r="1449" spans="1:6">
      <c r="A1449" s="1">
        <v>43925.072916666664</v>
      </c>
      <c r="B1449">
        <v>2830</v>
      </c>
      <c r="C1449">
        <v>2.59</v>
      </c>
      <c r="D1449" s="2">
        <f t="shared" si="66"/>
        <v>43925.354656507654</v>
      </c>
      <c r="E1449" s="89">
        <f t="shared" si="67"/>
        <v>899.99999979045242</v>
      </c>
      <c r="F1449" s="3">
        <f t="shared" si="68"/>
        <v>72123008.253031552</v>
      </c>
    </row>
    <row r="1450" spans="1:6">
      <c r="A1450" s="1">
        <v>43925.083333333336</v>
      </c>
      <c r="B1450">
        <v>2810</v>
      </c>
      <c r="C1450">
        <v>2.58</v>
      </c>
      <c r="D1450" s="2">
        <f t="shared" si="66"/>
        <v>43925.366479685646</v>
      </c>
      <c r="E1450" s="89">
        <f t="shared" si="67"/>
        <v>900.00000041909516</v>
      </c>
      <c r="F1450" s="3">
        <f t="shared" si="68"/>
        <v>71613305.064515546</v>
      </c>
    </row>
    <row r="1451" spans="1:6">
      <c r="A1451" s="1">
        <v>43925.09375</v>
      </c>
      <c r="B1451">
        <v>2810</v>
      </c>
      <c r="C1451">
        <v>2.58</v>
      </c>
      <c r="D1451" s="2">
        <f t="shared" si="66"/>
        <v>43925.376896352311</v>
      </c>
      <c r="E1451" s="89">
        <f t="shared" si="67"/>
        <v>899.99999979045242</v>
      </c>
      <c r="F1451" s="3">
        <f t="shared" si="68"/>
        <v>71613305.014494225</v>
      </c>
    </row>
    <row r="1452" spans="1:6">
      <c r="A1452" s="1">
        <v>43925.104166666664</v>
      </c>
      <c r="B1452">
        <v>2810</v>
      </c>
      <c r="C1452">
        <v>2.58</v>
      </c>
      <c r="D1452" s="2">
        <f t="shared" si="66"/>
        <v>43925.387313018975</v>
      </c>
      <c r="E1452" s="89">
        <f t="shared" si="67"/>
        <v>899.99999979045242</v>
      </c>
      <c r="F1452" s="3">
        <f t="shared" si="68"/>
        <v>71613305.014494225</v>
      </c>
    </row>
    <row r="1453" spans="1:6">
      <c r="A1453" s="1">
        <v>43925.114583333336</v>
      </c>
      <c r="B1453">
        <v>2790</v>
      </c>
      <c r="C1453">
        <v>2.57</v>
      </c>
      <c r="D1453" s="2">
        <f t="shared" si="66"/>
        <v>43925.399156362007</v>
      </c>
      <c r="E1453" s="89">
        <f t="shared" si="67"/>
        <v>900.00000041909516</v>
      </c>
      <c r="F1453" s="3">
        <f t="shared" si="68"/>
        <v>71103601.825622201</v>
      </c>
    </row>
    <row r="1454" spans="1:6">
      <c r="A1454" s="1">
        <v>43925.125</v>
      </c>
      <c r="B1454">
        <v>2790</v>
      </c>
      <c r="C1454">
        <v>2.57</v>
      </c>
      <c r="D1454" s="2">
        <f t="shared" si="66"/>
        <v>43925.409573028672</v>
      </c>
      <c r="E1454" s="89">
        <f t="shared" si="67"/>
        <v>899.99999979045242</v>
      </c>
      <c r="F1454" s="3">
        <f t="shared" si="68"/>
        <v>71103601.775956899</v>
      </c>
    </row>
    <row r="1455" spans="1:6">
      <c r="A1455" s="1">
        <v>43925.135416666664</v>
      </c>
      <c r="B1455">
        <v>2790</v>
      </c>
      <c r="C1455">
        <v>2.57</v>
      </c>
      <c r="D1455" s="2">
        <f t="shared" si="66"/>
        <v>43925.419989695336</v>
      </c>
      <c r="E1455" s="89">
        <f t="shared" si="67"/>
        <v>899.99999979045242</v>
      </c>
      <c r="F1455" s="3">
        <f t="shared" si="68"/>
        <v>71103601.775956899</v>
      </c>
    </row>
    <row r="1456" spans="1:6">
      <c r="A1456" s="1">
        <v>43925.145833333336</v>
      </c>
      <c r="B1456">
        <v>2790</v>
      </c>
      <c r="C1456">
        <v>2.57</v>
      </c>
      <c r="D1456" s="2">
        <f t="shared" si="66"/>
        <v>43925.430406362007</v>
      </c>
      <c r="E1456" s="89">
        <f t="shared" si="67"/>
        <v>900.00000041909516</v>
      </c>
      <c r="F1456" s="3">
        <f t="shared" si="68"/>
        <v>71103601.825622201</v>
      </c>
    </row>
    <row r="1457" spans="1:6">
      <c r="A1457" s="1">
        <v>43925.15625</v>
      </c>
      <c r="B1457">
        <v>2790</v>
      </c>
      <c r="C1457">
        <v>2.57</v>
      </c>
      <c r="D1457" s="2">
        <f t="shared" si="66"/>
        <v>43925.440823028672</v>
      </c>
      <c r="E1457" s="89">
        <f t="shared" si="67"/>
        <v>899.99999979045242</v>
      </c>
      <c r="F1457" s="3">
        <f t="shared" si="68"/>
        <v>71103601.775956899</v>
      </c>
    </row>
    <row r="1458" spans="1:6">
      <c r="A1458" s="1">
        <v>43925.166666666664</v>
      </c>
      <c r="B1458">
        <v>2780</v>
      </c>
      <c r="C1458">
        <v>2.56</v>
      </c>
      <c r="D1458" s="2">
        <f t="shared" si="66"/>
        <v>43925.451960731414</v>
      </c>
      <c r="E1458" s="89">
        <f t="shared" si="67"/>
        <v>899.99999979045242</v>
      </c>
      <c r="F1458" s="3">
        <f t="shared" si="68"/>
        <v>70848750.156688243</v>
      </c>
    </row>
    <row r="1459" spans="1:6">
      <c r="A1459" s="1">
        <v>43925.177083333336</v>
      </c>
      <c r="B1459">
        <v>2760</v>
      </c>
      <c r="C1459">
        <v>2.5499999999999998</v>
      </c>
      <c r="D1459" s="2">
        <f t="shared" si="66"/>
        <v>43925.463835144932</v>
      </c>
      <c r="E1459" s="89">
        <f t="shared" si="67"/>
        <v>900.00000041909516</v>
      </c>
      <c r="F1459" s="3">
        <f t="shared" si="68"/>
        <v>70339046.967282176</v>
      </c>
    </row>
    <row r="1460" spans="1:6">
      <c r="A1460" s="1">
        <v>43925.1875</v>
      </c>
      <c r="B1460">
        <v>2760</v>
      </c>
      <c r="C1460">
        <v>2.5499999999999998</v>
      </c>
      <c r="D1460" s="2">
        <f t="shared" si="66"/>
        <v>43925.474251811596</v>
      </c>
      <c r="E1460" s="89">
        <f t="shared" si="67"/>
        <v>899.99999979045242</v>
      </c>
      <c r="F1460" s="3">
        <f t="shared" si="68"/>
        <v>70339046.918150917</v>
      </c>
    </row>
    <row r="1461" spans="1:6">
      <c r="A1461" s="1">
        <v>43925.197916666664</v>
      </c>
      <c r="B1461">
        <v>2760</v>
      </c>
      <c r="C1461">
        <v>2.5499999999999998</v>
      </c>
      <c r="D1461" s="2">
        <f t="shared" si="66"/>
        <v>43925.484668478261</v>
      </c>
      <c r="E1461" s="89">
        <f t="shared" si="67"/>
        <v>899.99999979045242</v>
      </c>
      <c r="F1461" s="3">
        <f t="shared" si="68"/>
        <v>70339046.918150917</v>
      </c>
    </row>
    <row r="1462" spans="1:6">
      <c r="A1462" s="1">
        <v>43925.208333333336</v>
      </c>
      <c r="B1462">
        <v>2760</v>
      </c>
      <c r="C1462">
        <v>2.5499999999999998</v>
      </c>
      <c r="D1462" s="2">
        <f t="shared" si="66"/>
        <v>43925.495085144932</v>
      </c>
      <c r="E1462" s="89">
        <f t="shared" si="67"/>
        <v>900.00000041909516</v>
      </c>
      <c r="F1462" s="3">
        <f t="shared" si="68"/>
        <v>70339046.967282176</v>
      </c>
    </row>
    <row r="1463" spans="1:6">
      <c r="A1463" s="1">
        <v>43925.21875</v>
      </c>
      <c r="B1463">
        <v>2740</v>
      </c>
      <c r="C1463">
        <v>2.54</v>
      </c>
      <c r="D1463" s="2">
        <f t="shared" si="66"/>
        <v>43925.506980839418</v>
      </c>
      <c r="E1463" s="89">
        <f t="shared" si="67"/>
        <v>899.99999979045242</v>
      </c>
      <c r="F1463" s="3">
        <f t="shared" si="68"/>
        <v>69829343.67961359</v>
      </c>
    </row>
    <row r="1464" spans="1:6">
      <c r="A1464" s="1">
        <v>43925.229166666664</v>
      </c>
      <c r="B1464">
        <v>2760</v>
      </c>
      <c r="C1464">
        <v>2.5499999999999998</v>
      </c>
      <c r="D1464" s="2">
        <f t="shared" si="66"/>
        <v>43925.515918478261</v>
      </c>
      <c r="E1464" s="89">
        <f t="shared" si="67"/>
        <v>899.99999979045242</v>
      </c>
      <c r="F1464" s="3">
        <f t="shared" si="68"/>
        <v>70339046.918150917</v>
      </c>
    </row>
    <row r="1465" spans="1:6">
      <c r="A1465" s="1">
        <v>43925.239583333336</v>
      </c>
      <c r="B1465">
        <v>2760</v>
      </c>
      <c r="C1465">
        <v>2.5499999999999998</v>
      </c>
      <c r="D1465" s="2">
        <f t="shared" si="66"/>
        <v>43925.526335144932</v>
      </c>
      <c r="E1465" s="89">
        <f t="shared" si="67"/>
        <v>900.00000041909516</v>
      </c>
      <c r="F1465" s="3">
        <f t="shared" si="68"/>
        <v>70339046.967282176</v>
      </c>
    </row>
    <row r="1466" spans="1:6">
      <c r="A1466" s="1">
        <v>43925.25</v>
      </c>
      <c r="B1466">
        <v>2740</v>
      </c>
      <c r="C1466">
        <v>2.54</v>
      </c>
      <c r="D1466" s="2">
        <f t="shared" si="66"/>
        <v>43925.538230839418</v>
      </c>
      <c r="E1466" s="89">
        <f t="shared" si="67"/>
        <v>899.99999979045242</v>
      </c>
      <c r="F1466" s="3">
        <f t="shared" si="68"/>
        <v>69829343.67961359</v>
      </c>
    </row>
    <row r="1467" spans="1:6">
      <c r="A1467" s="1">
        <v>43925.260416666664</v>
      </c>
      <c r="B1467">
        <v>2740</v>
      </c>
      <c r="C1467">
        <v>2.54</v>
      </c>
      <c r="D1467" s="2">
        <f t="shared" si="66"/>
        <v>43925.548647506082</v>
      </c>
      <c r="E1467" s="89">
        <f t="shared" si="67"/>
        <v>899.99999979045242</v>
      </c>
      <c r="F1467" s="3">
        <f t="shared" si="68"/>
        <v>69829343.67961359</v>
      </c>
    </row>
    <row r="1468" spans="1:6">
      <c r="A1468" s="1">
        <v>43925.270833333336</v>
      </c>
      <c r="B1468">
        <v>2740</v>
      </c>
      <c r="C1468">
        <v>2.54</v>
      </c>
      <c r="D1468" s="2">
        <f t="shared" si="66"/>
        <v>43925.559064172754</v>
      </c>
      <c r="E1468" s="89">
        <f t="shared" si="67"/>
        <v>900.00000041909516</v>
      </c>
      <c r="F1468" s="3">
        <f t="shared" si="68"/>
        <v>69829343.728388831</v>
      </c>
    </row>
    <row r="1469" spans="1:6">
      <c r="A1469" s="1">
        <v>43925.28125</v>
      </c>
      <c r="B1469">
        <v>2740</v>
      </c>
      <c r="C1469">
        <v>2.54</v>
      </c>
      <c r="D1469" s="2">
        <f t="shared" si="66"/>
        <v>43925.569480839418</v>
      </c>
      <c r="E1469" s="89">
        <f t="shared" si="67"/>
        <v>899.99999979045242</v>
      </c>
      <c r="F1469" s="3">
        <f t="shared" si="68"/>
        <v>69829343.67961359</v>
      </c>
    </row>
    <row r="1470" spans="1:6">
      <c r="A1470" s="1">
        <v>43925.291666666664</v>
      </c>
      <c r="B1470">
        <v>2740</v>
      </c>
      <c r="C1470">
        <v>2.54</v>
      </c>
      <c r="D1470" s="2">
        <f t="shared" si="66"/>
        <v>43925.579897506082</v>
      </c>
      <c r="E1470" s="89">
        <f t="shared" si="67"/>
        <v>899.99999979045242</v>
      </c>
      <c r="F1470" s="3">
        <f t="shared" si="68"/>
        <v>69829343.67961359</v>
      </c>
    </row>
    <row r="1471" spans="1:6">
      <c r="A1471" s="1">
        <v>43925.302083333336</v>
      </c>
      <c r="B1471">
        <v>2720</v>
      </c>
      <c r="C1471">
        <v>2.5299999999999998</v>
      </c>
      <c r="D1471" s="2">
        <f t="shared" si="66"/>
        <v>43925.591814950982</v>
      </c>
      <c r="E1471" s="89">
        <f t="shared" si="67"/>
        <v>900.00000041909516</v>
      </c>
      <c r="F1471" s="3">
        <f t="shared" si="68"/>
        <v>69319640.489495471</v>
      </c>
    </row>
    <row r="1472" spans="1:6">
      <c r="A1472" s="1">
        <v>43925.3125</v>
      </c>
      <c r="B1472">
        <v>2720</v>
      </c>
      <c r="C1472">
        <v>2.5299999999999998</v>
      </c>
      <c r="D1472" s="2">
        <f t="shared" si="66"/>
        <v>43925.602231617646</v>
      </c>
      <c r="E1472" s="89">
        <f t="shared" si="67"/>
        <v>899.99999979045242</v>
      </c>
      <c r="F1472" s="3">
        <f t="shared" si="68"/>
        <v>69319640.441076264</v>
      </c>
    </row>
    <row r="1473" spans="1:6">
      <c r="A1473" s="1">
        <v>43925.322916666664</v>
      </c>
      <c r="B1473">
        <v>2720</v>
      </c>
      <c r="C1473">
        <v>2.5299999999999998</v>
      </c>
      <c r="D1473" s="2">
        <f t="shared" si="66"/>
        <v>43925.61264828431</v>
      </c>
      <c r="E1473" s="89">
        <f t="shared" si="67"/>
        <v>899.99999979045242</v>
      </c>
      <c r="F1473" s="3">
        <f t="shared" si="68"/>
        <v>69319640.441076264</v>
      </c>
    </row>
    <row r="1474" spans="1:6">
      <c r="A1474" s="1">
        <v>43925.333333333336</v>
      </c>
      <c r="B1474">
        <v>2720</v>
      </c>
      <c r="C1474">
        <v>2.5299999999999998</v>
      </c>
      <c r="D1474" s="2">
        <f t="shared" si="66"/>
        <v>43925.623064950982</v>
      </c>
      <c r="E1474" s="89">
        <f t="shared" si="67"/>
        <v>900.00000041909516</v>
      </c>
      <c r="F1474" s="3">
        <f t="shared" si="68"/>
        <v>69319640.489495471</v>
      </c>
    </row>
    <row r="1475" spans="1:6">
      <c r="A1475" s="1">
        <v>43925.34375</v>
      </c>
      <c r="B1475">
        <v>2720</v>
      </c>
      <c r="C1475">
        <v>2.5299999999999998</v>
      </c>
      <c r="D1475" s="2">
        <f t="shared" ref="D1475:D1538" si="69">A1475+((13422*(1/B1475)+2.019)/24)</f>
        <v>43925.633481617646</v>
      </c>
      <c r="E1475" s="89">
        <f t="shared" si="67"/>
        <v>899.99999979045242</v>
      </c>
      <c r="F1475" s="3">
        <f t="shared" si="68"/>
        <v>69319640.441076264</v>
      </c>
    </row>
    <row r="1476" spans="1:6">
      <c r="A1476" s="1">
        <v>43925.354166666664</v>
      </c>
      <c r="B1476">
        <v>2710</v>
      </c>
      <c r="C1476">
        <v>2.52</v>
      </c>
      <c r="D1476" s="2">
        <f t="shared" si="69"/>
        <v>43925.644656980316</v>
      </c>
      <c r="E1476" s="89">
        <f t="shared" ref="E1476:E1539" si="70">CONVERT((A1476-A1475),"day","sec")</f>
        <v>899.99999979045242</v>
      </c>
      <c r="F1476" s="3">
        <f t="shared" si="68"/>
        <v>69064788.821807608</v>
      </c>
    </row>
    <row r="1477" spans="1:6">
      <c r="A1477" s="1">
        <v>43925.364583333336</v>
      </c>
      <c r="B1477">
        <v>2710</v>
      </c>
      <c r="C1477">
        <v>2.52</v>
      </c>
      <c r="D1477" s="2">
        <f t="shared" si="69"/>
        <v>43925.655073646987</v>
      </c>
      <c r="E1477" s="89">
        <f t="shared" si="70"/>
        <v>900.00000041909516</v>
      </c>
      <c r="F1477" s="3">
        <f t="shared" ref="F1477:F1540" si="71">E1477*B1477*CONVERT(1,"ft^3","l")</f>
        <v>69064788.870048806</v>
      </c>
    </row>
    <row r="1478" spans="1:6">
      <c r="A1478" s="1">
        <v>43925.375</v>
      </c>
      <c r="B1478">
        <v>2710</v>
      </c>
      <c r="C1478">
        <v>2.52</v>
      </c>
      <c r="D1478" s="2">
        <f t="shared" si="69"/>
        <v>43925.665490313651</v>
      </c>
      <c r="E1478" s="89">
        <f t="shared" si="70"/>
        <v>899.99999979045242</v>
      </c>
      <c r="F1478" s="3">
        <f t="shared" si="71"/>
        <v>69064788.821807608</v>
      </c>
    </row>
    <row r="1479" spans="1:6">
      <c r="A1479" s="1">
        <v>43925.385416666664</v>
      </c>
      <c r="B1479">
        <v>2710</v>
      </c>
      <c r="C1479">
        <v>2.52</v>
      </c>
      <c r="D1479" s="2">
        <f t="shared" si="69"/>
        <v>43925.675906980316</v>
      </c>
      <c r="E1479" s="89">
        <f t="shared" si="70"/>
        <v>899.99999979045242</v>
      </c>
      <c r="F1479" s="3">
        <f t="shared" si="71"/>
        <v>69064788.821807608</v>
      </c>
    </row>
    <row r="1480" spans="1:6">
      <c r="A1480" s="1">
        <v>43925.395833333336</v>
      </c>
      <c r="B1480">
        <v>2710</v>
      </c>
      <c r="C1480">
        <v>2.52</v>
      </c>
      <c r="D1480" s="2">
        <f t="shared" si="69"/>
        <v>43925.686323646987</v>
      </c>
      <c r="E1480" s="89">
        <f t="shared" si="70"/>
        <v>900.00000041909516</v>
      </c>
      <c r="F1480" s="3">
        <f t="shared" si="71"/>
        <v>69064788.870048806</v>
      </c>
    </row>
    <row r="1481" spans="1:6">
      <c r="A1481" s="1">
        <v>43925.40625</v>
      </c>
      <c r="B1481">
        <v>2710</v>
      </c>
      <c r="C1481">
        <v>2.52</v>
      </c>
      <c r="D1481" s="2">
        <f t="shared" si="69"/>
        <v>43925.696740313651</v>
      </c>
      <c r="E1481" s="89">
        <f t="shared" si="70"/>
        <v>899.99999979045242</v>
      </c>
      <c r="F1481" s="3">
        <f t="shared" si="71"/>
        <v>69064788.821807608</v>
      </c>
    </row>
    <row r="1482" spans="1:6">
      <c r="A1482" s="1">
        <v>43925.416666666664</v>
      </c>
      <c r="B1482">
        <v>2690</v>
      </c>
      <c r="C1482">
        <v>2.5099999999999998</v>
      </c>
      <c r="D1482" s="2">
        <f t="shared" si="69"/>
        <v>43925.708691294916</v>
      </c>
      <c r="E1482" s="89">
        <f t="shared" si="70"/>
        <v>899.99999979045242</v>
      </c>
      <c r="F1482" s="3">
        <f t="shared" si="71"/>
        <v>68555085.583270282</v>
      </c>
    </row>
    <row r="1483" spans="1:6">
      <c r="A1483" s="1">
        <v>43925.427083333336</v>
      </c>
      <c r="B1483">
        <v>2690</v>
      </c>
      <c r="C1483">
        <v>2.5099999999999998</v>
      </c>
      <c r="D1483" s="2">
        <f t="shared" si="69"/>
        <v>43925.719107961588</v>
      </c>
      <c r="E1483" s="89">
        <f t="shared" si="70"/>
        <v>900.00000041909516</v>
      </c>
      <c r="F1483" s="3">
        <f t="shared" si="71"/>
        <v>68555085.631155446</v>
      </c>
    </row>
    <row r="1484" spans="1:6">
      <c r="A1484" s="1">
        <v>43925.4375</v>
      </c>
      <c r="B1484">
        <v>2710</v>
      </c>
      <c r="C1484">
        <v>2.52</v>
      </c>
      <c r="D1484" s="2">
        <f t="shared" si="69"/>
        <v>43925.727990313651</v>
      </c>
      <c r="E1484" s="89">
        <f t="shared" si="70"/>
        <v>899.99999979045242</v>
      </c>
      <c r="F1484" s="3">
        <f t="shared" si="71"/>
        <v>69064788.821807608</v>
      </c>
    </row>
    <row r="1485" spans="1:6">
      <c r="A1485" s="1">
        <v>43925.447916666664</v>
      </c>
      <c r="B1485">
        <v>2690</v>
      </c>
      <c r="C1485">
        <v>2.5099999999999998</v>
      </c>
      <c r="D1485" s="2">
        <f t="shared" si="69"/>
        <v>43925.739941294916</v>
      </c>
      <c r="E1485" s="89">
        <f t="shared" si="70"/>
        <v>899.99999979045242</v>
      </c>
      <c r="F1485" s="3">
        <f t="shared" si="71"/>
        <v>68555085.583270282</v>
      </c>
    </row>
    <row r="1486" spans="1:6">
      <c r="A1486" s="1">
        <v>43925.458333333336</v>
      </c>
      <c r="B1486">
        <v>2690</v>
      </c>
      <c r="C1486">
        <v>2.5099999999999998</v>
      </c>
      <c r="D1486" s="2">
        <f t="shared" si="69"/>
        <v>43925.750357961588</v>
      </c>
      <c r="E1486" s="89">
        <f t="shared" si="70"/>
        <v>900.00000041909516</v>
      </c>
      <c r="F1486" s="3">
        <f t="shared" si="71"/>
        <v>68555085.631155446</v>
      </c>
    </row>
    <row r="1487" spans="1:6">
      <c r="A1487" s="1">
        <v>43925.46875</v>
      </c>
      <c r="B1487">
        <v>2690</v>
      </c>
      <c r="C1487">
        <v>2.5099999999999998</v>
      </c>
      <c r="D1487" s="2">
        <f t="shared" si="69"/>
        <v>43925.760774628252</v>
      </c>
      <c r="E1487" s="89">
        <f t="shared" si="70"/>
        <v>899.99999979045242</v>
      </c>
      <c r="F1487" s="3">
        <f t="shared" si="71"/>
        <v>68555085.583270282</v>
      </c>
    </row>
    <row r="1488" spans="1:6">
      <c r="A1488" s="1">
        <v>43925.479166666664</v>
      </c>
      <c r="B1488">
        <v>2690</v>
      </c>
      <c r="C1488">
        <v>2.5099999999999998</v>
      </c>
      <c r="D1488" s="2">
        <f t="shared" si="69"/>
        <v>43925.771191294916</v>
      </c>
      <c r="E1488" s="89">
        <f t="shared" si="70"/>
        <v>899.99999979045242</v>
      </c>
      <c r="F1488" s="3">
        <f t="shared" si="71"/>
        <v>68555085.583270282</v>
      </c>
    </row>
    <row r="1489" spans="1:6">
      <c r="A1489" s="1">
        <v>43925.489583333336</v>
      </c>
      <c r="B1489">
        <v>2670</v>
      </c>
      <c r="C1489">
        <v>2.5</v>
      </c>
      <c r="D1489" s="2">
        <f t="shared" si="69"/>
        <v>43925.783165262175</v>
      </c>
      <c r="E1489" s="89">
        <f t="shared" si="70"/>
        <v>900.00000041909516</v>
      </c>
      <c r="F1489" s="3">
        <f t="shared" si="71"/>
        <v>68045382.392262101</v>
      </c>
    </row>
    <row r="1490" spans="1:6">
      <c r="A1490" s="1">
        <v>43925.5</v>
      </c>
      <c r="B1490">
        <v>2670</v>
      </c>
      <c r="C1490">
        <v>2.5</v>
      </c>
      <c r="D1490" s="2">
        <f t="shared" si="69"/>
        <v>43925.79358192884</v>
      </c>
      <c r="E1490" s="89">
        <f t="shared" si="70"/>
        <v>899.99999979045242</v>
      </c>
      <c r="F1490" s="3">
        <f t="shared" si="71"/>
        <v>68045382.344732955</v>
      </c>
    </row>
    <row r="1491" spans="1:6">
      <c r="A1491" s="1">
        <v>43925.510416666664</v>
      </c>
      <c r="B1491">
        <v>2670</v>
      </c>
      <c r="C1491">
        <v>2.5</v>
      </c>
      <c r="D1491" s="2">
        <f t="shared" si="69"/>
        <v>43925.803998595504</v>
      </c>
      <c r="E1491" s="89">
        <f t="shared" si="70"/>
        <v>899.99999979045242</v>
      </c>
      <c r="F1491" s="3">
        <f t="shared" si="71"/>
        <v>68045382.344732955</v>
      </c>
    </row>
    <row r="1492" spans="1:6">
      <c r="A1492" s="1">
        <v>43925.520833333336</v>
      </c>
      <c r="B1492">
        <v>2670</v>
      </c>
      <c r="C1492">
        <v>2.5</v>
      </c>
      <c r="D1492" s="2">
        <f t="shared" si="69"/>
        <v>43925.814415262175</v>
      </c>
      <c r="E1492" s="89">
        <f t="shared" si="70"/>
        <v>900.00000041909516</v>
      </c>
      <c r="F1492" s="3">
        <f t="shared" si="71"/>
        <v>68045382.392262101</v>
      </c>
    </row>
    <row r="1493" spans="1:6">
      <c r="A1493" s="1">
        <v>43925.53125</v>
      </c>
      <c r="B1493">
        <v>2650</v>
      </c>
      <c r="C1493">
        <v>2.4900000000000002</v>
      </c>
      <c r="D1493" s="2">
        <f t="shared" si="69"/>
        <v>43925.826412735849</v>
      </c>
      <c r="E1493" s="89">
        <f t="shared" si="70"/>
        <v>899.99999979045242</v>
      </c>
      <c r="F1493" s="3">
        <f t="shared" si="71"/>
        <v>67535679.106195629</v>
      </c>
    </row>
    <row r="1494" spans="1:6">
      <c r="A1494" s="1">
        <v>43925.541666666664</v>
      </c>
      <c r="B1494">
        <v>2670</v>
      </c>
      <c r="C1494">
        <v>2.5</v>
      </c>
      <c r="D1494" s="2">
        <f t="shared" si="69"/>
        <v>43925.835248595504</v>
      </c>
      <c r="E1494" s="89">
        <f t="shared" si="70"/>
        <v>899.99999979045242</v>
      </c>
      <c r="F1494" s="3">
        <f t="shared" si="71"/>
        <v>68045382.344732955</v>
      </c>
    </row>
    <row r="1495" spans="1:6">
      <c r="A1495" s="1">
        <v>43925.552083333336</v>
      </c>
      <c r="B1495">
        <v>2650</v>
      </c>
      <c r="C1495">
        <v>2.4900000000000002</v>
      </c>
      <c r="D1495" s="2">
        <f t="shared" si="69"/>
        <v>43925.847246069185</v>
      </c>
      <c r="E1495" s="89">
        <f t="shared" si="70"/>
        <v>900.00000041909516</v>
      </c>
      <c r="F1495" s="3">
        <f t="shared" si="71"/>
        <v>67535679.153368756</v>
      </c>
    </row>
    <row r="1496" spans="1:6">
      <c r="A1496" s="1">
        <v>43925.5625</v>
      </c>
      <c r="B1496">
        <v>2650</v>
      </c>
      <c r="C1496">
        <v>2.4900000000000002</v>
      </c>
      <c r="D1496" s="2">
        <f t="shared" si="69"/>
        <v>43925.857662735849</v>
      </c>
      <c r="E1496" s="89">
        <f t="shared" si="70"/>
        <v>899.99999979045242</v>
      </c>
      <c r="F1496" s="3">
        <f t="shared" si="71"/>
        <v>67535679.106195629</v>
      </c>
    </row>
    <row r="1497" spans="1:6">
      <c r="A1497" s="1">
        <v>43925.572916666664</v>
      </c>
      <c r="B1497">
        <v>2650</v>
      </c>
      <c r="C1497">
        <v>2.4900000000000002</v>
      </c>
      <c r="D1497" s="2">
        <f t="shared" si="69"/>
        <v>43925.868079402513</v>
      </c>
      <c r="E1497" s="89">
        <f t="shared" si="70"/>
        <v>899.99999979045242</v>
      </c>
      <c r="F1497" s="3">
        <f t="shared" si="71"/>
        <v>67535679.106195629</v>
      </c>
    </row>
    <row r="1498" spans="1:6">
      <c r="A1498" s="1">
        <v>43925.583333333336</v>
      </c>
      <c r="B1498">
        <v>2630</v>
      </c>
      <c r="C1498">
        <v>2.48</v>
      </c>
      <c r="D1498" s="2">
        <f t="shared" si="69"/>
        <v>43925.88010091889</v>
      </c>
      <c r="E1498" s="89">
        <f t="shared" si="70"/>
        <v>900.00000041909516</v>
      </c>
      <c r="F1498" s="3">
        <f t="shared" si="71"/>
        <v>67025975.914475404</v>
      </c>
    </row>
    <row r="1499" spans="1:6">
      <c r="A1499" s="1">
        <v>43925.59375</v>
      </c>
      <c r="B1499">
        <v>2630</v>
      </c>
      <c r="C1499">
        <v>2.48</v>
      </c>
      <c r="D1499" s="2">
        <f t="shared" si="69"/>
        <v>43925.890517585554</v>
      </c>
      <c r="E1499" s="89">
        <f t="shared" si="70"/>
        <v>899.99999979045242</v>
      </c>
      <c r="F1499" s="3">
        <f t="shared" si="71"/>
        <v>67025975.867658302</v>
      </c>
    </row>
    <row r="1500" spans="1:6">
      <c r="A1500" s="1">
        <v>43925.604166666664</v>
      </c>
      <c r="B1500">
        <v>2630</v>
      </c>
      <c r="C1500">
        <v>2.48</v>
      </c>
      <c r="D1500" s="2">
        <f t="shared" si="69"/>
        <v>43925.900934252219</v>
      </c>
      <c r="E1500" s="89">
        <f t="shared" si="70"/>
        <v>899.99999979045242</v>
      </c>
      <c r="F1500" s="3">
        <f t="shared" si="71"/>
        <v>67025975.867658302</v>
      </c>
    </row>
    <row r="1501" spans="1:6">
      <c r="A1501" s="1">
        <v>43925.614583333336</v>
      </c>
      <c r="B1501">
        <v>2620</v>
      </c>
      <c r="C1501">
        <v>2.4700000000000002</v>
      </c>
      <c r="D1501" s="2">
        <f t="shared" si="69"/>
        <v>43925.912162531808</v>
      </c>
      <c r="E1501" s="89">
        <f t="shared" si="70"/>
        <v>900.00000041909516</v>
      </c>
      <c r="F1501" s="3">
        <f t="shared" si="71"/>
        <v>66771124.295028731</v>
      </c>
    </row>
    <row r="1502" spans="1:6">
      <c r="A1502" s="1">
        <v>43925.625</v>
      </c>
      <c r="B1502">
        <v>2620</v>
      </c>
      <c r="C1502">
        <v>2.4700000000000002</v>
      </c>
      <c r="D1502" s="2">
        <f t="shared" si="69"/>
        <v>43925.922579198472</v>
      </c>
      <c r="E1502" s="89">
        <f t="shared" si="70"/>
        <v>899.99999979045242</v>
      </c>
      <c r="F1502" s="3">
        <f t="shared" si="71"/>
        <v>66771124.248389639</v>
      </c>
    </row>
    <row r="1503" spans="1:6">
      <c r="A1503" s="1">
        <v>43925.635416666664</v>
      </c>
      <c r="B1503">
        <v>2620</v>
      </c>
      <c r="C1503">
        <v>2.4700000000000002</v>
      </c>
      <c r="D1503" s="2">
        <f t="shared" si="69"/>
        <v>43925.932995865136</v>
      </c>
      <c r="E1503" s="89">
        <f t="shared" si="70"/>
        <v>899.99999979045242</v>
      </c>
      <c r="F1503" s="3">
        <f t="shared" si="71"/>
        <v>66771124.248389639</v>
      </c>
    </row>
    <row r="1504" spans="1:6">
      <c r="A1504" s="1">
        <v>43925.645833333336</v>
      </c>
      <c r="B1504">
        <v>2620</v>
      </c>
      <c r="C1504">
        <v>2.4700000000000002</v>
      </c>
      <c r="D1504" s="2">
        <f t="shared" si="69"/>
        <v>43925.943412531808</v>
      </c>
      <c r="E1504" s="89">
        <f t="shared" si="70"/>
        <v>900.00000041909516</v>
      </c>
      <c r="F1504" s="3">
        <f t="shared" si="71"/>
        <v>66771124.295028731</v>
      </c>
    </row>
    <row r="1505" spans="1:6">
      <c r="A1505" s="1">
        <v>43925.65625</v>
      </c>
      <c r="B1505">
        <v>2600</v>
      </c>
      <c r="C1505">
        <v>2.46</v>
      </c>
      <c r="D1505" s="2">
        <f t="shared" si="69"/>
        <v>43925.955471153844</v>
      </c>
      <c r="E1505" s="89">
        <f t="shared" si="70"/>
        <v>899.99999979045242</v>
      </c>
      <c r="F1505" s="3">
        <f t="shared" si="71"/>
        <v>66261421.009852313</v>
      </c>
    </row>
    <row r="1506" spans="1:6">
      <c r="A1506" s="1">
        <v>43925.666666666664</v>
      </c>
      <c r="B1506">
        <v>2600</v>
      </c>
      <c r="C1506">
        <v>2.46</v>
      </c>
      <c r="D1506" s="2">
        <f t="shared" si="69"/>
        <v>43925.965887820508</v>
      </c>
      <c r="E1506" s="89">
        <f t="shared" si="70"/>
        <v>899.99999979045242</v>
      </c>
      <c r="F1506" s="3">
        <f t="shared" si="71"/>
        <v>66261421.009852313</v>
      </c>
    </row>
    <row r="1507" spans="1:6">
      <c r="A1507" s="1">
        <v>43925.677083333336</v>
      </c>
      <c r="B1507">
        <v>2620</v>
      </c>
      <c r="C1507">
        <v>2.4700000000000002</v>
      </c>
      <c r="D1507" s="2">
        <f t="shared" si="69"/>
        <v>43925.974662531808</v>
      </c>
      <c r="E1507" s="89">
        <f t="shared" si="70"/>
        <v>900.00000041909516</v>
      </c>
      <c r="F1507" s="3">
        <f t="shared" si="71"/>
        <v>66771124.295028731</v>
      </c>
    </row>
    <row r="1508" spans="1:6">
      <c r="A1508" s="1">
        <v>43925.6875</v>
      </c>
      <c r="B1508">
        <v>2600</v>
      </c>
      <c r="C1508">
        <v>2.46</v>
      </c>
      <c r="D1508" s="2">
        <f t="shared" si="69"/>
        <v>43925.986721153844</v>
      </c>
      <c r="E1508" s="89">
        <f t="shared" si="70"/>
        <v>899.99999979045242</v>
      </c>
      <c r="F1508" s="3">
        <f t="shared" si="71"/>
        <v>66261421.009852313</v>
      </c>
    </row>
    <row r="1509" spans="1:6">
      <c r="A1509" s="1">
        <v>43925.697916666664</v>
      </c>
      <c r="B1509">
        <v>2580</v>
      </c>
      <c r="C1509">
        <v>2.4500000000000002</v>
      </c>
      <c r="D1509" s="2">
        <f t="shared" si="69"/>
        <v>43925.998805232557</v>
      </c>
      <c r="E1509" s="89">
        <f t="shared" si="70"/>
        <v>899.99999979045242</v>
      </c>
      <c r="F1509" s="3">
        <f t="shared" si="71"/>
        <v>65751717.771314986</v>
      </c>
    </row>
    <row r="1510" spans="1:6">
      <c r="A1510" s="1">
        <v>43925.708333333336</v>
      </c>
      <c r="B1510">
        <v>2580</v>
      </c>
      <c r="C1510">
        <v>2.4500000000000002</v>
      </c>
      <c r="D1510" s="2">
        <f t="shared" si="69"/>
        <v>43926.009221899229</v>
      </c>
      <c r="E1510" s="89">
        <f t="shared" si="70"/>
        <v>900.00000041909516</v>
      </c>
      <c r="F1510" s="3">
        <f t="shared" si="71"/>
        <v>65751717.817242034</v>
      </c>
    </row>
    <row r="1511" spans="1:6">
      <c r="A1511" s="1">
        <v>43925.71875</v>
      </c>
      <c r="B1511">
        <v>2580</v>
      </c>
      <c r="C1511">
        <v>2.4500000000000002</v>
      </c>
      <c r="D1511" s="2">
        <f t="shared" si="69"/>
        <v>43926.019638565893</v>
      </c>
      <c r="E1511" s="89">
        <f t="shared" si="70"/>
        <v>899.99999979045242</v>
      </c>
      <c r="F1511" s="3">
        <f t="shared" si="71"/>
        <v>65751717.771314986</v>
      </c>
    </row>
    <row r="1512" spans="1:6">
      <c r="A1512" s="1">
        <v>43925.729166666664</v>
      </c>
      <c r="B1512">
        <v>2570</v>
      </c>
      <c r="C1512">
        <v>2.44</v>
      </c>
      <c r="D1512" s="2">
        <f t="shared" si="69"/>
        <v>43926.030898670557</v>
      </c>
      <c r="E1512" s="89">
        <f t="shared" si="70"/>
        <v>899.99999979045242</v>
      </c>
      <c r="F1512" s="3">
        <f t="shared" si="71"/>
        <v>65496866.152046323</v>
      </c>
    </row>
    <row r="1513" spans="1:6">
      <c r="A1513" s="1">
        <v>43925.739583333336</v>
      </c>
      <c r="B1513">
        <v>2570</v>
      </c>
      <c r="C1513">
        <v>2.44</v>
      </c>
      <c r="D1513" s="2">
        <f t="shared" si="69"/>
        <v>43926.041315337228</v>
      </c>
      <c r="E1513" s="89">
        <f t="shared" si="70"/>
        <v>900.00000041909516</v>
      </c>
      <c r="F1513" s="3">
        <f t="shared" si="71"/>
        <v>65496866.197795354</v>
      </c>
    </row>
    <row r="1514" spans="1:6">
      <c r="A1514" s="1">
        <v>43925.75</v>
      </c>
      <c r="B1514">
        <v>2550</v>
      </c>
      <c r="C1514">
        <v>2.4300000000000002</v>
      </c>
      <c r="D1514" s="2">
        <f t="shared" si="69"/>
        <v>43926.053438725488</v>
      </c>
      <c r="E1514" s="89">
        <f t="shared" si="70"/>
        <v>899.99999979045242</v>
      </c>
      <c r="F1514" s="3">
        <f t="shared" si="71"/>
        <v>64987162.913508996</v>
      </c>
    </row>
    <row r="1515" spans="1:6">
      <c r="A1515" s="1">
        <v>43925.760416666664</v>
      </c>
      <c r="B1515">
        <v>2550</v>
      </c>
      <c r="C1515">
        <v>2.4300000000000002</v>
      </c>
      <c r="D1515" s="2">
        <f t="shared" si="69"/>
        <v>43926.063855392153</v>
      </c>
      <c r="E1515" s="89">
        <f t="shared" si="70"/>
        <v>899.99999979045242</v>
      </c>
      <c r="F1515" s="3">
        <f t="shared" si="71"/>
        <v>64987162.913508996</v>
      </c>
    </row>
    <row r="1516" spans="1:6">
      <c r="A1516" s="1">
        <v>43925.770833333336</v>
      </c>
      <c r="B1516">
        <v>2550</v>
      </c>
      <c r="C1516">
        <v>2.4300000000000002</v>
      </c>
      <c r="D1516" s="2">
        <f t="shared" si="69"/>
        <v>43926.074272058824</v>
      </c>
      <c r="E1516" s="89">
        <f t="shared" si="70"/>
        <v>900.00000041909516</v>
      </c>
      <c r="F1516" s="3">
        <f t="shared" si="71"/>
        <v>64987162.958902009</v>
      </c>
    </row>
    <row r="1517" spans="1:6">
      <c r="A1517" s="1">
        <v>43925.78125</v>
      </c>
      <c r="B1517">
        <v>2530</v>
      </c>
      <c r="C1517">
        <v>2.42</v>
      </c>
      <c r="D1517" s="2">
        <f t="shared" si="69"/>
        <v>43926.086422430832</v>
      </c>
      <c r="E1517" s="89">
        <f t="shared" si="70"/>
        <v>899.99999979045242</v>
      </c>
      <c r="F1517" s="3">
        <f t="shared" si="71"/>
        <v>64477459.674971677</v>
      </c>
    </row>
    <row r="1518" spans="1:6">
      <c r="A1518" s="1">
        <v>43925.791666666664</v>
      </c>
      <c r="B1518">
        <v>2530</v>
      </c>
      <c r="C1518">
        <v>2.42</v>
      </c>
      <c r="D1518" s="2">
        <f t="shared" si="69"/>
        <v>43926.096839097496</v>
      </c>
      <c r="E1518" s="89">
        <f t="shared" si="70"/>
        <v>899.99999979045242</v>
      </c>
      <c r="F1518" s="3">
        <f t="shared" si="71"/>
        <v>64477459.674971677</v>
      </c>
    </row>
    <row r="1519" spans="1:6">
      <c r="A1519" s="1">
        <v>43925.802083333336</v>
      </c>
      <c r="B1519">
        <v>2510</v>
      </c>
      <c r="C1519">
        <v>2.41</v>
      </c>
      <c r="D1519" s="2">
        <f t="shared" si="69"/>
        <v>43926.109017098279</v>
      </c>
      <c r="E1519" s="89">
        <f t="shared" si="70"/>
        <v>900.00000041909516</v>
      </c>
      <c r="F1519" s="3">
        <f t="shared" si="71"/>
        <v>63967756.481115311</v>
      </c>
    </row>
    <row r="1520" spans="1:6">
      <c r="A1520" s="1">
        <v>43925.8125</v>
      </c>
      <c r="B1520">
        <v>2510</v>
      </c>
      <c r="C1520">
        <v>2.41</v>
      </c>
      <c r="D1520" s="2">
        <f t="shared" si="69"/>
        <v>43926.119433764943</v>
      </c>
      <c r="E1520" s="89">
        <f t="shared" si="70"/>
        <v>899.99999979045242</v>
      </c>
      <c r="F1520" s="3">
        <f t="shared" si="71"/>
        <v>63967756.436434351</v>
      </c>
    </row>
    <row r="1521" spans="1:6">
      <c r="A1521" s="1">
        <v>43925.822916666664</v>
      </c>
      <c r="B1521">
        <v>2510</v>
      </c>
      <c r="C1521">
        <v>2.41</v>
      </c>
      <c r="D1521" s="2">
        <f t="shared" si="69"/>
        <v>43926.129850431607</v>
      </c>
      <c r="E1521" s="89">
        <f t="shared" si="70"/>
        <v>899.99999979045242</v>
      </c>
      <c r="F1521" s="3">
        <f t="shared" si="71"/>
        <v>63967756.436434351</v>
      </c>
    </row>
    <row r="1522" spans="1:6">
      <c r="A1522" s="1">
        <v>43925.833333333336</v>
      </c>
      <c r="B1522">
        <v>2500</v>
      </c>
      <c r="C1522">
        <v>2.4</v>
      </c>
      <c r="D1522" s="2">
        <f t="shared" si="69"/>
        <v>43926.141158333339</v>
      </c>
      <c r="E1522" s="89">
        <f t="shared" si="70"/>
        <v>900.00000041909516</v>
      </c>
      <c r="F1522" s="3">
        <f t="shared" si="71"/>
        <v>63712904.861668639</v>
      </c>
    </row>
    <row r="1523" spans="1:6">
      <c r="A1523" s="1">
        <v>43925.84375</v>
      </c>
      <c r="B1523">
        <v>2500</v>
      </c>
      <c r="C1523">
        <v>2.4</v>
      </c>
      <c r="D1523" s="2">
        <f t="shared" si="69"/>
        <v>43926.151575000004</v>
      </c>
      <c r="E1523" s="89">
        <f t="shared" si="70"/>
        <v>899.99999979045242</v>
      </c>
      <c r="F1523" s="3">
        <f t="shared" si="71"/>
        <v>63712904.817165688</v>
      </c>
    </row>
    <row r="1524" spans="1:6">
      <c r="A1524" s="1">
        <v>43925.854166666664</v>
      </c>
      <c r="B1524">
        <v>2500</v>
      </c>
      <c r="C1524">
        <v>2.4</v>
      </c>
      <c r="D1524" s="2">
        <f t="shared" si="69"/>
        <v>43926.161991666668</v>
      </c>
      <c r="E1524" s="89">
        <f t="shared" si="70"/>
        <v>899.99999979045242</v>
      </c>
      <c r="F1524" s="3">
        <f t="shared" si="71"/>
        <v>63712904.817165688</v>
      </c>
    </row>
    <row r="1525" spans="1:6">
      <c r="A1525" s="1">
        <v>43925.864583333336</v>
      </c>
      <c r="B1525">
        <v>2500</v>
      </c>
      <c r="C1525">
        <v>2.4</v>
      </c>
      <c r="D1525" s="2">
        <f t="shared" si="69"/>
        <v>43926.172408333339</v>
      </c>
      <c r="E1525" s="89">
        <f t="shared" si="70"/>
        <v>900.00000041909516</v>
      </c>
      <c r="F1525" s="3">
        <f t="shared" si="71"/>
        <v>63712904.861668639</v>
      </c>
    </row>
    <row r="1526" spans="1:6">
      <c r="A1526" s="1">
        <v>43925.875</v>
      </c>
      <c r="B1526">
        <v>2500</v>
      </c>
      <c r="C1526">
        <v>2.4</v>
      </c>
      <c r="D1526" s="2">
        <f t="shared" si="69"/>
        <v>43926.182825000004</v>
      </c>
      <c r="E1526" s="89">
        <f t="shared" si="70"/>
        <v>899.99999979045242</v>
      </c>
      <c r="F1526" s="3">
        <f t="shared" si="71"/>
        <v>63712904.817165688</v>
      </c>
    </row>
    <row r="1527" spans="1:6">
      <c r="A1527" s="1">
        <v>43925.885416666664</v>
      </c>
      <c r="B1527">
        <v>2480</v>
      </c>
      <c r="C1527">
        <v>2.39</v>
      </c>
      <c r="D1527" s="2">
        <f t="shared" si="69"/>
        <v>43926.195045698922</v>
      </c>
      <c r="E1527" s="89">
        <f t="shared" si="70"/>
        <v>899.99999979045242</v>
      </c>
      <c r="F1527" s="3">
        <f t="shared" si="71"/>
        <v>63203201.578628361</v>
      </c>
    </row>
    <row r="1528" spans="1:6">
      <c r="A1528" s="1">
        <v>43925.895833333336</v>
      </c>
      <c r="B1528">
        <v>2480</v>
      </c>
      <c r="C1528">
        <v>2.39</v>
      </c>
      <c r="D1528" s="2">
        <f t="shared" si="69"/>
        <v>43926.205462365593</v>
      </c>
      <c r="E1528" s="89">
        <f t="shared" si="70"/>
        <v>900.00000041909516</v>
      </c>
      <c r="F1528" s="3">
        <f t="shared" si="71"/>
        <v>63203201.622775286</v>
      </c>
    </row>
    <row r="1529" spans="1:6">
      <c r="A1529" s="1">
        <v>43925.90625</v>
      </c>
      <c r="B1529">
        <v>2460</v>
      </c>
      <c r="C1529">
        <v>2.38</v>
      </c>
      <c r="D1529" s="2">
        <f t="shared" si="69"/>
        <v>43926.217712398371</v>
      </c>
      <c r="E1529" s="89">
        <f t="shared" si="70"/>
        <v>899.99999979045242</v>
      </c>
      <c r="F1529" s="3">
        <f t="shared" si="71"/>
        <v>62693498.340091035</v>
      </c>
    </row>
    <row r="1530" spans="1:6">
      <c r="A1530" s="1">
        <v>43925.916666666664</v>
      </c>
      <c r="B1530">
        <v>2460</v>
      </c>
      <c r="C1530">
        <v>2.38</v>
      </c>
      <c r="D1530" s="2">
        <f t="shared" si="69"/>
        <v>43926.228129065035</v>
      </c>
      <c r="E1530" s="89">
        <f t="shared" si="70"/>
        <v>899.99999979045242</v>
      </c>
      <c r="F1530" s="3">
        <f t="shared" si="71"/>
        <v>62693498.340091035</v>
      </c>
    </row>
    <row r="1531" spans="1:6">
      <c r="A1531" s="1">
        <v>43925.927083333336</v>
      </c>
      <c r="B1531">
        <v>2460</v>
      </c>
      <c r="C1531">
        <v>2.38</v>
      </c>
      <c r="D1531" s="2">
        <f t="shared" si="69"/>
        <v>43926.238545731707</v>
      </c>
      <c r="E1531" s="89">
        <f t="shared" si="70"/>
        <v>900.00000041909516</v>
      </c>
      <c r="F1531" s="3">
        <f t="shared" si="71"/>
        <v>62693498.383881934</v>
      </c>
    </row>
    <row r="1532" spans="1:6">
      <c r="A1532" s="1">
        <v>43925.9375</v>
      </c>
      <c r="B1532">
        <v>2460</v>
      </c>
      <c r="C1532">
        <v>2.38</v>
      </c>
      <c r="D1532" s="2">
        <f t="shared" si="69"/>
        <v>43926.248962398371</v>
      </c>
      <c r="E1532" s="89">
        <f t="shared" si="70"/>
        <v>899.99999979045242</v>
      </c>
      <c r="F1532" s="3">
        <f t="shared" si="71"/>
        <v>62693498.340091035</v>
      </c>
    </row>
    <row r="1533" spans="1:6">
      <c r="A1533" s="1">
        <v>43925.947916666664</v>
      </c>
      <c r="B1533">
        <v>2460</v>
      </c>
      <c r="C1533">
        <v>2.38</v>
      </c>
      <c r="D1533" s="2">
        <f t="shared" si="69"/>
        <v>43926.259379065035</v>
      </c>
      <c r="E1533" s="89">
        <f t="shared" si="70"/>
        <v>899.99999979045242</v>
      </c>
      <c r="F1533" s="3">
        <f t="shared" si="71"/>
        <v>62693498.340091035</v>
      </c>
    </row>
    <row r="1534" spans="1:6">
      <c r="A1534" s="1">
        <v>43925.958333333336</v>
      </c>
      <c r="B1534">
        <v>2450</v>
      </c>
      <c r="C1534">
        <v>2.37</v>
      </c>
      <c r="D1534" s="2">
        <f t="shared" si="69"/>
        <v>43926.270723639456</v>
      </c>
      <c r="E1534" s="89">
        <f t="shared" si="70"/>
        <v>900.00000041909516</v>
      </c>
      <c r="F1534" s="3">
        <f t="shared" si="71"/>
        <v>62438646.764435261</v>
      </c>
    </row>
    <row r="1535" spans="1:6">
      <c r="A1535" s="1">
        <v>43925.96875</v>
      </c>
      <c r="B1535">
        <v>2450</v>
      </c>
      <c r="C1535">
        <v>2.37</v>
      </c>
      <c r="D1535" s="2">
        <f t="shared" si="69"/>
        <v>43926.281140306121</v>
      </c>
      <c r="E1535" s="89">
        <f t="shared" si="70"/>
        <v>899.99999979045242</v>
      </c>
      <c r="F1535" s="3">
        <f t="shared" si="71"/>
        <v>62438646.720822372</v>
      </c>
    </row>
    <row r="1536" spans="1:6">
      <c r="A1536" s="1">
        <v>43925.979166666664</v>
      </c>
      <c r="B1536">
        <v>2450</v>
      </c>
      <c r="C1536">
        <v>2.37</v>
      </c>
      <c r="D1536" s="2">
        <f t="shared" si="69"/>
        <v>43926.291556972785</v>
      </c>
      <c r="E1536" s="89">
        <f t="shared" si="70"/>
        <v>899.99999979045242</v>
      </c>
      <c r="F1536" s="3">
        <f t="shared" si="71"/>
        <v>62438646.720822372</v>
      </c>
    </row>
    <row r="1537" spans="1:6">
      <c r="A1537" s="1">
        <v>43925.989583333336</v>
      </c>
      <c r="B1537">
        <v>2450</v>
      </c>
      <c r="C1537">
        <v>2.37</v>
      </c>
      <c r="D1537" s="2">
        <f t="shared" si="69"/>
        <v>43926.301973639456</v>
      </c>
      <c r="E1537" s="89">
        <f t="shared" si="70"/>
        <v>900.00000041909516</v>
      </c>
      <c r="F1537" s="3">
        <f t="shared" si="71"/>
        <v>62438646.764435261</v>
      </c>
    </row>
    <row r="1538" spans="1:6">
      <c r="A1538" s="1">
        <v>43926</v>
      </c>
      <c r="B1538">
        <v>2430</v>
      </c>
      <c r="C1538">
        <v>2.36</v>
      </c>
      <c r="D1538" s="2">
        <f t="shared" si="69"/>
        <v>43926.314269032919</v>
      </c>
      <c r="E1538" s="89">
        <f t="shared" si="70"/>
        <v>899.99999979045242</v>
      </c>
      <c r="F1538" s="3">
        <f t="shared" si="71"/>
        <v>61928943.482285045</v>
      </c>
    </row>
    <row r="1539" spans="1:6">
      <c r="A1539" s="1">
        <v>43926.010416666664</v>
      </c>
      <c r="B1539">
        <v>2430</v>
      </c>
      <c r="C1539">
        <v>2.36</v>
      </c>
      <c r="D1539" s="2">
        <f t="shared" ref="D1539:D1602" si="72">A1539+((13422*(1/B1539)+2.019)/24)</f>
        <v>43926.324685699583</v>
      </c>
      <c r="E1539" s="89">
        <f t="shared" si="70"/>
        <v>899.99999979045242</v>
      </c>
      <c r="F1539" s="3">
        <f t="shared" si="71"/>
        <v>61928943.482285045</v>
      </c>
    </row>
    <row r="1540" spans="1:6">
      <c r="A1540" s="1">
        <v>43926.020833333336</v>
      </c>
      <c r="B1540">
        <v>2430</v>
      </c>
      <c r="C1540">
        <v>2.36</v>
      </c>
      <c r="D1540" s="2">
        <f t="shared" si="72"/>
        <v>43926.335102366254</v>
      </c>
      <c r="E1540" s="89">
        <f t="shared" ref="E1540:E1603" si="73">CONVERT((A1540-A1539),"day","sec")</f>
        <v>900.00000041909516</v>
      </c>
      <c r="F1540" s="3">
        <f t="shared" si="71"/>
        <v>61928943.525541916</v>
      </c>
    </row>
    <row r="1541" spans="1:6">
      <c r="A1541" s="1">
        <v>43926.03125</v>
      </c>
      <c r="B1541">
        <v>2430</v>
      </c>
      <c r="C1541">
        <v>2.36</v>
      </c>
      <c r="D1541" s="2">
        <f t="shared" si="72"/>
        <v>43926.345519032919</v>
      </c>
      <c r="E1541" s="89">
        <f t="shared" si="73"/>
        <v>899.99999979045242</v>
      </c>
      <c r="F1541" s="3">
        <f t="shared" ref="F1541:F1604" si="74">E1541*B1541*CONVERT(1,"ft^3","l")</f>
        <v>61928943.482285045</v>
      </c>
    </row>
    <row r="1542" spans="1:6">
      <c r="A1542" s="1">
        <v>43926.041666666664</v>
      </c>
      <c r="B1542">
        <v>2410</v>
      </c>
      <c r="C1542">
        <v>2.35</v>
      </c>
      <c r="D1542" s="2">
        <f t="shared" si="72"/>
        <v>43926.357845608574</v>
      </c>
      <c r="E1542" s="89">
        <f t="shared" si="73"/>
        <v>899.99999979045242</v>
      </c>
      <c r="F1542" s="3">
        <f t="shared" si="74"/>
        <v>61419240.243747719</v>
      </c>
    </row>
    <row r="1543" spans="1:6">
      <c r="A1543" s="1">
        <v>43926.052083333336</v>
      </c>
      <c r="B1543">
        <v>2430</v>
      </c>
      <c r="C1543">
        <v>2.36</v>
      </c>
      <c r="D1543" s="2">
        <f t="shared" si="72"/>
        <v>43926.366352366254</v>
      </c>
      <c r="E1543" s="89">
        <f t="shared" si="73"/>
        <v>900.00000041909516</v>
      </c>
      <c r="F1543" s="3">
        <f t="shared" si="74"/>
        <v>61928943.525541916</v>
      </c>
    </row>
    <row r="1544" spans="1:6">
      <c r="A1544" s="1">
        <v>43926.0625</v>
      </c>
      <c r="B1544">
        <v>2410</v>
      </c>
      <c r="C1544">
        <v>2.35</v>
      </c>
      <c r="D1544" s="2">
        <f t="shared" si="72"/>
        <v>43926.37867894191</v>
      </c>
      <c r="E1544" s="89">
        <f t="shared" si="73"/>
        <v>899.99999979045242</v>
      </c>
      <c r="F1544" s="3">
        <f t="shared" si="74"/>
        <v>61419240.243747719</v>
      </c>
    </row>
    <row r="1545" spans="1:6">
      <c r="A1545" s="1">
        <v>43926.072916666664</v>
      </c>
      <c r="B1545">
        <v>2410</v>
      </c>
      <c r="C1545">
        <v>2.35</v>
      </c>
      <c r="D1545" s="2">
        <f t="shared" si="72"/>
        <v>43926.389095608574</v>
      </c>
      <c r="E1545" s="89">
        <f t="shared" si="73"/>
        <v>899.99999979045242</v>
      </c>
      <c r="F1545" s="3">
        <f t="shared" si="74"/>
        <v>61419240.243747719</v>
      </c>
    </row>
    <row r="1546" spans="1:6">
      <c r="A1546" s="1">
        <v>43926.083333333336</v>
      </c>
      <c r="B1546">
        <v>2410</v>
      </c>
      <c r="C1546">
        <v>2.35</v>
      </c>
      <c r="D1546" s="2">
        <f t="shared" si="72"/>
        <v>43926.399512275246</v>
      </c>
      <c r="E1546" s="89">
        <f t="shared" si="73"/>
        <v>900.00000041909516</v>
      </c>
      <c r="F1546" s="3">
        <f t="shared" si="74"/>
        <v>61419240.286648564</v>
      </c>
    </row>
    <row r="1547" spans="1:6">
      <c r="A1547" s="1">
        <v>43926.09375</v>
      </c>
      <c r="B1547">
        <v>2410</v>
      </c>
      <c r="C1547">
        <v>2.35</v>
      </c>
      <c r="D1547" s="2">
        <f t="shared" si="72"/>
        <v>43926.40992894191</v>
      </c>
      <c r="E1547" s="89">
        <f t="shared" si="73"/>
        <v>899.99999979045242</v>
      </c>
      <c r="F1547" s="3">
        <f t="shared" si="74"/>
        <v>61419240.243747719</v>
      </c>
    </row>
    <row r="1548" spans="1:6">
      <c r="A1548" s="1">
        <v>43926.104166666664</v>
      </c>
      <c r="B1548">
        <v>2410</v>
      </c>
      <c r="C1548">
        <v>2.35</v>
      </c>
      <c r="D1548" s="2">
        <f t="shared" si="72"/>
        <v>43926.420345608574</v>
      </c>
      <c r="E1548" s="89">
        <f t="shared" si="73"/>
        <v>899.99999979045242</v>
      </c>
      <c r="F1548" s="3">
        <f t="shared" si="74"/>
        <v>61419240.243747719</v>
      </c>
    </row>
    <row r="1549" spans="1:6">
      <c r="A1549" s="1">
        <v>43926.114583333336</v>
      </c>
      <c r="B1549">
        <v>2410</v>
      </c>
      <c r="C1549">
        <v>2.35</v>
      </c>
      <c r="D1549" s="2">
        <f t="shared" si="72"/>
        <v>43926.430762275246</v>
      </c>
      <c r="E1549" s="89">
        <f t="shared" si="73"/>
        <v>900.00000041909516</v>
      </c>
      <c r="F1549" s="3">
        <f t="shared" si="74"/>
        <v>61419240.286648564</v>
      </c>
    </row>
    <row r="1550" spans="1:6">
      <c r="A1550" s="1">
        <v>43926.125</v>
      </c>
      <c r="B1550">
        <v>2400</v>
      </c>
      <c r="C1550">
        <v>2.34</v>
      </c>
      <c r="D1550" s="2">
        <f t="shared" si="72"/>
        <v>43926.442145833331</v>
      </c>
      <c r="E1550" s="89">
        <f t="shared" si="73"/>
        <v>899.99999979045242</v>
      </c>
      <c r="F1550" s="3">
        <f t="shared" si="74"/>
        <v>61164388.624479055</v>
      </c>
    </row>
    <row r="1551" spans="1:6">
      <c r="A1551" s="1">
        <v>43926.135416666664</v>
      </c>
      <c r="B1551">
        <v>2400</v>
      </c>
      <c r="C1551">
        <v>2.34</v>
      </c>
      <c r="D1551" s="2">
        <f t="shared" si="72"/>
        <v>43926.452562499995</v>
      </c>
      <c r="E1551" s="89">
        <f t="shared" si="73"/>
        <v>899.99999979045242</v>
      </c>
      <c r="F1551" s="3">
        <f t="shared" si="74"/>
        <v>61164388.624479055</v>
      </c>
    </row>
    <row r="1552" spans="1:6">
      <c r="A1552" s="1">
        <v>43926.145833333336</v>
      </c>
      <c r="B1552">
        <v>2400</v>
      </c>
      <c r="C1552">
        <v>2.34</v>
      </c>
      <c r="D1552" s="2">
        <f t="shared" si="72"/>
        <v>43926.462979166667</v>
      </c>
      <c r="E1552" s="89">
        <f t="shared" si="73"/>
        <v>900.00000041909516</v>
      </c>
      <c r="F1552" s="3">
        <f t="shared" si="74"/>
        <v>61164388.667201892</v>
      </c>
    </row>
    <row r="1553" spans="1:6">
      <c r="A1553" s="1">
        <v>43926.15625</v>
      </c>
      <c r="B1553">
        <v>2400</v>
      </c>
      <c r="C1553">
        <v>2.34</v>
      </c>
      <c r="D1553" s="2">
        <f t="shared" si="72"/>
        <v>43926.473395833331</v>
      </c>
      <c r="E1553" s="89">
        <f t="shared" si="73"/>
        <v>899.99999979045242</v>
      </c>
      <c r="F1553" s="3">
        <f t="shared" si="74"/>
        <v>61164388.624479055</v>
      </c>
    </row>
    <row r="1554" spans="1:6">
      <c r="A1554" s="1">
        <v>43926.166666666664</v>
      </c>
      <c r="B1554">
        <v>2400</v>
      </c>
      <c r="C1554">
        <v>2.34</v>
      </c>
      <c r="D1554" s="2">
        <f t="shared" si="72"/>
        <v>43926.483812499995</v>
      </c>
      <c r="E1554" s="89">
        <f t="shared" si="73"/>
        <v>899.99999979045242</v>
      </c>
      <c r="F1554" s="3">
        <f t="shared" si="74"/>
        <v>61164388.624479055</v>
      </c>
    </row>
    <row r="1555" spans="1:6">
      <c r="A1555" s="1">
        <v>43926.177083333336</v>
      </c>
      <c r="B1555">
        <v>2380</v>
      </c>
      <c r="C1555">
        <v>2.33</v>
      </c>
      <c r="D1555" s="2">
        <f t="shared" si="72"/>
        <v>43926.496187324934</v>
      </c>
      <c r="E1555" s="89">
        <f t="shared" si="73"/>
        <v>900.00000041909516</v>
      </c>
      <c r="F1555" s="3">
        <f t="shared" si="74"/>
        <v>60654685.428308539</v>
      </c>
    </row>
    <row r="1556" spans="1:6">
      <c r="A1556" s="1">
        <v>43926.1875</v>
      </c>
      <c r="B1556">
        <v>2380</v>
      </c>
      <c r="C1556">
        <v>2.33</v>
      </c>
      <c r="D1556" s="2">
        <f t="shared" si="72"/>
        <v>43926.506603991598</v>
      </c>
      <c r="E1556" s="89">
        <f t="shared" si="73"/>
        <v>899.99999979045242</v>
      </c>
      <c r="F1556" s="3">
        <f t="shared" si="74"/>
        <v>60654685.385941729</v>
      </c>
    </row>
    <row r="1557" spans="1:6">
      <c r="A1557" s="1">
        <v>43926.197916666664</v>
      </c>
      <c r="B1557">
        <v>2380</v>
      </c>
      <c r="C1557">
        <v>2.33</v>
      </c>
      <c r="D1557" s="2">
        <f t="shared" si="72"/>
        <v>43926.517020658262</v>
      </c>
      <c r="E1557" s="89">
        <f t="shared" si="73"/>
        <v>899.99999979045242</v>
      </c>
      <c r="F1557" s="3">
        <f t="shared" si="74"/>
        <v>60654685.385941729</v>
      </c>
    </row>
    <row r="1558" spans="1:6">
      <c r="A1558" s="1">
        <v>43926.208333333336</v>
      </c>
      <c r="B1558">
        <v>2380</v>
      </c>
      <c r="C1558">
        <v>2.33</v>
      </c>
      <c r="D1558" s="2">
        <f t="shared" si="72"/>
        <v>43926.527437324934</v>
      </c>
      <c r="E1558" s="89">
        <f t="shared" si="73"/>
        <v>900.00000041909516</v>
      </c>
      <c r="F1558" s="3">
        <f t="shared" si="74"/>
        <v>60654685.428308539</v>
      </c>
    </row>
    <row r="1559" spans="1:6">
      <c r="A1559" s="1">
        <v>43926.21875</v>
      </c>
      <c r="B1559">
        <v>2380</v>
      </c>
      <c r="C1559">
        <v>2.33</v>
      </c>
      <c r="D1559" s="2">
        <f t="shared" si="72"/>
        <v>43926.537853991598</v>
      </c>
      <c r="E1559" s="89">
        <f t="shared" si="73"/>
        <v>899.99999979045242</v>
      </c>
      <c r="F1559" s="3">
        <f t="shared" si="74"/>
        <v>60654685.385941729</v>
      </c>
    </row>
    <row r="1560" spans="1:6">
      <c r="A1560" s="1">
        <v>43926.229166666664</v>
      </c>
      <c r="B1560">
        <v>2380</v>
      </c>
      <c r="C1560">
        <v>2.33</v>
      </c>
      <c r="D1560" s="2">
        <f t="shared" si="72"/>
        <v>43926.548270658262</v>
      </c>
      <c r="E1560" s="89">
        <f t="shared" si="73"/>
        <v>899.99999979045242</v>
      </c>
      <c r="F1560" s="3">
        <f t="shared" si="74"/>
        <v>60654685.385941729</v>
      </c>
    </row>
    <row r="1561" spans="1:6">
      <c r="A1561" s="1">
        <v>43926.239583333336</v>
      </c>
      <c r="B1561">
        <v>2360</v>
      </c>
      <c r="C1561">
        <v>2.3199999999999998</v>
      </c>
      <c r="D1561" s="2">
        <f t="shared" si="72"/>
        <v>43926.560678672322</v>
      </c>
      <c r="E1561" s="89">
        <f t="shared" si="73"/>
        <v>900.00000041909516</v>
      </c>
      <c r="F1561" s="3">
        <f t="shared" si="74"/>
        <v>60144982.189415194</v>
      </c>
    </row>
    <row r="1562" spans="1:6">
      <c r="A1562" s="1">
        <v>43926.25</v>
      </c>
      <c r="B1562">
        <v>2360</v>
      </c>
      <c r="C1562">
        <v>2.3199999999999998</v>
      </c>
      <c r="D1562" s="2">
        <f t="shared" si="72"/>
        <v>43926.571095338986</v>
      </c>
      <c r="E1562" s="89">
        <f t="shared" si="73"/>
        <v>899.99999979045242</v>
      </c>
      <c r="F1562" s="3">
        <f t="shared" si="74"/>
        <v>60144982.14740441</v>
      </c>
    </row>
    <row r="1563" spans="1:6">
      <c r="A1563" s="1">
        <v>43926.260416666664</v>
      </c>
      <c r="B1563">
        <v>2360</v>
      </c>
      <c r="C1563">
        <v>2.3199999999999998</v>
      </c>
      <c r="D1563" s="2">
        <f t="shared" si="72"/>
        <v>43926.58151200565</v>
      </c>
      <c r="E1563" s="89">
        <f t="shared" si="73"/>
        <v>899.99999979045242</v>
      </c>
      <c r="F1563" s="3">
        <f t="shared" si="74"/>
        <v>60144982.14740441</v>
      </c>
    </row>
    <row r="1564" spans="1:6">
      <c r="A1564" s="1">
        <v>43926.270833333336</v>
      </c>
      <c r="B1564">
        <v>2360</v>
      </c>
      <c r="C1564">
        <v>2.3199999999999998</v>
      </c>
      <c r="D1564" s="2">
        <f t="shared" si="72"/>
        <v>43926.591928672322</v>
      </c>
      <c r="E1564" s="89">
        <f t="shared" si="73"/>
        <v>900.00000041909516</v>
      </c>
      <c r="F1564" s="3">
        <f t="shared" si="74"/>
        <v>60144982.189415194</v>
      </c>
    </row>
    <row r="1565" spans="1:6">
      <c r="A1565" s="1">
        <v>43926.28125</v>
      </c>
      <c r="B1565">
        <v>2350</v>
      </c>
      <c r="C1565">
        <v>2.31</v>
      </c>
      <c r="D1565" s="2">
        <f t="shared" si="72"/>
        <v>43926.603353723403</v>
      </c>
      <c r="E1565" s="89">
        <f t="shared" si="73"/>
        <v>899.99999979045242</v>
      </c>
      <c r="F1565" s="3">
        <f t="shared" si="74"/>
        <v>59890130.528135747</v>
      </c>
    </row>
    <row r="1566" spans="1:6">
      <c r="A1566" s="1">
        <v>43926.291666666664</v>
      </c>
      <c r="B1566">
        <v>2350</v>
      </c>
      <c r="C1566">
        <v>2.31</v>
      </c>
      <c r="D1566" s="2">
        <f t="shared" si="72"/>
        <v>43926.613770390068</v>
      </c>
      <c r="E1566" s="89">
        <f t="shared" si="73"/>
        <v>899.99999979045242</v>
      </c>
      <c r="F1566" s="3">
        <f t="shared" si="74"/>
        <v>59890130.528135747</v>
      </c>
    </row>
    <row r="1567" spans="1:6">
      <c r="A1567" s="1">
        <v>43926.302083333336</v>
      </c>
      <c r="B1567">
        <v>2350</v>
      </c>
      <c r="C1567">
        <v>2.31</v>
      </c>
      <c r="D1567" s="2">
        <f t="shared" si="72"/>
        <v>43926.624187056739</v>
      </c>
      <c r="E1567" s="89">
        <f t="shared" si="73"/>
        <v>900.00000041909516</v>
      </c>
      <c r="F1567" s="3">
        <f t="shared" si="74"/>
        <v>59890130.569968514</v>
      </c>
    </row>
    <row r="1568" spans="1:6">
      <c r="A1568" s="1">
        <v>43926.3125</v>
      </c>
      <c r="B1568">
        <v>2350</v>
      </c>
      <c r="C1568">
        <v>2.31</v>
      </c>
      <c r="D1568" s="2">
        <f t="shared" si="72"/>
        <v>43926.634603723403</v>
      </c>
      <c r="E1568" s="89">
        <f t="shared" si="73"/>
        <v>899.99999979045242</v>
      </c>
      <c r="F1568" s="3">
        <f t="shared" si="74"/>
        <v>59890130.528135747</v>
      </c>
    </row>
    <row r="1569" spans="1:6">
      <c r="A1569" s="1">
        <v>43926.322916666664</v>
      </c>
      <c r="B1569">
        <v>2350</v>
      </c>
      <c r="C1569">
        <v>2.31</v>
      </c>
      <c r="D1569" s="2">
        <f t="shared" si="72"/>
        <v>43926.645020390068</v>
      </c>
      <c r="E1569" s="89">
        <f t="shared" si="73"/>
        <v>899.99999979045242</v>
      </c>
      <c r="F1569" s="3">
        <f t="shared" si="74"/>
        <v>59890130.528135747</v>
      </c>
    </row>
    <row r="1570" spans="1:6">
      <c r="A1570" s="1">
        <v>43926.333333333336</v>
      </c>
      <c r="B1570">
        <v>2350</v>
      </c>
      <c r="C1570">
        <v>2.31</v>
      </c>
      <c r="D1570" s="2">
        <f t="shared" si="72"/>
        <v>43926.655437056739</v>
      </c>
      <c r="E1570" s="89">
        <f t="shared" si="73"/>
        <v>900.00000041909516</v>
      </c>
      <c r="F1570" s="3">
        <f t="shared" si="74"/>
        <v>59890130.569968514</v>
      </c>
    </row>
    <row r="1571" spans="1:6">
      <c r="A1571" s="1">
        <v>43926.34375</v>
      </c>
      <c r="B1571">
        <v>2350</v>
      </c>
      <c r="C1571">
        <v>2.31</v>
      </c>
      <c r="D1571" s="2">
        <f t="shared" si="72"/>
        <v>43926.665853723403</v>
      </c>
      <c r="E1571" s="89">
        <f t="shared" si="73"/>
        <v>899.99999979045242</v>
      </c>
      <c r="F1571" s="3">
        <f t="shared" si="74"/>
        <v>59890130.528135747</v>
      </c>
    </row>
    <row r="1572" spans="1:6">
      <c r="A1572" s="1">
        <v>43926.354166666664</v>
      </c>
      <c r="B1572">
        <v>2330</v>
      </c>
      <c r="C1572">
        <v>2.2999999999999998</v>
      </c>
      <c r="D1572" s="2">
        <f t="shared" si="72"/>
        <v>43926.678313125893</v>
      </c>
      <c r="E1572" s="89">
        <f t="shared" si="73"/>
        <v>899.99999979045242</v>
      </c>
      <c r="F1572" s="3">
        <f t="shared" si="74"/>
        <v>59380427.28959842</v>
      </c>
    </row>
    <row r="1573" spans="1:6">
      <c r="A1573" s="1">
        <v>43926.364583333336</v>
      </c>
      <c r="B1573">
        <v>2330</v>
      </c>
      <c r="C1573">
        <v>2.2999999999999998</v>
      </c>
      <c r="D1573" s="2">
        <f t="shared" si="72"/>
        <v>43926.688729792564</v>
      </c>
      <c r="E1573" s="89">
        <f t="shared" si="73"/>
        <v>900.00000041909516</v>
      </c>
      <c r="F1573" s="3">
        <f t="shared" si="74"/>
        <v>59380427.331075169</v>
      </c>
    </row>
    <row r="1574" spans="1:6">
      <c r="A1574" s="1">
        <v>43926.375</v>
      </c>
      <c r="B1574">
        <v>2330</v>
      </c>
      <c r="C1574">
        <v>2.2999999999999998</v>
      </c>
      <c r="D1574" s="2">
        <f t="shared" si="72"/>
        <v>43926.699146459228</v>
      </c>
      <c r="E1574" s="89">
        <f t="shared" si="73"/>
        <v>899.99999979045242</v>
      </c>
      <c r="F1574" s="3">
        <f t="shared" si="74"/>
        <v>59380427.28959842</v>
      </c>
    </row>
    <row r="1575" spans="1:6">
      <c r="A1575" s="1">
        <v>43926.385416666664</v>
      </c>
      <c r="B1575">
        <v>2330</v>
      </c>
      <c r="C1575">
        <v>2.2999999999999998</v>
      </c>
      <c r="D1575" s="2">
        <f t="shared" si="72"/>
        <v>43926.709563125893</v>
      </c>
      <c r="E1575" s="89">
        <f t="shared" si="73"/>
        <v>899.99999979045242</v>
      </c>
      <c r="F1575" s="3">
        <f t="shared" si="74"/>
        <v>59380427.28959842</v>
      </c>
    </row>
    <row r="1576" spans="1:6">
      <c r="A1576" s="1">
        <v>43926.395833333336</v>
      </c>
      <c r="B1576">
        <v>2330</v>
      </c>
      <c r="C1576">
        <v>2.2999999999999998</v>
      </c>
      <c r="D1576" s="2">
        <f t="shared" si="72"/>
        <v>43926.719979792564</v>
      </c>
      <c r="E1576" s="89">
        <f t="shared" si="73"/>
        <v>900.00000041909516</v>
      </c>
      <c r="F1576" s="3">
        <f t="shared" si="74"/>
        <v>59380427.331075169</v>
      </c>
    </row>
    <row r="1577" spans="1:6">
      <c r="A1577" s="1">
        <v>43926.40625</v>
      </c>
      <c r="B1577">
        <v>2330</v>
      </c>
      <c r="C1577">
        <v>2.2999999999999998</v>
      </c>
      <c r="D1577" s="2">
        <f t="shared" si="72"/>
        <v>43926.730396459228</v>
      </c>
      <c r="E1577" s="89">
        <f t="shared" si="73"/>
        <v>899.99999979045242</v>
      </c>
      <c r="F1577" s="3">
        <f t="shared" si="74"/>
        <v>59380427.28959842</v>
      </c>
    </row>
    <row r="1578" spans="1:6">
      <c r="A1578" s="1">
        <v>43926.416666666664</v>
      </c>
      <c r="B1578">
        <v>2330</v>
      </c>
      <c r="C1578">
        <v>2.2999999999999998</v>
      </c>
      <c r="D1578" s="2">
        <f t="shared" si="72"/>
        <v>43926.740813125893</v>
      </c>
      <c r="E1578" s="89">
        <f t="shared" si="73"/>
        <v>899.99999979045242</v>
      </c>
      <c r="F1578" s="3">
        <f t="shared" si="74"/>
        <v>59380427.28959842</v>
      </c>
    </row>
    <row r="1579" spans="1:6">
      <c r="A1579" s="1">
        <v>43926.427083333336</v>
      </c>
      <c r="B1579">
        <v>2330</v>
      </c>
      <c r="C1579">
        <v>2.2999999999999998</v>
      </c>
      <c r="D1579" s="2">
        <f t="shared" si="72"/>
        <v>43926.751229792564</v>
      </c>
      <c r="E1579" s="89">
        <f t="shared" si="73"/>
        <v>900.00000041909516</v>
      </c>
      <c r="F1579" s="3">
        <f t="shared" si="74"/>
        <v>59380427.331075169</v>
      </c>
    </row>
    <row r="1580" spans="1:6">
      <c r="A1580" s="1">
        <v>43926.4375</v>
      </c>
      <c r="B1580">
        <v>2330</v>
      </c>
      <c r="C1580">
        <v>2.2999999999999998</v>
      </c>
      <c r="D1580" s="2">
        <f t="shared" si="72"/>
        <v>43926.761646459228</v>
      </c>
      <c r="E1580" s="89">
        <f t="shared" si="73"/>
        <v>899.99999979045242</v>
      </c>
      <c r="F1580" s="3">
        <f t="shared" si="74"/>
        <v>59380427.28959842</v>
      </c>
    </row>
    <row r="1581" spans="1:6">
      <c r="A1581" s="1">
        <v>43926.447916666664</v>
      </c>
      <c r="B1581">
        <v>2330</v>
      </c>
      <c r="C1581">
        <v>2.2999999999999998</v>
      </c>
      <c r="D1581" s="2">
        <f t="shared" si="72"/>
        <v>43926.772063125893</v>
      </c>
      <c r="E1581" s="89">
        <f t="shared" si="73"/>
        <v>899.99999979045242</v>
      </c>
      <c r="F1581" s="3">
        <f t="shared" si="74"/>
        <v>59380427.28959842</v>
      </c>
    </row>
    <row r="1582" spans="1:6">
      <c r="A1582" s="1">
        <v>43926.458333333336</v>
      </c>
      <c r="B1582">
        <v>2330</v>
      </c>
      <c r="C1582">
        <v>2.2999999999999998</v>
      </c>
      <c r="D1582" s="2">
        <f t="shared" si="72"/>
        <v>43926.782479792564</v>
      </c>
      <c r="E1582" s="89">
        <f t="shared" si="73"/>
        <v>900.00000041909516</v>
      </c>
      <c r="F1582" s="3">
        <f t="shared" si="74"/>
        <v>59380427.331075169</v>
      </c>
    </row>
    <row r="1583" spans="1:6">
      <c r="A1583" s="1">
        <v>43926.46875</v>
      </c>
      <c r="B1583">
        <v>2330</v>
      </c>
      <c r="C1583">
        <v>2.2999999999999998</v>
      </c>
      <c r="D1583" s="2">
        <f t="shared" si="72"/>
        <v>43926.792896459228</v>
      </c>
      <c r="E1583" s="89">
        <f t="shared" si="73"/>
        <v>899.99999979045242</v>
      </c>
      <c r="F1583" s="3">
        <f t="shared" si="74"/>
        <v>59380427.28959842</v>
      </c>
    </row>
    <row r="1584" spans="1:6">
      <c r="A1584" s="1">
        <v>43926.479166666664</v>
      </c>
      <c r="B1584">
        <v>2330</v>
      </c>
      <c r="C1584">
        <v>2.2999999999999998</v>
      </c>
      <c r="D1584" s="2">
        <f t="shared" si="72"/>
        <v>43926.803313125893</v>
      </c>
      <c r="E1584" s="89">
        <f t="shared" si="73"/>
        <v>899.99999979045242</v>
      </c>
      <c r="F1584" s="3">
        <f t="shared" si="74"/>
        <v>59380427.28959842</v>
      </c>
    </row>
    <row r="1585" spans="1:6">
      <c r="A1585" s="1">
        <v>43926.489583333336</v>
      </c>
      <c r="B1585">
        <v>2330</v>
      </c>
      <c r="C1585">
        <v>2.2999999999999998</v>
      </c>
      <c r="D1585" s="2">
        <f t="shared" si="72"/>
        <v>43926.813729792564</v>
      </c>
      <c r="E1585" s="89">
        <f t="shared" si="73"/>
        <v>900.00000041909516</v>
      </c>
      <c r="F1585" s="3">
        <f t="shared" si="74"/>
        <v>59380427.331075169</v>
      </c>
    </row>
    <row r="1586" spans="1:6">
      <c r="A1586" s="1">
        <v>43926.5</v>
      </c>
      <c r="B1586">
        <v>2330</v>
      </c>
      <c r="C1586">
        <v>2.2999999999999998</v>
      </c>
      <c r="D1586" s="2">
        <f t="shared" si="72"/>
        <v>43926.824146459228</v>
      </c>
      <c r="E1586" s="89">
        <f t="shared" si="73"/>
        <v>899.99999979045242</v>
      </c>
      <c r="F1586" s="3">
        <f t="shared" si="74"/>
        <v>59380427.28959842</v>
      </c>
    </row>
    <row r="1587" spans="1:6">
      <c r="A1587" s="1">
        <v>43926.510416666664</v>
      </c>
      <c r="B1587">
        <v>2330</v>
      </c>
      <c r="C1587">
        <v>2.2999999999999998</v>
      </c>
      <c r="D1587" s="2">
        <f t="shared" si="72"/>
        <v>43926.834563125893</v>
      </c>
      <c r="E1587" s="89">
        <f t="shared" si="73"/>
        <v>899.99999979045242</v>
      </c>
      <c r="F1587" s="3">
        <f t="shared" si="74"/>
        <v>59380427.28959842</v>
      </c>
    </row>
    <row r="1588" spans="1:6">
      <c r="A1588" s="1">
        <v>43926.520833333336</v>
      </c>
      <c r="B1588">
        <v>2330</v>
      </c>
      <c r="C1588">
        <v>2.2999999999999998</v>
      </c>
      <c r="D1588" s="2">
        <f t="shared" si="72"/>
        <v>43926.844979792564</v>
      </c>
      <c r="E1588" s="89">
        <f t="shared" si="73"/>
        <v>900.00000041909516</v>
      </c>
      <c r="F1588" s="3">
        <f t="shared" si="74"/>
        <v>59380427.331075169</v>
      </c>
    </row>
    <row r="1589" spans="1:6">
      <c r="A1589" s="1">
        <v>43926.53125</v>
      </c>
      <c r="B1589">
        <v>2310</v>
      </c>
      <c r="C1589">
        <v>2.29</v>
      </c>
      <c r="D1589" s="2">
        <f t="shared" si="72"/>
        <v>43926.857474567099</v>
      </c>
      <c r="E1589" s="89">
        <f t="shared" si="73"/>
        <v>899.99999979045242</v>
      </c>
      <c r="F1589" s="3">
        <f t="shared" si="74"/>
        <v>58870724.051061094</v>
      </c>
    </row>
    <row r="1590" spans="1:6">
      <c r="A1590" s="1">
        <v>43926.541666666664</v>
      </c>
      <c r="B1590">
        <v>2310</v>
      </c>
      <c r="C1590">
        <v>2.29</v>
      </c>
      <c r="D1590" s="2">
        <f t="shared" si="72"/>
        <v>43926.867891233764</v>
      </c>
      <c r="E1590" s="89">
        <f t="shared" si="73"/>
        <v>899.99999979045242</v>
      </c>
      <c r="F1590" s="3">
        <f t="shared" si="74"/>
        <v>58870724.051061094</v>
      </c>
    </row>
    <row r="1591" spans="1:6">
      <c r="A1591" s="1">
        <v>43926.552083333336</v>
      </c>
      <c r="B1591">
        <v>2310</v>
      </c>
      <c r="C1591">
        <v>2.29</v>
      </c>
      <c r="D1591" s="2">
        <f t="shared" si="72"/>
        <v>43926.878307900435</v>
      </c>
      <c r="E1591" s="89">
        <f t="shared" si="73"/>
        <v>900.00000041909516</v>
      </c>
      <c r="F1591" s="3">
        <f t="shared" si="74"/>
        <v>58870724.092181817</v>
      </c>
    </row>
    <row r="1592" spans="1:6">
      <c r="A1592" s="1">
        <v>43926.5625</v>
      </c>
      <c r="B1592">
        <v>2310</v>
      </c>
      <c r="C1592">
        <v>2.29</v>
      </c>
      <c r="D1592" s="2">
        <f t="shared" si="72"/>
        <v>43926.888724567099</v>
      </c>
      <c r="E1592" s="89">
        <f t="shared" si="73"/>
        <v>899.99999979045242</v>
      </c>
      <c r="F1592" s="3">
        <f t="shared" si="74"/>
        <v>58870724.051061094</v>
      </c>
    </row>
    <row r="1593" spans="1:6">
      <c r="A1593" s="1">
        <v>43926.572916666664</v>
      </c>
      <c r="B1593">
        <v>2310</v>
      </c>
      <c r="C1593">
        <v>2.29</v>
      </c>
      <c r="D1593" s="2">
        <f t="shared" si="72"/>
        <v>43926.899141233764</v>
      </c>
      <c r="E1593" s="89">
        <f t="shared" si="73"/>
        <v>899.99999979045242</v>
      </c>
      <c r="F1593" s="3">
        <f t="shared" si="74"/>
        <v>58870724.051061094</v>
      </c>
    </row>
    <row r="1594" spans="1:6">
      <c r="A1594" s="1">
        <v>43926.583333333336</v>
      </c>
      <c r="B1594">
        <v>2310</v>
      </c>
      <c r="C1594">
        <v>2.29</v>
      </c>
      <c r="D1594" s="2">
        <f t="shared" si="72"/>
        <v>43926.909557900435</v>
      </c>
      <c r="E1594" s="89">
        <f t="shared" si="73"/>
        <v>900.00000041909516</v>
      </c>
      <c r="F1594" s="3">
        <f t="shared" si="74"/>
        <v>58870724.092181817</v>
      </c>
    </row>
    <row r="1595" spans="1:6">
      <c r="A1595" s="1">
        <v>43926.59375</v>
      </c>
      <c r="B1595">
        <v>2300</v>
      </c>
      <c r="C1595">
        <v>2.2799999999999998</v>
      </c>
      <c r="D1595" s="2">
        <f t="shared" si="72"/>
        <v>43926.921027173914</v>
      </c>
      <c r="E1595" s="89">
        <f t="shared" si="73"/>
        <v>899.99999979045242</v>
      </c>
      <c r="F1595" s="3">
        <f t="shared" si="74"/>
        <v>58615872.431792431</v>
      </c>
    </row>
    <row r="1596" spans="1:6">
      <c r="A1596" s="1">
        <v>43926.604166666664</v>
      </c>
      <c r="B1596">
        <v>2300</v>
      </c>
      <c r="C1596">
        <v>2.2799999999999998</v>
      </c>
      <c r="D1596" s="2">
        <f t="shared" si="72"/>
        <v>43926.931443840578</v>
      </c>
      <c r="E1596" s="89">
        <f t="shared" si="73"/>
        <v>899.99999979045242</v>
      </c>
      <c r="F1596" s="3">
        <f t="shared" si="74"/>
        <v>58615872.431792431</v>
      </c>
    </row>
    <row r="1597" spans="1:6">
      <c r="A1597" s="1">
        <v>43926.614583333336</v>
      </c>
      <c r="B1597">
        <v>2300</v>
      </c>
      <c r="C1597">
        <v>2.2799999999999998</v>
      </c>
      <c r="D1597" s="2">
        <f t="shared" si="72"/>
        <v>43926.94186050725</v>
      </c>
      <c r="E1597" s="89">
        <f t="shared" si="73"/>
        <v>900.00000041909516</v>
      </c>
      <c r="F1597" s="3">
        <f t="shared" si="74"/>
        <v>58615872.472735144</v>
      </c>
    </row>
    <row r="1598" spans="1:6">
      <c r="A1598" s="1">
        <v>43926.625</v>
      </c>
      <c r="B1598">
        <v>2300</v>
      </c>
      <c r="C1598">
        <v>2.2799999999999998</v>
      </c>
      <c r="D1598" s="2">
        <f t="shared" si="72"/>
        <v>43926.952277173914</v>
      </c>
      <c r="E1598" s="89">
        <f t="shared" si="73"/>
        <v>899.99999979045242</v>
      </c>
      <c r="F1598" s="3">
        <f t="shared" si="74"/>
        <v>58615872.431792431</v>
      </c>
    </row>
    <row r="1599" spans="1:6">
      <c r="A1599" s="1">
        <v>43926.635416666664</v>
      </c>
      <c r="B1599">
        <v>2300</v>
      </c>
      <c r="C1599">
        <v>2.2799999999999998</v>
      </c>
      <c r="D1599" s="2">
        <f t="shared" si="72"/>
        <v>43926.962693840578</v>
      </c>
      <c r="E1599" s="89">
        <f t="shared" si="73"/>
        <v>899.99999979045242</v>
      </c>
      <c r="F1599" s="3">
        <f t="shared" si="74"/>
        <v>58615872.431792431</v>
      </c>
    </row>
    <row r="1600" spans="1:6">
      <c r="A1600" s="1">
        <v>43926.645833333336</v>
      </c>
      <c r="B1600">
        <v>2300</v>
      </c>
      <c r="C1600">
        <v>2.2799999999999998</v>
      </c>
      <c r="D1600" s="2">
        <f t="shared" si="72"/>
        <v>43926.97311050725</v>
      </c>
      <c r="E1600" s="89">
        <f t="shared" si="73"/>
        <v>900.00000041909516</v>
      </c>
      <c r="F1600" s="3">
        <f t="shared" si="74"/>
        <v>58615872.472735144</v>
      </c>
    </row>
    <row r="1601" spans="1:6">
      <c r="A1601" s="1">
        <v>43926.65625</v>
      </c>
      <c r="B1601">
        <v>2300</v>
      </c>
      <c r="C1601">
        <v>2.2799999999999998</v>
      </c>
      <c r="D1601" s="2">
        <f t="shared" si="72"/>
        <v>43926.983527173914</v>
      </c>
      <c r="E1601" s="89">
        <f t="shared" si="73"/>
        <v>899.99999979045242</v>
      </c>
      <c r="F1601" s="3">
        <f t="shared" si="74"/>
        <v>58615872.431792431</v>
      </c>
    </row>
    <row r="1602" spans="1:6">
      <c r="A1602" s="1">
        <v>43926.666666666664</v>
      </c>
      <c r="B1602">
        <v>2300</v>
      </c>
      <c r="C1602">
        <v>2.2799999999999998</v>
      </c>
      <c r="D1602" s="2">
        <f t="shared" si="72"/>
        <v>43926.993943840578</v>
      </c>
      <c r="E1602" s="89">
        <f t="shared" si="73"/>
        <v>899.99999979045242</v>
      </c>
      <c r="F1602" s="3">
        <f t="shared" si="74"/>
        <v>58615872.431792431</v>
      </c>
    </row>
    <row r="1603" spans="1:6">
      <c r="A1603" s="1">
        <v>43926.677083333336</v>
      </c>
      <c r="B1603">
        <v>2300</v>
      </c>
      <c r="C1603">
        <v>2.2799999999999998</v>
      </c>
      <c r="D1603" s="2">
        <f t="shared" ref="D1603:D1666" si="75">A1603+((13422*(1/B1603)+2.019)/24)</f>
        <v>43927.00436050725</v>
      </c>
      <c r="E1603" s="89">
        <f t="shared" si="73"/>
        <v>900.00000041909516</v>
      </c>
      <c r="F1603" s="3">
        <f t="shared" si="74"/>
        <v>58615872.472735144</v>
      </c>
    </row>
    <row r="1604" spans="1:6">
      <c r="A1604" s="1">
        <v>43926.6875</v>
      </c>
      <c r="B1604">
        <v>2280</v>
      </c>
      <c r="C1604">
        <v>2.27</v>
      </c>
      <c r="D1604" s="2">
        <f t="shared" si="75"/>
        <v>43927.016910087717</v>
      </c>
      <c r="E1604" s="89">
        <f t="shared" ref="E1604:E1667" si="76">CONVERT((A1604-A1603),"day","sec")</f>
        <v>899.99999979045242</v>
      </c>
      <c r="F1604" s="3">
        <f t="shared" si="74"/>
        <v>58106169.193255104</v>
      </c>
    </row>
    <row r="1605" spans="1:6">
      <c r="A1605" s="1">
        <v>43926.697916666664</v>
      </c>
      <c r="B1605">
        <v>2280</v>
      </c>
      <c r="C1605">
        <v>2.27</v>
      </c>
      <c r="D1605" s="2">
        <f t="shared" si="75"/>
        <v>43927.027326754382</v>
      </c>
      <c r="E1605" s="89">
        <f t="shared" si="76"/>
        <v>899.99999979045242</v>
      </c>
      <c r="F1605" s="3">
        <f t="shared" ref="F1605:F1668" si="77">E1605*B1605*CONVERT(1,"ft^3","l")</f>
        <v>58106169.193255104</v>
      </c>
    </row>
    <row r="1606" spans="1:6">
      <c r="A1606" s="1">
        <v>43926.708333333336</v>
      </c>
      <c r="B1606">
        <v>2280</v>
      </c>
      <c r="C1606">
        <v>2.27</v>
      </c>
      <c r="D1606" s="2">
        <f t="shared" si="75"/>
        <v>43927.037743421053</v>
      </c>
      <c r="E1606" s="89">
        <f t="shared" si="76"/>
        <v>900.00000041909516</v>
      </c>
      <c r="F1606" s="3">
        <f t="shared" si="77"/>
        <v>58106169.233841799</v>
      </c>
    </row>
    <row r="1607" spans="1:6">
      <c r="A1607" s="1">
        <v>43926.71875</v>
      </c>
      <c r="B1607">
        <v>2280</v>
      </c>
      <c r="C1607">
        <v>2.27</v>
      </c>
      <c r="D1607" s="2">
        <f t="shared" si="75"/>
        <v>43927.048160087717</v>
      </c>
      <c r="E1607" s="89">
        <f t="shared" si="76"/>
        <v>899.99999979045242</v>
      </c>
      <c r="F1607" s="3">
        <f t="shared" si="77"/>
        <v>58106169.193255104</v>
      </c>
    </row>
    <row r="1608" spans="1:6">
      <c r="A1608" s="1">
        <v>43926.729166666664</v>
      </c>
      <c r="B1608">
        <v>2270</v>
      </c>
      <c r="C1608">
        <v>2.2599999999999998</v>
      </c>
      <c r="D1608" s="2">
        <f t="shared" si="75"/>
        <v>43927.059657305428</v>
      </c>
      <c r="E1608" s="89">
        <f t="shared" si="76"/>
        <v>899.99999979045242</v>
      </c>
      <c r="F1608" s="3">
        <f t="shared" si="77"/>
        <v>57851317.573986441</v>
      </c>
    </row>
    <row r="1609" spans="1:6">
      <c r="A1609" s="1">
        <v>43926.739583333336</v>
      </c>
      <c r="B1609">
        <v>2270</v>
      </c>
      <c r="C1609">
        <v>2.2599999999999998</v>
      </c>
      <c r="D1609" s="2">
        <f t="shared" si="75"/>
        <v>43927.0700739721</v>
      </c>
      <c r="E1609" s="89">
        <f t="shared" si="76"/>
        <v>900.00000041909516</v>
      </c>
      <c r="F1609" s="3">
        <f t="shared" si="77"/>
        <v>57851317.614395119</v>
      </c>
    </row>
    <row r="1610" spans="1:6">
      <c r="A1610" s="1">
        <v>43926.75</v>
      </c>
      <c r="B1610">
        <v>2270</v>
      </c>
      <c r="C1610">
        <v>2.2599999999999998</v>
      </c>
      <c r="D1610" s="2">
        <f t="shared" si="75"/>
        <v>43927.080490638764</v>
      </c>
      <c r="E1610" s="89">
        <f t="shared" si="76"/>
        <v>899.99999979045242</v>
      </c>
      <c r="F1610" s="3">
        <f t="shared" si="77"/>
        <v>57851317.573986441</v>
      </c>
    </row>
    <row r="1611" spans="1:6">
      <c r="A1611" s="1">
        <v>43926.760416666664</v>
      </c>
      <c r="B1611">
        <v>2250</v>
      </c>
      <c r="C1611">
        <v>2.25</v>
      </c>
      <c r="D1611" s="2">
        <f t="shared" si="75"/>
        <v>43927.09309722222</v>
      </c>
      <c r="E1611" s="89">
        <f t="shared" si="76"/>
        <v>899.99999979045242</v>
      </c>
      <c r="F1611" s="3">
        <f t="shared" si="77"/>
        <v>57341614.335449114</v>
      </c>
    </row>
    <row r="1612" spans="1:6">
      <c r="A1612" s="1">
        <v>43926.770833333336</v>
      </c>
      <c r="B1612">
        <v>2250</v>
      </c>
      <c r="C1612">
        <v>2.25</v>
      </c>
      <c r="D1612" s="2">
        <f t="shared" si="75"/>
        <v>43927.103513888891</v>
      </c>
      <c r="E1612" s="89">
        <f t="shared" si="76"/>
        <v>900.00000041909516</v>
      </c>
      <c r="F1612" s="3">
        <f t="shared" si="77"/>
        <v>57341614.375501774</v>
      </c>
    </row>
    <row r="1613" spans="1:6">
      <c r="A1613" s="1">
        <v>43926.78125</v>
      </c>
      <c r="B1613">
        <v>2250</v>
      </c>
      <c r="C1613">
        <v>2.25</v>
      </c>
      <c r="D1613" s="2">
        <f t="shared" si="75"/>
        <v>43927.113930555555</v>
      </c>
      <c r="E1613" s="89">
        <f t="shared" si="76"/>
        <v>899.99999979045242</v>
      </c>
      <c r="F1613" s="3">
        <f t="shared" si="77"/>
        <v>57341614.335449114</v>
      </c>
    </row>
    <row r="1614" spans="1:6">
      <c r="A1614" s="1">
        <v>43926.791666666664</v>
      </c>
      <c r="B1614">
        <v>2250</v>
      </c>
      <c r="C1614">
        <v>2.25</v>
      </c>
      <c r="D1614" s="2">
        <f t="shared" si="75"/>
        <v>43927.12434722222</v>
      </c>
      <c r="E1614" s="89">
        <f t="shared" si="76"/>
        <v>899.99999979045242</v>
      </c>
      <c r="F1614" s="3">
        <f t="shared" si="77"/>
        <v>57341614.335449114</v>
      </c>
    </row>
    <row r="1615" spans="1:6">
      <c r="A1615" s="1">
        <v>43926.802083333336</v>
      </c>
      <c r="B1615">
        <v>2250</v>
      </c>
      <c r="C1615">
        <v>2.25</v>
      </c>
      <c r="D1615" s="2">
        <f t="shared" si="75"/>
        <v>43927.134763888891</v>
      </c>
      <c r="E1615" s="89">
        <f t="shared" si="76"/>
        <v>900.00000041909516</v>
      </c>
      <c r="F1615" s="3">
        <f t="shared" si="77"/>
        <v>57341614.375501774</v>
      </c>
    </row>
    <row r="1616" spans="1:6">
      <c r="A1616" s="1">
        <v>43926.8125</v>
      </c>
      <c r="B1616">
        <v>2250</v>
      </c>
      <c r="C1616">
        <v>2.25</v>
      </c>
      <c r="D1616" s="2">
        <f t="shared" si="75"/>
        <v>43927.145180555555</v>
      </c>
      <c r="E1616" s="89">
        <f t="shared" si="76"/>
        <v>899.99999979045242</v>
      </c>
      <c r="F1616" s="3">
        <f t="shared" si="77"/>
        <v>57341614.335449114</v>
      </c>
    </row>
    <row r="1617" spans="1:6">
      <c r="A1617" s="1">
        <v>43926.822916666664</v>
      </c>
      <c r="B1617">
        <v>2250</v>
      </c>
      <c r="C1617">
        <v>2.25</v>
      </c>
      <c r="D1617" s="2">
        <f t="shared" si="75"/>
        <v>43927.15559722222</v>
      </c>
      <c r="E1617" s="89">
        <f t="shared" si="76"/>
        <v>899.99999979045242</v>
      </c>
      <c r="F1617" s="3">
        <f t="shared" si="77"/>
        <v>57341614.335449114</v>
      </c>
    </row>
    <row r="1618" spans="1:6">
      <c r="A1618" s="1">
        <v>43926.833333333336</v>
      </c>
      <c r="B1618">
        <v>2230</v>
      </c>
      <c r="C1618">
        <v>2.2400000000000002</v>
      </c>
      <c r="D1618" s="2">
        <f t="shared" si="75"/>
        <v>43927.1682430867</v>
      </c>
      <c r="E1618" s="89">
        <f t="shared" si="76"/>
        <v>900.00000041909516</v>
      </c>
      <c r="F1618" s="3">
        <f t="shared" si="77"/>
        <v>56831911.136608422</v>
      </c>
    </row>
    <row r="1619" spans="1:6">
      <c r="A1619" s="1">
        <v>43926.84375</v>
      </c>
      <c r="B1619">
        <v>2250</v>
      </c>
      <c r="C1619">
        <v>2.25</v>
      </c>
      <c r="D1619" s="2">
        <f t="shared" si="75"/>
        <v>43927.176430555555</v>
      </c>
      <c r="E1619" s="89">
        <f t="shared" si="76"/>
        <v>899.99999979045242</v>
      </c>
      <c r="F1619" s="3">
        <f t="shared" si="77"/>
        <v>57341614.335449114</v>
      </c>
    </row>
    <row r="1620" spans="1:6">
      <c r="A1620" s="1">
        <v>43926.854166666664</v>
      </c>
      <c r="B1620">
        <v>2230</v>
      </c>
      <c r="C1620">
        <v>2.2400000000000002</v>
      </c>
      <c r="D1620" s="2">
        <f t="shared" si="75"/>
        <v>43927.189076420029</v>
      </c>
      <c r="E1620" s="89">
        <f t="shared" si="76"/>
        <v>899.99999979045242</v>
      </c>
      <c r="F1620" s="3">
        <f t="shared" si="77"/>
        <v>56831911.096911788</v>
      </c>
    </row>
    <row r="1621" spans="1:6">
      <c r="A1621" s="1">
        <v>43926.864583333336</v>
      </c>
      <c r="B1621">
        <v>2230</v>
      </c>
      <c r="C1621">
        <v>2.2400000000000002</v>
      </c>
      <c r="D1621" s="2">
        <f t="shared" si="75"/>
        <v>43927.1994930867</v>
      </c>
      <c r="E1621" s="89">
        <f t="shared" si="76"/>
        <v>900.00000041909516</v>
      </c>
      <c r="F1621" s="3">
        <f t="shared" si="77"/>
        <v>56831911.136608422</v>
      </c>
    </row>
    <row r="1622" spans="1:6">
      <c r="A1622" s="1">
        <v>43926.875</v>
      </c>
      <c r="B1622">
        <v>2230</v>
      </c>
      <c r="C1622">
        <v>2.2400000000000002</v>
      </c>
      <c r="D1622" s="2">
        <f t="shared" si="75"/>
        <v>43927.209909753365</v>
      </c>
      <c r="E1622" s="89">
        <f t="shared" si="76"/>
        <v>899.99999979045242</v>
      </c>
      <c r="F1622" s="3">
        <f t="shared" si="77"/>
        <v>56831911.096911788</v>
      </c>
    </row>
    <row r="1623" spans="1:6">
      <c r="A1623" s="1">
        <v>43926.885416666664</v>
      </c>
      <c r="B1623">
        <v>2230</v>
      </c>
      <c r="C1623">
        <v>2.2400000000000002</v>
      </c>
      <c r="D1623" s="2">
        <f t="shared" si="75"/>
        <v>43927.220326420029</v>
      </c>
      <c r="E1623" s="89">
        <f t="shared" si="76"/>
        <v>899.99999979045242</v>
      </c>
      <c r="F1623" s="3">
        <f t="shared" si="77"/>
        <v>56831911.096911788</v>
      </c>
    </row>
    <row r="1624" spans="1:6">
      <c r="A1624" s="1">
        <v>43926.895833333336</v>
      </c>
      <c r="B1624">
        <v>2230</v>
      </c>
      <c r="C1624">
        <v>2.2400000000000002</v>
      </c>
      <c r="D1624" s="2">
        <f t="shared" si="75"/>
        <v>43927.2307430867</v>
      </c>
      <c r="E1624" s="89">
        <f t="shared" si="76"/>
        <v>900.00000041909516</v>
      </c>
      <c r="F1624" s="3">
        <f t="shared" si="77"/>
        <v>56831911.136608422</v>
      </c>
    </row>
    <row r="1625" spans="1:6">
      <c r="A1625" s="1">
        <v>43926.90625</v>
      </c>
      <c r="B1625">
        <v>2230</v>
      </c>
      <c r="C1625">
        <v>2.2400000000000002</v>
      </c>
      <c r="D1625" s="2">
        <f t="shared" si="75"/>
        <v>43927.241159753365</v>
      </c>
      <c r="E1625" s="89">
        <f t="shared" si="76"/>
        <v>899.99999979045242</v>
      </c>
      <c r="F1625" s="3">
        <f t="shared" si="77"/>
        <v>56831911.096911788</v>
      </c>
    </row>
    <row r="1626" spans="1:6">
      <c r="A1626" s="1">
        <v>43926.916666666664</v>
      </c>
      <c r="B1626">
        <v>2220</v>
      </c>
      <c r="C1626">
        <v>2.23</v>
      </c>
      <c r="D1626" s="2">
        <f t="shared" si="75"/>
        <v>43927.252706081075</v>
      </c>
      <c r="E1626" s="89">
        <f t="shared" si="76"/>
        <v>899.99999979045242</v>
      </c>
      <c r="F1626" s="3">
        <f t="shared" si="77"/>
        <v>56577059.477643132</v>
      </c>
    </row>
    <row r="1627" spans="1:6">
      <c r="A1627" s="1">
        <v>43926.927083333336</v>
      </c>
      <c r="B1627">
        <v>2230</v>
      </c>
      <c r="C1627">
        <v>2.2400000000000002</v>
      </c>
      <c r="D1627" s="2">
        <f t="shared" si="75"/>
        <v>43927.2619930867</v>
      </c>
      <c r="E1627" s="89">
        <f t="shared" si="76"/>
        <v>900.00000041909516</v>
      </c>
      <c r="F1627" s="3">
        <f t="shared" si="77"/>
        <v>56831911.136608422</v>
      </c>
    </row>
    <row r="1628" spans="1:6">
      <c r="A1628" s="1">
        <v>43926.9375</v>
      </c>
      <c r="B1628">
        <v>2230</v>
      </c>
      <c r="C1628">
        <v>2.2400000000000002</v>
      </c>
      <c r="D1628" s="2">
        <f t="shared" si="75"/>
        <v>43927.272409753365</v>
      </c>
      <c r="E1628" s="89">
        <f t="shared" si="76"/>
        <v>899.99999979045242</v>
      </c>
      <c r="F1628" s="3">
        <f t="shared" si="77"/>
        <v>56831911.096911788</v>
      </c>
    </row>
    <row r="1629" spans="1:6">
      <c r="A1629" s="1">
        <v>43926.947916666664</v>
      </c>
      <c r="B1629">
        <v>2220</v>
      </c>
      <c r="C1629">
        <v>2.23</v>
      </c>
      <c r="D1629" s="2">
        <f t="shared" si="75"/>
        <v>43927.283956081075</v>
      </c>
      <c r="E1629" s="89">
        <f t="shared" si="76"/>
        <v>899.99999979045242</v>
      </c>
      <c r="F1629" s="3">
        <f t="shared" si="77"/>
        <v>56577059.477643132</v>
      </c>
    </row>
    <row r="1630" spans="1:6">
      <c r="A1630" s="1">
        <v>43926.958333333336</v>
      </c>
      <c r="B1630">
        <v>2220</v>
      </c>
      <c r="C1630">
        <v>2.23</v>
      </c>
      <c r="D1630" s="2">
        <f t="shared" si="75"/>
        <v>43927.294372747747</v>
      </c>
      <c r="E1630" s="89">
        <f t="shared" si="76"/>
        <v>900.00000041909516</v>
      </c>
      <c r="F1630" s="3">
        <f t="shared" si="77"/>
        <v>56577059.517161749</v>
      </c>
    </row>
    <row r="1631" spans="1:6">
      <c r="A1631" s="1">
        <v>43926.96875</v>
      </c>
      <c r="B1631">
        <v>2230</v>
      </c>
      <c r="C1631">
        <v>2.2400000000000002</v>
      </c>
      <c r="D1631" s="2">
        <f t="shared" si="75"/>
        <v>43927.303659753365</v>
      </c>
      <c r="E1631" s="89">
        <f t="shared" si="76"/>
        <v>899.99999979045242</v>
      </c>
      <c r="F1631" s="3">
        <f t="shared" si="77"/>
        <v>56831911.096911788</v>
      </c>
    </row>
    <row r="1632" spans="1:6">
      <c r="A1632" s="1">
        <v>43926.979166666664</v>
      </c>
      <c r="B1632">
        <v>2220</v>
      </c>
      <c r="C1632">
        <v>2.23</v>
      </c>
      <c r="D1632" s="2">
        <f t="shared" si="75"/>
        <v>43927.315206081075</v>
      </c>
      <c r="E1632" s="89">
        <f t="shared" si="76"/>
        <v>899.99999979045242</v>
      </c>
      <c r="F1632" s="3">
        <f t="shared" si="77"/>
        <v>56577059.477643132</v>
      </c>
    </row>
    <row r="1633" spans="1:6">
      <c r="A1633" s="1">
        <v>43926.989583333336</v>
      </c>
      <c r="B1633">
        <v>2230</v>
      </c>
      <c r="C1633">
        <v>2.2400000000000002</v>
      </c>
      <c r="D1633" s="2">
        <f t="shared" si="75"/>
        <v>43927.3244930867</v>
      </c>
      <c r="E1633" s="89">
        <f t="shared" si="76"/>
        <v>900.00000041909516</v>
      </c>
      <c r="F1633" s="3">
        <f t="shared" si="77"/>
        <v>56831911.136608422</v>
      </c>
    </row>
    <row r="1634" spans="1:6">
      <c r="A1634" s="1">
        <v>43927</v>
      </c>
      <c r="B1634">
        <v>2220</v>
      </c>
      <c r="C1634">
        <v>2.23</v>
      </c>
      <c r="D1634" s="2">
        <f t="shared" si="75"/>
        <v>43927.336039414411</v>
      </c>
      <c r="E1634" s="89">
        <f t="shared" si="76"/>
        <v>899.99999979045242</v>
      </c>
      <c r="F1634" s="3">
        <f t="shared" si="77"/>
        <v>56577059.477643132</v>
      </c>
    </row>
    <row r="1635" spans="1:6">
      <c r="A1635" s="1">
        <v>43927.010416666664</v>
      </c>
      <c r="B1635">
        <v>2220</v>
      </c>
      <c r="C1635">
        <v>2.23</v>
      </c>
      <c r="D1635" s="2">
        <f t="shared" si="75"/>
        <v>43927.346456081075</v>
      </c>
      <c r="E1635" s="89">
        <f t="shared" si="76"/>
        <v>899.99999979045242</v>
      </c>
      <c r="F1635" s="3">
        <f t="shared" si="77"/>
        <v>56577059.477643132</v>
      </c>
    </row>
    <row r="1636" spans="1:6">
      <c r="A1636" s="1">
        <v>43927.020833333336</v>
      </c>
      <c r="B1636">
        <v>2220</v>
      </c>
      <c r="C1636">
        <v>2.23</v>
      </c>
      <c r="D1636" s="2">
        <f t="shared" si="75"/>
        <v>43927.356872747747</v>
      </c>
      <c r="E1636" s="89">
        <f t="shared" si="76"/>
        <v>900.00000041909516</v>
      </c>
      <c r="F1636" s="3">
        <f t="shared" si="77"/>
        <v>56577059.517161749</v>
      </c>
    </row>
    <row r="1637" spans="1:6">
      <c r="A1637" s="1">
        <v>43927.03125</v>
      </c>
      <c r="B1637">
        <v>2220</v>
      </c>
      <c r="C1637">
        <v>2.23</v>
      </c>
      <c r="D1637" s="2">
        <f t="shared" si="75"/>
        <v>43927.367289414411</v>
      </c>
      <c r="E1637" s="89">
        <f t="shared" si="76"/>
        <v>899.99999979045242</v>
      </c>
      <c r="F1637" s="3">
        <f t="shared" si="77"/>
        <v>56577059.477643132</v>
      </c>
    </row>
    <row r="1638" spans="1:6">
      <c r="A1638" s="1">
        <v>43927.041666666664</v>
      </c>
      <c r="B1638">
        <v>2220</v>
      </c>
      <c r="C1638">
        <v>2.23</v>
      </c>
      <c r="D1638" s="2">
        <f t="shared" si="75"/>
        <v>43927.377706081075</v>
      </c>
      <c r="E1638" s="89">
        <f t="shared" si="76"/>
        <v>899.99999979045242</v>
      </c>
      <c r="F1638" s="3">
        <f t="shared" si="77"/>
        <v>56577059.477643132</v>
      </c>
    </row>
    <row r="1639" spans="1:6">
      <c r="A1639" s="1">
        <v>43927.052083333336</v>
      </c>
      <c r="B1639">
        <v>2220</v>
      </c>
      <c r="C1639">
        <v>2.23</v>
      </c>
      <c r="D1639" s="2">
        <f t="shared" si="75"/>
        <v>43927.388122747747</v>
      </c>
      <c r="E1639" s="89">
        <f t="shared" si="76"/>
        <v>900.00000041909516</v>
      </c>
      <c r="F1639" s="3">
        <f t="shared" si="77"/>
        <v>56577059.517161749</v>
      </c>
    </row>
    <row r="1640" spans="1:6">
      <c r="A1640" s="1">
        <v>43927.0625</v>
      </c>
      <c r="B1640">
        <v>2220</v>
      </c>
      <c r="C1640">
        <v>2.23</v>
      </c>
      <c r="D1640" s="2">
        <f t="shared" si="75"/>
        <v>43927.398539414411</v>
      </c>
      <c r="E1640" s="89">
        <f t="shared" si="76"/>
        <v>899.99999979045242</v>
      </c>
      <c r="F1640" s="3">
        <f t="shared" si="77"/>
        <v>56577059.477643132</v>
      </c>
    </row>
    <row r="1641" spans="1:6">
      <c r="A1641" s="1">
        <v>43927.072916666664</v>
      </c>
      <c r="B1641">
        <v>2220</v>
      </c>
      <c r="C1641">
        <v>2.23</v>
      </c>
      <c r="D1641" s="2">
        <f t="shared" si="75"/>
        <v>43927.408956081075</v>
      </c>
      <c r="E1641" s="89">
        <f t="shared" si="76"/>
        <v>899.99999979045242</v>
      </c>
      <c r="F1641" s="3">
        <f t="shared" si="77"/>
        <v>56577059.477643132</v>
      </c>
    </row>
    <row r="1642" spans="1:6">
      <c r="A1642" s="1">
        <v>43927.083333333336</v>
      </c>
      <c r="B1642">
        <v>2200</v>
      </c>
      <c r="C1642">
        <v>2.2200000000000002</v>
      </c>
      <c r="D1642" s="2">
        <f t="shared" si="75"/>
        <v>43927.421662878791</v>
      </c>
      <c r="E1642" s="89">
        <f t="shared" si="76"/>
        <v>900.00000041909516</v>
      </c>
      <c r="F1642" s="3">
        <f t="shared" si="77"/>
        <v>56067356.278268397</v>
      </c>
    </row>
    <row r="1643" spans="1:6">
      <c r="A1643" s="1">
        <v>43927.09375</v>
      </c>
      <c r="B1643">
        <v>2200</v>
      </c>
      <c r="C1643">
        <v>2.2200000000000002</v>
      </c>
      <c r="D1643" s="2">
        <f t="shared" si="75"/>
        <v>43927.432079545455</v>
      </c>
      <c r="E1643" s="89">
        <f t="shared" si="76"/>
        <v>899.99999979045242</v>
      </c>
      <c r="F1643" s="3">
        <f t="shared" si="77"/>
        <v>56067356.239105806</v>
      </c>
    </row>
    <row r="1644" spans="1:6">
      <c r="A1644" s="1">
        <v>43927.104166666664</v>
      </c>
      <c r="B1644">
        <v>2200</v>
      </c>
      <c r="C1644">
        <v>2.2200000000000002</v>
      </c>
      <c r="D1644" s="2">
        <f t="shared" si="75"/>
        <v>43927.442496212119</v>
      </c>
      <c r="E1644" s="89">
        <f t="shared" si="76"/>
        <v>899.99999979045242</v>
      </c>
      <c r="F1644" s="3">
        <f t="shared" si="77"/>
        <v>56067356.239105806</v>
      </c>
    </row>
    <row r="1645" spans="1:6">
      <c r="A1645" s="1">
        <v>43927.114583333336</v>
      </c>
      <c r="B1645">
        <v>2200</v>
      </c>
      <c r="C1645">
        <v>2.2200000000000002</v>
      </c>
      <c r="D1645" s="2">
        <f t="shared" si="75"/>
        <v>43927.452912878791</v>
      </c>
      <c r="E1645" s="89">
        <f t="shared" si="76"/>
        <v>900.00000041909516</v>
      </c>
      <c r="F1645" s="3">
        <f t="shared" si="77"/>
        <v>56067356.278268397</v>
      </c>
    </row>
    <row r="1646" spans="1:6">
      <c r="A1646" s="1">
        <v>43927.125</v>
      </c>
      <c r="B1646">
        <v>2200</v>
      </c>
      <c r="C1646">
        <v>2.2200000000000002</v>
      </c>
      <c r="D1646" s="2">
        <f t="shared" si="75"/>
        <v>43927.463329545455</v>
      </c>
      <c r="E1646" s="89">
        <f t="shared" si="76"/>
        <v>899.99999979045242</v>
      </c>
      <c r="F1646" s="3">
        <f t="shared" si="77"/>
        <v>56067356.239105806</v>
      </c>
    </row>
    <row r="1647" spans="1:6">
      <c r="A1647" s="1">
        <v>43927.135416666664</v>
      </c>
      <c r="B1647">
        <v>2190</v>
      </c>
      <c r="C1647">
        <v>2.21</v>
      </c>
      <c r="D1647" s="2">
        <f t="shared" si="75"/>
        <v>43927.474906963471</v>
      </c>
      <c r="E1647" s="89">
        <f t="shared" si="76"/>
        <v>899.99999979045242</v>
      </c>
      <c r="F1647" s="3">
        <f t="shared" si="77"/>
        <v>55812504.619837143</v>
      </c>
    </row>
    <row r="1648" spans="1:6">
      <c r="A1648" s="1">
        <v>43927.145833333336</v>
      </c>
      <c r="B1648">
        <v>2190</v>
      </c>
      <c r="C1648">
        <v>2.21</v>
      </c>
      <c r="D1648" s="2">
        <f t="shared" si="75"/>
        <v>43927.485323630142</v>
      </c>
      <c r="E1648" s="89">
        <f t="shared" si="76"/>
        <v>900.00000041909516</v>
      </c>
      <c r="F1648" s="3">
        <f t="shared" si="77"/>
        <v>55812504.658821724</v>
      </c>
    </row>
    <row r="1649" spans="1:6">
      <c r="A1649" s="1">
        <v>43927.15625</v>
      </c>
      <c r="B1649">
        <v>2190</v>
      </c>
      <c r="C1649">
        <v>2.21</v>
      </c>
      <c r="D1649" s="2">
        <f t="shared" si="75"/>
        <v>43927.495740296807</v>
      </c>
      <c r="E1649" s="89">
        <f t="shared" si="76"/>
        <v>899.99999979045242</v>
      </c>
      <c r="F1649" s="3">
        <f t="shared" si="77"/>
        <v>55812504.619837143</v>
      </c>
    </row>
    <row r="1650" spans="1:6">
      <c r="A1650" s="1">
        <v>43927.166666666664</v>
      </c>
      <c r="B1650">
        <v>2190</v>
      </c>
      <c r="C1650">
        <v>2.21</v>
      </c>
      <c r="D1650" s="2">
        <f t="shared" si="75"/>
        <v>43927.506156963471</v>
      </c>
      <c r="E1650" s="89">
        <f t="shared" si="76"/>
        <v>899.99999979045242</v>
      </c>
      <c r="F1650" s="3">
        <f t="shared" si="77"/>
        <v>55812504.619837143</v>
      </c>
    </row>
    <row r="1651" spans="1:6">
      <c r="A1651" s="1">
        <v>43927.177083333336</v>
      </c>
      <c r="B1651">
        <v>2190</v>
      </c>
      <c r="C1651">
        <v>2.21</v>
      </c>
      <c r="D1651" s="2">
        <f t="shared" si="75"/>
        <v>43927.516573630142</v>
      </c>
      <c r="E1651" s="89">
        <f t="shared" si="76"/>
        <v>900.00000041909516</v>
      </c>
      <c r="F1651" s="3">
        <f t="shared" si="77"/>
        <v>55812504.658821724</v>
      </c>
    </row>
    <row r="1652" spans="1:6">
      <c r="A1652" s="1">
        <v>43927.1875</v>
      </c>
      <c r="B1652">
        <v>2190</v>
      </c>
      <c r="C1652">
        <v>2.21</v>
      </c>
      <c r="D1652" s="2">
        <f t="shared" si="75"/>
        <v>43927.526990296807</v>
      </c>
      <c r="E1652" s="89">
        <f t="shared" si="76"/>
        <v>899.99999979045242</v>
      </c>
      <c r="F1652" s="3">
        <f t="shared" si="77"/>
        <v>55812504.619837143</v>
      </c>
    </row>
    <row r="1653" spans="1:6">
      <c r="A1653" s="1">
        <v>43927.197916666664</v>
      </c>
      <c r="B1653">
        <v>2170</v>
      </c>
      <c r="C1653">
        <v>2.2000000000000002</v>
      </c>
      <c r="D1653" s="2">
        <f t="shared" si="75"/>
        <v>43927.53976056067</v>
      </c>
      <c r="E1653" s="89">
        <f t="shared" si="76"/>
        <v>899.99999979045242</v>
      </c>
      <c r="F1653" s="3">
        <f t="shared" si="77"/>
        <v>55302801.381299816</v>
      </c>
    </row>
    <row r="1654" spans="1:6">
      <c r="A1654" s="1">
        <v>43927.208333333336</v>
      </c>
      <c r="B1654">
        <v>2170</v>
      </c>
      <c r="C1654">
        <v>2.2000000000000002</v>
      </c>
      <c r="D1654" s="2">
        <f t="shared" si="75"/>
        <v>43927.550177227342</v>
      </c>
      <c r="E1654" s="89">
        <f t="shared" si="76"/>
        <v>900.00000041909516</v>
      </c>
      <c r="F1654" s="3">
        <f t="shared" si="77"/>
        <v>55302801.419928372</v>
      </c>
    </row>
    <row r="1655" spans="1:6">
      <c r="A1655" s="1">
        <v>43927.21875</v>
      </c>
      <c r="B1655">
        <v>2170</v>
      </c>
      <c r="C1655">
        <v>2.2000000000000002</v>
      </c>
      <c r="D1655" s="2">
        <f t="shared" si="75"/>
        <v>43927.560593894006</v>
      </c>
      <c r="E1655" s="89">
        <f t="shared" si="76"/>
        <v>899.99999979045242</v>
      </c>
      <c r="F1655" s="3">
        <f t="shared" si="77"/>
        <v>55302801.381299816</v>
      </c>
    </row>
    <row r="1656" spans="1:6">
      <c r="A1656" s="1">
        <v>43927.229166666664</v>
      </c>
      <c r="B1656">
        <v>2170</v>
      </c>
      <c r="C1656">
        <v>2.2000000000000002</v>
      </c>
      <c r="D1656" s="2">
        <f t="shared" si="75"/>
        <v>43927.57101056067</v>
      </c>
      <c r="E1656" s="89">
        <f t="shared" si="76"/>
        <v>899.99999979045242</v>
      </c>
      <c r="F1656" s="3">
        <f t="shared" si="77"/>
        <v>55302801.381299816</v>
      </c>
    </row>
    <row r="1657" spans="1:6">
      <c r="A1657" s="1">
        <v>43927.239583333336</v>
      </c>
      <c r="B1657">
        <v>2170</v>
      </c>
      <c r="C1657">
        <v>2.2000000000000002</v>
      </c>
      <c r="D1657" s="2">
        <f t="shared" si="75"/>
        <v>43927.581427227342</v>
      </c>
      <c r="E1657" s="89">
        <f t="shared" si="76"/>
        <v>900.00000041909516</v>
      </c>
      <c r="F1657" s="3">
        <f t="shared" si="77"/>
        <v>55302801.419928372</v>
      </c>
    </row>
    <row r="1658" spans="1:6">
      <c r="A1658" s="1">
        <v>43927.25</v>
      </c>
      <c r="B1658">
        <v>2160</v>
      </c>
      <c r="C1658">
        <v>2.19</v>
      </c>
      <c r="D1658" s="2">
        <f t="shared" si="75"/>
        <v>43927.593037037041</v>
      </c>
      <c r="E1658" s="89">
        <f t="shared" si="76"/>
        <v>899.99999979045242</v>
      </c>
      <c r="F1658" s="3">
        <f t="shared" si="77"/>
        <v>55047949.762031153</v>
      </c>
    </row>
    <row r="1659" spans="1:6">
      <c r="A1659" s="1">
        <v>43927.260416666664</v>
      </c>
      <c r="B1659">
        <v>2170</v>
      </c>
      <c r="C1659">
        <v>2.2000000000000002</v>
      </c>
      <c r="D1659" s="2">
        <f t="shared" si="75"/>
        <v>43927.60226056067</v>
      </c>
      <c r="E1659" s="89">
        <f t="shared" si="76"/>
        <v>899.99999979045242</v>
      </c>
      <c r="F1659" s="3">
        <f t="shared" si="77"/>
        <v>55302801.381299816</v>
      </c>
    </row>
    <row r="1660" spans="1:6">
      <c r="A1660" s="1">
        <v>43927.270833333336</v>
      </c>
      <c r="B1660">
        <v>2160</v>
      </c>
      <c r="C1660">
        <v>2.19</v>
      </c>
      <c r="D1660" s="2">
        <f t="shared" si="75"/>
        <v>43927.613870370376</v>
      </c>
      <c r="E1660" s="89">
        <f t="shared" si="76"/>
        <v>900.00000041909516</v>
      </c>
      <c r="F1660" s="3">
        <f t="shared" si="77"/>
        <v>55047949.800481699</v>
      </c>
    </row>
    <row r="1661" spans="1:6">
      <c r="A1661" s="1">
        <v>43927.28125</v>
      </c>
      <c r="B1661">
        <v>2160</v>
      </c>
      <c r="C1661">
        <v>2.19</v>
      </c>
      <c r="D1661" s="2">
        <f t="shared" si="75"/>
        <v>43927.624287037041</v>
      </c>
      <c r="E1661" s="89">
        <f t="shared" si="76"/>
        <v>899.99999979045242</v>
      </c>
      <c r="F1661" s="3">
        <f t="shared" si="77"/>
        <v>55047949.762031153</v>
      </c>
    </row>
    <row r="1662" spans="1:6">
      <c r="A1662" s="1">
        <v>43927.291666666664</v>
      </c>
      <c r="B1662">
        <v>2160</v>
      </c>
      <c r="C1662">
        <v>2.19</v>
      </c>
      <c r="D1662" s="2">
        <f t="shared" si="75"/>
        <v>43927.634703703705</v>
      </c>
      <c r="E1662" s="89">
        <f t="shared" si="76"/>
        <v>899.99999979045242</v>
      </c>
      <c r="F1662" s="3">
        <f t="shared" si="77"/>
        <v>55047949.762031153</v>
      </c>
    </row>
    <row r="1663" spans="1:6">
      <c r="A1663" s="1">
        <v>43927.302083333336</v>
      </c>
      <c r="B1663">
        <v>2160</v>
      </c>
      <c r="C1663">
        <v>2.19</v>
      </c>
      <c r="D1663" s="2">
        <f t="shared" si="75"/>
        <v>43927.645120370376</v>
      </c>
      <c r="E1663" s="89">
        <f t="shared" si="76"/>
        <v>900.00000041909516</v>
      </c>
      <c r="F1663" s="3">
        <f t="shared" si="77"/>
        <v>55047949.800481699</v>
      </c>
    </row>
    <row r="1664" spans="1:6">
      <c r="A1664" s="1">
        <v>43927.3125</v>
      </c>
      <c r="B1664">
        <v>2160</v>
      </c>
      <c r="C1664">
        <v>2.19</v>
      </c>
      <c r="D1664" s="2">
        <f t="shared" si="75"/>
        <v>43927.655537037041</v>
      </c>
      <c r="E1664" s="89">
        <f t="shared" si="76"/>
        <v>899.99999979045242</v>
      </c>
      <c r="F1664" s="3">
        <f t="shared" si="77"/>
        <v>55047949.762031153</v>
      </c>
    </row>
    <row r="1665" spans="1:6">
      <c r="A1665" s="1">
        <v>43927.322916666664</v>
      </c>
      <c r="B1665">
        <v>2160</v>
      </c>
      <c r="C1665">
        <v>2.19</v>
      </c>
      <c r="D1665" s="2">
        <f t="shared" si="75"/>
        <v>43927.665953703705</v>
      </c>
      <c r="E1665" s="89">
        <f t="shared" si="76"/>
        <v>899.99999979045242</v>
      </c>
      <c r="F1665" s="3">
        <f t="shared" si="77"/>
        <v>55047949.762031153</v>
      </c>
    </row>
    <row r="1666" spans="1:6">
      <c r="A1666" s="1">
        <v>43927.333333333336</v>
      </c>
      <c r="B1666">
        <v>2140</v>
      </c>
      <c r="C1666">
        <v>2.1800000000000002</v>
      </c>
      <c r="D1666" s="2">
        <f t="shared" si="75"/>
        <v>43927.678790109036</v>
      </c>
      <c r="E1666" s="89">
        <f t="shared" si="76"/>
        <v>900.00000041909516</v>
      </c>
      <c r="F1666" s="3">
        <f t="shared" si="77"/>
        <v>54538246.561588354</v>
      </c>
    </row>
    <row r="1667" spans="1:6">
      <c r="A1667" s="1">
        <v>43927.34375</v>
      </c>
      <c r="B1667">
        <v>2140</v>
      </c>
      <c r="C1667">
        <v>2.1800000000000002</v>
      </c>
      <c r="D1667" s="2">
        <f t="shared" ref="D1667:D1730" si="78">A1667+((13422*(1/B1667)+2.019)/24)</f>
        <v>43927.6892067757</v>
      </c>
      <c r="E1667" s="89">
        <f t="shared" si="76"/>
        <v>899.99999979045242</v>
      </c>
      <c r="F1667" s="3">
        <f t="shared" si="77"/>
        <v>54538246.523493826</v>
      </c>
    </row>
    <row r="1668" spans="1:6">
      <c r="A1668" s="1">
        <v>43927.354166666664</v>
      </c>
      <c r="B1668">
        <v>2160</v>
      </c>
      <c r="C1668">
        <v>2.19</v>
      </c>
      <c r="D1668" s="2">
        <f t="shared" si="78"/>
        <v>43927.697203703705</v>
      </c>
      <c r="E1668" s="89">
        <f t="shared" ref="E1668:E1731" si="79">CONVERT((A1668-A1667),"day","sec")</f>
        <v>899.99999979045242</v>
      </c>
      <c r="F1668" s="3">
        <f t="shared" si="77"/>
        <v>55047949.762031153</v>
      </c>
    </row>
    <row r="1669" spans="1:6">
      <c r="A1669" s="1">
        <v>43927.364583333336</v>
      </c>
      <c r="B1669">
        <v>2140</v>
      </c>
      <c r="C1669">
        <v>2.1800000000000002</v>
      </c>
      <c r="D1669" s="2">
        <f t="shared" si="78"/>
        <v>43927.710040109036</v>
      </c>
      <c r="E1669" s="89">
        <f t="shared" si="79"/>
        <v>900.00000041909516</v>
      </c>
      <c r="F1669" s="3">
        <f t="shared" ref="F1669:F1732" si="80">E1669*B1669*CONVERT(1,"ft^3","l")</f>
        <v>54538246.561588354</v>
      </c>
    </row>
    <row r="1670" spans="1:6">
      <c r="A1670" s="1">
        <v>43927.375</v>
      </c>
      <c r="B1670">
        <v>2140</v>
      </c>
      <c r="C1670">
        <v>2.1800000000000002</v>
      </c>
      <c r="D1670" s="2">
        <f t="shared" si="78"/>
        <v>43927.7204567757</v>
      </c>
      <c r="E1670" s="89">
        <f t="shared" si="79"/>
        <v>899.99999979045242</v>
      </c>
      <c r="F1670" s="3">
        <f t="shared" si="80"/>
        <v>54538246.523493826</v>
      </c>
    </row>
    <row r="1671" spans="1:6">
      <c r="A1671" s="1">
        <v>43927.385416666664</v>
      </c>
      <c r="B1671">
        <v>2140</v>
      </c>
      <c r="C1671">
        <v>2.1800000000000002</v>
      </c>
      <c r="D1671" s="2">
        <f t="shared" si="78"/>
        <v>43927.730873442364</v>
      </c>
      <c r="E1671" s="89">
        <f t="shared" si="79"/>
        <v>899.99999979045242</v>
      </c>
      <c r="F1671" s="3">
        <f t="shared" si="80"/>
        <v>54538246.523493826</v>
      </c>
    </row>
    <row r="1672" spans="1:6">
      <c r="A1672" s="1">
        <v>43927.395833333336</v>
      </c>
      <c r="B1672">
        <v>2160</v>
      </c>
      <c r="C1672">
        <v>2.19</v>
      </c>
      <c r="D1672" s="2">
        <f t="shared" si="78"/>
        <v>43927.738870370376</v>
      </c>
      <c r="E1672" s="89">
        <f t="shared" si="79"/>
        <v>900.00000041909516</v>
      </c>
      <c r="F1672" s="3">
        <f t="shared" si="80"/>
        <v>55047949.800481699</v>
      </c>
    </row>
    <row r="1673" spans="1:6">
      <c r="A1673" s="1">
        <v>43927.40625</v>
      </c>
      <c r="B1673">
        <v>2140</v>
      </c>
      <c r="C1673">
        <v>2.1800000000000002</v>
      </c>
      <c r="D1673" s="2">
        <f t="shared" si="78"/>
        <v>43927.7517067757</v>
      </c>
      <c r="E1673" s="89">
        <f t="shared" si="79"/>
        <v>899.99999979045242</v>
      </c>
      <c r="F1673" s="3">
        <f t="shared" si="80"/>
        <v>54538246.523493826</v>
      </c>
    </row>
    <row r="1674" spans="1:6">
      <c r="A1674" s="1">
        <v>43927.416666666664</v>
      </c>
      <c r="B1674">
        <v>2140</v>
      </c>
      <c r="C1674">
        <v>2.1800000000000002</v>
      </c>
      <c r="D1674" s="2">
        <f t="shared" si="78"/>
        <v>43927.762123442364</v>
      </c>
      <c r="E1674" s="89">
        <f t="shared" si="79"/>
        <v>899.99999979045242</v>
      </c>
      <c r="F1674" s="3">
        <f t="shared" si="80"/>
        <v>54538246.523493826</v>
      </c>
    </row>
    <row r="1675" spans="1:6">
      <c r="A1675" s="1">
        <v>43927.427083333336</v>
      </c>
      <c r="B1675">
        <v>2140</v>
      </c>
      <c r="C1675">
        <v>2.1800000000000002</v>
      </c>
      <c r="D1675" s="2">
        <f t="shared" si="78"/>
        <v>43927.772540109036</v>
      </c>
      <c r="E1675" s="89">
        <f t="shared" si="79"/>
        <v>900.00000041909516</v>
      </c>
      <c r="F1675" s="3">
        <f t="shared" si="80"/>
        <v>54538246.561588354</v>
      </c>
    </row>
    <row r="1676" spans="1:6">
      <c r="A1676" s="1">
        <v>43927.4375</v>
      </c>
      <c r="B1676">
        <v>2140</v>
      </c>
      <c r="C1676">
        <v>2.1800000000000002</v>
      </c>
      <c r="D1676" s="2">
        <f t="shared" si="78"/>
        <v>43927.7829567757</v>
      </c>
      <c r="E1676" s="89">
        <f t="shared" si="79"/>
        <v>899.99999979045242</v>
      </c>
      <c r="F1676" s="3">
        <f t="shared" si="80"/>
        <v>54538246.523493826</v>
      </c>
    </row>
    <row r="1677" spans="1:6">
      <c r="A1677" s="1">
        <v>43927.447916666664</v>
      </c>
      <c r="B1677">
        <v>2140</v>
      </c>
      <c r="C1677">
        <v>2.1800000000000002</v>
      </c>
      <c r="D1677" s="2">
        <f t="shared" si="78"/>
        <v>43927.793373442364</v>
      </c>
      <c r="E1677" s="89">
        <f t="shared" si="79"/>
        <v>899.99999979045242</v>
      </c>
      <c r="F1677" s="3">
        <f t="shared" si="80"/>
        <v>54538246.523493826</v>
      </c>
    </row>
    <row r="1678" spans="1:6">
      <c r="A1678" s="1">
        <v>43927.458333333336</v>
      </c>
      <c r="B1678">
        <v>2140</v>
      </c>
      <c r="C1678">
        <v>2.1800000000000002</v>
      </c>
      <c r="D1678" s="2">
        <f t="shared" si="78"/>
        <v>43927.803790109036</v>
      </c>
      <c r="E1678" s="89">
        <f t="shared" si="79"/>
        <v>900.00000041909516</v>
      </c>
      <c r="F1678" s="3">
        <f t="shared" si="80"/>
        <v>54538246.561588354</v>
      </c>
    </row>
    <row r="1679" spans="1:6">
      <c r="A1679" s="1">
        <v>43927.46875</v>
      </c>
      <c r="B1679">
        <v>2140</v>
      </c>
      <c r="C1679">
        <v>2.1800000000000002</v>
      </c>
      <c r="D1679" s="2">
        <f t="shared" si="78"/>
        <v>43927.8142067757</v>
      </c>
      <c r="E1679" s="89">
        <f t="shared" si="79"/>
        <v>899.99999979045242</v>
      </c>
      <c r="F1679" s="3">
        <f t="shared" si="80"/>
        <v>54538246.523493826</v>
      </c>
    </row>
    <row r="1680" spans="1:6">
      <c r="A1680" s="1">
        <v>43927.479166666664</v>
      </c>
      <c r="B1680">
        <v>2120</v>
      </c>
      <c r="C1680">
        <v>2.17</v>
      </c>
      <c r="D1680" s="2">
        <f t="shared" si="78"/>
        <v>43927.827088836479</v>
      </c>
      <c r="E1680" s="89">
        <f t="shared" si="79"/>
        <v>899.99999979045242</v>
      </c>
      <c r="F1680" s="3">
        <f t="shared" si="80"/>
        <v>54028543.2849565</v>
      </c>
    </row>
    <row r="1681" spans="1:6">
      <c r="A1681" s="1">
        <v>43927.489583333336</v>
      </c>
      <c r="B1681">
        <v>2140</v>
      </c>
      <c r="C1681">
        <v>2.1800000000000002</v>
      </c>
      <c r="D1681" s="2">
        <f t="shared" si="78"/>
        <v>43927.835040109036</v>
      </c>
      <c r="E1681" s="89">
        <f t="shared" si="79"/>
        <v>900.00000041909516</v>
      </c>
      <c r="F1681" s="3">
        <f t="shared" si="80"/>
        <v>54538246.561588354</v>
      </c>
    </row>
    <row r="1682" spans="1:6">
      <c r="A1682" s="1">
        <v>43927.5</v>
      </c>
      <c r="B1682">
        <v>2140</v>
      </c>
      <c r="C1682">
        <v>2.1800000000000002</v>
      </c>
      <c r="D1682" s="2">
        <f t="shared" si="78"/>
        <v>43927.8454567757</v>
      </c>
      <c r="E1682" s="89">
        <f t="shared" si="79"/>
        <v>899.99999979045242</v>
      </c>
      <c r="F1682" s="3">
        <f t="shared" si="80"/>
        <v>54538246.523493826</v>
      </c>
    </row>
    <row r="1683" spans="1:6">
      <c r="A1683" s="1">
        <v>43927.510416666664</v>
      </c>
      <c r="B1683">
        <v>2140</v>
      </c>
      <c r="C1683">
        <v>2.1800000000000002</v>
      </c>
      <c r="D1683" s="2">
        <f t="shared" si="78"/>
        <v>43927.855873442364</v>
      </c>
      <c r="E1683" s="89">
        <f t="shared" si="79"/>
        <v>899.99999979045242</v>
      </c>
      <c r="F1683" s="3">
        <f t="shared" si="80"/>
        <v>54538246.523493826</v>
      </c>
    </row>
    <row r="1684" spans="1:6">
      <c r="A1684" s="1">
        <v>43927.520833333336</v>
      </c>
      <c r="B1684">
        <v>2120</v>
      </c>
      <c r="C1684">
        <v>2.17</v>
      </c>
      <c r="D1684" s="2">
        <f t="shared" si="78"/>
        <v>43927.86875550315</v>
      </c>
      <c r="E1684" s="89">
        <f t="shared" si="79"/>
        <v>900.00000041909516</v>
      </c>
      <c r="F1684" s="3">
        <f t="shared" si="80"/>
        <v>54028543.322695002</v>
      </c>
    </row>
    <row r="1685" spans="1:6">
      <c r="A1685" s="1">
        <v>43927.53125</v>
      </c>
      <c r="B1685">
        <v>2140</v>
      </c>
      <c r="C1685">
        <v>2.1800000000000002</v>
      </c>
      <c r="D1685" s="2">
        <f t="shared" si="78"/>
        <v>43927.8767067757</v>
      </c>
      <c r="E1685" s="89">
        <f t="shared" si="79"/>
        <v>899.99999979045242</v>
      </c>
      <c r="F1685" s="3">
        <f t="shared" si="80"/>
        <v>54538246.523493826</v>
      </c>
    </row>
    <row r="1686" spans="1:6">
      <c r="A1686" s="1">
        <v>43927.541666666664</v>
      </c>
      <c r="B1686">
        <v>2140</v>
      </c>
      <c r="C1686">
        <v>2.1800000000000002</v>
      </c>
      <c r="D1686" s="2">
        <f t="shared" si="78"/>
        <v>43927.887123442364</v>
      </c>
      <c r="E1686" s="89">
        <f t="shared" si="79"/>
        <v>899.99999979045242</v>
      </c>
      <c r="F1686" s="3">
        <f t="shared" si="80"/>
        <v>54538246.523493826</v>
      </c>
    </row>
    <row r="1687" spans="1:6">
      <c r="A1687" s="1">
        <v>43927.552083333336</v>
      </c>
      <c r="B1687">
        <v>2140</v>
      </c>
      <c r="C1687">
        <v>2.1800000000000002</v>
      </c>
      <c r="D1687" s="2">
        <f t="shared" si="78"/>
        <v>43927.897540109036</v>
      </c>
      <c r="E1687" s="89">
        <f t="shared" si="79"/>
        <v>900.00000041909516</v>
      </c>
      <c r="F1687" s="3">
        <f t="shared" si="80"/>
        <v>54538246.561588354</v>
      </c>
    </row>
    <row r="1688" spans="1:6">
      <c r="A1688" s="1">
        <v>43927.5625</v>
      </c>
      <c r="B1688">
        <v>2120</v>
      </c>
      <c r="C1688">
        <v>2.17</v>
      </c>
      <c r="D1688" s="2">
        <f t="shared" si="78"/>
        <v>43927.910422169814</v>
      </c>
      <c r="E1688" s="89">
        <f t="shared" si="79"/>
        <v>899.99999979045242</v>
      </c>
      <c r="F1688" s="3">
        <f t="shared" si="80"/>
        <v>54028543.2849565</v>
      </c>
    </row>
    <row r="1689" spans="1:6">
      <c r="A1689" s="1">
        <v>43927.572916666664</v>
      </c>
      <c r="B1689">
        <v>2140</v>
      </c>
      <c r="C1689">
        <v>2.1800000000000002</v>
      </c>
      <c r="D1689" s="2">
        <f t="shared" si="78"/>
        <v>43927.918373442364</v>
      </c>
      <c r="E1689" s="89">
        <f t="shared" si="79"/>
        <v>899.99999979045242</v>
      </c>
      <c r="F1689" s="3">
        <f t="shared" si="80"/>
        <v>54538246.523493826</v>
      </c>
    </row>
    <row r="1690" spans="1:6">
      <c r="A1690" s="1">
        <v>43927.583333333336</v>
      </c>
      <c r="B1690">
        <v>2120</v>
      </c>
      <c r="C1690">
        <v>2.17</v>
      </c>
      <c r="D1690" s="2">
        <f t="shared" si="78"/>
        <v>43927.93125550315</v>
      </c>
      <c r="E1690" s="89">
        <f t="shared" si="79"/>
        <v>900.00000041909516</v>
      </c>
      <c r="F1690" s="3">
        <f t="shared" si="80"/>
        <v>54028543.322695002</v>
      </c>
    </row>
    <row r="1691" spans="1:6">
      <c r="A1691" s="1">
        <v>43927.59375</v>
      </c>
      <c r="B1691">
        <v>2140</v>
      </c>
      <c r="C1691">
        <v>2.1800000000000002</v>
      </c>
      <c r="D1691" s="2">
        <f t="shared" si="78"/>
        <v>43927.9392067757</v>
      </c>
      <c r="E1691" s="89">
        <f t="shared" si="79"/>
        <v>899.99999979045242</v>
      </c>
      <c r="F1691" s="3">
        <f t="shared" si="80"/>
        <v>54538246.523493826</v>
      </c>
    </row>
    <row r="1692" spans="1:6">
      <c r="A1692" s="1">
        <v>43927.604166666664</v>
      </c>
      <c r="B1692">
        <v>2140</v>
      </c>
      <c r="C1692">
        <v>2.1800000000000002</v>
      </c>
      <c r="D1692" s="2">
        <f t="shared" si="78"/>
        <v>43927.949623442364</v>
      </c>
      <c r="E1692" s="89">
        <f t="shared" si="79"/>
        <v>899.99999979045242</v>
      </c>
      <c r="F1692" s="3">
        <f t="shared" si="80"/>
        <v>54538246.523493826</v>
      </c>
    </row>
    <row r="1693" spans="1:6">
      <c r="A1693" s="1">
        <v>43927.614583333336</v>
      </c>
      <c r="B1693">
        <v>2120</v>
      </c>
      <c r="C1693">
        <v>2.17</v>
      </c>
      <c r="D1693" s="2">
        <f t="shared" si="78"/>
        <v>43927.96250550315</v>
      </c>
      <c r="E1693" s="89">
        <f t="shared" si="79"/>
        <v>900.00000041909516</v>
      </c>
      <c r="F1693" s="3">
        <f t="shared" si="80"/>
        <v>54028543.322695002</v>
      </c>
    </row>
    <row r="1694" spans="1:6">
      <c r="A1694" s="1">
        <v>43927.625</v>
      </c>
      <c r="B1694">
        <v>2120</v>
      </c>
      <c r="C1694">
        <v>2.17</v>
      </c>
      <c r="D1694" s="2">
        <f t="shared" si="78"/>
        <v>43927.972922169814</v>
      </c>
      <c r="E1694" s="89">
        <f t="shared" si="79"/>
        <v>899.99999979045242</v>
      </c>
      <c r="F1694" s="3">
        <f t="shared" si="80"/>
        <v>54028543.2849565</v>
      </c>
    </row>
    <row r="1695" spans="1:6">
      <c r="A1695" s="1">
        <v>43927.635416666664</v>
      </c>
      <c r="B1695">
        <v>2110</v>
      </c>
      <c r="C1695">
        <v>2.16</v>
      </c>
      <c r="D1695" s="2">
        <f t="shared" si="78"/>
        <v>43927.984589060026</v>
      </c>
      <c r="E1695" s="89">
        <f t="shared" si="79"/>
        <v>899.99999979045242</v>
      </c>
      <c r="F1695" s="3">
        <f t="shared" si="80"/>
        <v>53773691.665687837</v>
      </c>
    </row>
    <row r="1696" spans="1:6">
      <c r="A1696" s="1">
        <v>43927.645833333336</v>
      </c>
      <c r="B1696">
        <v>2120</v>
      </c>
      <c r="C1696">
        <v>2.17</v>
      </c>
      <c r="D1696" s="2">
        <f t="shared" si="78"/>
        <v>43927.99375550315</v>
      </c>
      <c r="E1696" s="89">
        <f t="shared" si="79"/>
        <v>900.00000041909516</v>
      </c>
      <c r="F1696" s="3">
        <f t="shared" si="80"/>
        <v>54028543.322695002</v>
      </c>
    </row>
    <row r="1697" spans="1:6">
      <c r="A1697" s="1">
        <v>43927.65625</v>
      </c>
      <c r="B1697">
        <v>2140</v>
      </c>
      <c r="C1697">
        <v>2.1800000000000002</v>
      </c>
      <c r="D1697" s="2">
        <f t="shared" si="78"/>
        <v>43928.0017067757</v>
      </c>
      <c r="E1697" s="89">
        <f t="shared" si="79"/>
        <v>899.99999979045242</v>
      </c>
      <c r="F1697" s="3">
        <f t="shared" si="80"/>
        <v>54538246.523493826</v>
      </c>
    </row>
    <row r="1698" spans="1:6">
      <c r="A1698" s="1">
        <v>43927.666666666664</v>
      </c>
      <c r="B1698">
        <v>2120</v>
      </c>
      <c r="C1698">
        <v>2.17</v>
      </c>
      <c r="D1698" s="2">
        <f t="shared" si="78"/>
        <v>43928.014588836479</v>
      </c>
      <c r="E1698" s="89">
        <f t="shared" si="79"/>
        <v>899.99999979045242</v>
      </c>
      <c r="F1698" s="3">
        <f t="shared" si="80"/>
        <v>54028543.2849565</v>
      </c>
    </row>
    <row r="1699" spans="1:6">
      <c r="A1699" s="1">
        <v>43927.677083333336</v>
      </c>
      <c r="B1699">
        <v>2120</v>
      </c>
      <c r="C1699">
        <v>2.17</v>
      </c>
      <c r="D1699" s="2">
        <f t="shared" si="78"/>
        <v>43928.02500550315</v>
      </c>
      <c r="E1699" s="89">
        <f t="shared" si="79"/>
        <v>900.00000041909516</v>
      </c>
      <c r="F1699" s="3">
        <f t="shared" si="80"/>
        <v>54028543.322695002</v>
      </c>
    </row>
    <row r="1700" spans="1:6">
      <c r="A1700" s="1">
        <v>43927.6875</v>
      </c>
      <c r="B1700">
        <v>2120</v>
      </c>
      <c r="C1700">
        <v>2.17</v>
      </c>
      <c r="D1700" s="2">
        <f t="shared" si="78"/>
        <v>43928.035422169814</v>
      </c>
      <c r="E1700" s="89">
        <f t="shared" si="79"/>
        <v>899.99999979045242</v>
      </c>
      <c r="F1700" s="3">
        <f t="shared" si="80"/>
        <v>54028543.2849565</v>
      </c>
    </row>
    <row r="1701" spans="1:6">
      <c r="A1701" s="1">
        <v>43927.697916666664</v>
      </c>
      <c r="B1701">
        <v>2110</v>
      </c>
      <c r="C1701">
        <v>2.16</v>
      </c>
      <c r="D1701" s="2">
        <f t="shared" si="78"/>
        <v>43928.047089060026</v>
      </c>
      <c r="E1701" s="89">
        <f t="shared" si="79"/>
        <v>899.99999979045242</v>
      </c>
      <c r="F1701" s="3">
        <f t="shared" si="80"/>
        <v>53773691.665687837</v>
      </c>
    </row>
    <row r="1702" spans="1:6">
      <c r="A1702" s="1">
        <v>43927.708333333336</v>
      </c>
      <c r="B1702">
        <v>2110</v>
      </c>
      <c r="C1702">
        <v>2.16</v>
      </c>
      <c r="D1702" s="2">
        <f t="shared" si="78"/>
        <v>43928.057505726698</v>
      </c>
      <c r="E1702" s="89">
        <f t="shared" si="79"/>
        <v>900.00000041909516</v>
      </c>
      <c r="F1702" s="3">
        <f t="shared" si="80"/>
        <v>53773691.703248329</v>
      </c>
    </row>
    <row r="1703" spans="1:6">
      <c r="A1703" s="1">
        <v>43927.71875</v>
      </c>
      <c r="B1703">
        <v>2110</v>
      </c>
      <c r="C1703">
        <v>2.16</v>
      </c>
      <c r="D1703" s="2">
        <f t="shared" si="78"/>
        <v>43928.067922393362</v>
      </c>
      <c r="E1703" s="89">
        <f t="shared" si="79"/>
        <v>899.99999979045242</v>
      </c>
      <c r="F1703" s="3">
        <f t="shared" si="80"/>
        <v>53773691.665687837</v>
      </c>
    </row>
    <row r="1704" spans="1:6">
      <c r="A1704" s="1">
        <v>43927.729166666664</v>
      </c>
      <c r="B1704">
        <v>2110</v>
      </c>
      <c r="C1704">
        <v>2.16</v>
      </c>
      <c r="D1704" s="2">
        <f t="shared" si="78"/>
        <v>43928.078339060026</v>
      </c>
      <c r="E1704" s="89">
        <f t="shared" si="79"/>
        <v>899.99999979045242</v>
      </c>
      <c r="F1704" s="3">
        <f t="shared" si="80"/>
        <v>53773691.665687837</v>
      </c>
    </row>
    <row r="1705" spans="1:6">
      <c r="A1705" s="1">
        <v>43927.739583333336</v>
      </c>
      <c r="B1705">
        <v>2090</v>
      </c>
      <c r="C1705">
        <v>2.15</v>
      </c>
      <c r="D1705" s="2">
        <f t="shared" si="78"/>
        <v>43928.091292065394</v>
      </c>
      <c r="E1705" s="89">
        <f t="shared" si="79"/>
        <v>900.00000041909516</v>
      </c>
      <c r="F1705" s="3">
        <f t="shared" si="80"/>
        <v>53263988.464354977</v>
      </c>
    </row>
    <row r="1706" spans="1:6">
      <c r="A1706" s="1">
        <v>43927.75</v>
      </c>
      <c r="B1706">
        <v>2090</v>
      </c>
      <c r="C1706">
        <v>2.15</v>
      </c>
      <c r="D1706" s="2">
        <f t="shared" si="78"/>
        <v>43928.101708732058</v>
      </c>
      <c r="E1706" s="89">
        <f t="shared" si="79"/>
        <v>899.99999979045242</v>
      </c>
      <c r="F1706" s="3">
        <f t="shared" si="80"/>
        <v>53263988.42715051</v>
      </c>
    </row>
    <row r="1707" spans="1:6">
      <c r="A1707" s="1">
        <v>43927.760416666664</v>
      </c>
      <c r="B1707">
        <v>2090</v>
      </c>
      <c r="C1707">
        <v>2.15</v>
      </c>
      <c r="D1707" s="2">
        <f t="shared" si="78"/>
        <v>43928.112125398722</v>
      </c>
      <c r="E1707" s="89">
        <f t="shared" si="79"/>
        <v>899.99999979045242</v>
      </c>
      <c r="F1707" s="3">
        <f t="shared" si="80"/>
        <v>53263988.42715051</v>
      </c>
    </row>
    <row r="1708" spans="1:6">
      <c r="A1708" s="1">
        <v>43927.770833333336</v>
      </c>
      <c r="B1708">
        <v>2090</v>
      </c>
      <c r="C1708">
        <v>2.15</v>
      </c>
      <c r="D1708" s="2">
        <f t="shared" si="78"/>
        <v>43928.122542065394</v>
      </c>
      <c r="E1708" s="89">
        <f t="shared" si="79"/>
        <v>900.00000041909516</v>
      </c>
      <c r="F1708" s="3">
        <f t="shared" si="80"/>
        <v>53263988.464354977</v>
      </c>
    </row>
    <row r="1709" spans="1:6">
      <c r="A1709" s="1">
        <v>43927.78125</v>
      </c>
      <c r="B1709">
        <v>2090</v>
      </c>
      <c r="C1709">
        <v>2.15</v>
      </c>
      <c r="D1709" s="2">
        <f t="shared" si="78"/>
        <v>43928.132958732058</v>
      </c>
      <c r="E1709" s="89">
        <f t="shared" si="79"/>
        <v>899.99999979045242</v>
      </c>
      <c r="F1709" s="3">
        <f t="shared" si="80"/>
        <v>53263988.42715051</v>
      </c>
    </row>
    <row r="1710" spans="1:6">
      <c r="A1710" s="1">
        <v>43927.791666666664</v>
      </c>
      <c r="B1710">
        <v>2090</v>
      </c>
      <c r="C1710">
        <v>2.15</v>
      </c>
      <c r="D1710" s="2">
        <f t="shared" si="78"/>
        <v>43928.143375398722</v>
      </c>
      <c r="E1710" s="89">
        <f t="shared" si="79"/>
        <v>899.99999979045242</v>
      </c>
      <c r="F1710" s="3">
        <f t="shared" si="80"/>
        <v>53263988.42715051</v>
      </c>
    </row>
    <row r="1711" spans="1:6">
      <c r="A1711" s="1">
        <v>43927.802083333336</v>
      </c>
      <c r="B1711">
        <v>2090</v>
      </c>
      <c r="C1711">
        <v>2.15</v>
      </c>
      <c r="D1711" s="2">
        <f t="shared" si="78"/>
        <v>43928.153792065394</v>
      </c>
      <c r="E1711" s="89">
        <f t="shared" si="79"/>
        <v>900.00000041909516</v>
      </c>
      <c r="F1711" s="3">
        <f t="shared" si="80"/>
        <v>53263988.464354977</v>
      </c>
    </row>
    <row r="1712" spans="1:6">
      <c r="A1712" s="1">
        <v>43927.8125</v>
      </c>
      <c r="B1712">
        <v>2090</v>
      </c>
      <c r="C1712">
        <v>2.15</v>
      </c>
      <c r="D1712" s="2">
        <f t="shared" si="78"/>
        <v>43928.164208732058</v>
      </c>
      <c r="E1712" s="89">
        <f t="shared" si="79"/>
        <v>899.99999979045242</v>
      </c>
      <c r="F1712" s="3">
        <f t="shared" si="80"/>
        <v>53263988.42715051</v>
      </c>
    </row>
    <row r="1713" spans="1:6">
      <c r="A1713" s="1">
        <v>43927.822916666664</v>
      </c>
      <c r="B1713">
        <v>2090</v>
      </c>
      <c r="C1713">
        <v>2.15</v>
      </c>
      <c r="D1713" s="2">
        <f t="shared" si="78"/>
        <v>43928.174625398722</v>
      </c>
      <c r="E1713" s="89">
        <f t="shared" si="79"/>
        <v>899.99999979045242</v>
      </c>
      <c r="F1713" s="3">
        <f t="shared" si="80"/>
        <v>53263988.42715051</v>
      </c>
    </row>
    <row r="1714" spans="1:6">
      <c r="A1714" s="1">
        <v>43927.833333333336</v>
      </c>
      <c r="B1714">
        <v>2120</v>
      </c>
      <c r="C1714">
        <v>2.17</v>
      </c>
      <c r="D1714" s="2">
        <f t="shared" si="78"/>
        <v>43928.18125550315</v>
      </c>
      <c r="E1714" s="89">
        <f t="shared" si="79"/>
        <v>900.00000041909516</v>
      </c>
      <c r="F1714" s="3">
        <f t="shared" si="80"/>
        <v>54028543.322695002</v>
      </c>
    </row>
    <row r="1715" spans="1:6">
      <c r="A1715" s="1">
        <v>43927.84375</v>
      </c>
      <c r="B1715">
        <v>2110</v>
      </c>
      <c r="C1715">
        <v>2.16</v>
      </c>
      <c r="D1715" s="2">
        <f t="shared" si="78"/>
        <v>43928.192922393362</v>
      </c>
      <c r="E1715" s="89">
        <f t="shared" si="79"/>
        <v>899.99999979045242</v>
      </c>
      <c r="F1715" s="3">
        <f t="shared" si="80"/>
        <v>53773691.665687837</v>
      </c>
    </row>
    <row r="1716" spans="1:6">
      <c r="A1716" s="1">
        <v>43927.854166666664</v>
      </c>
      <c r="B1716">
        <v>2140</v>
      </c>
      <c r="C1716">
        <v>2.1800000000000002</v>
      </c>
      <c r="D1716" s="2">
        <f t="shared" si="78"/>
        <v>43928.199623442364</v>
      </c>
      <c r="E1716" s="89">
        <f t="shared" si="79"/>
        <v>899.99999979045242</v>
      </c>
      <c r="F1716" s="3">
        <f t="shared" si="80"/>
        <v>54538246.523493826</v>
      </c>
    </row>
    <row r="1717" spans="1:6">
      <c r="A1717" s="1">
        <v>43927.864583333336</v>
      </c>
      <c r="B1717">
        <v>2080</v>
      </c>
      <c r="C1717">
        <v>2.14</v>
      </c>
      <c r="D1717" s="2">
        <f t="shared" si="78"/>
        <v>43928.21757852564</v>
      </c>
      <c r="E1717" s="89">
        <f t="shared" si="79"/>
        <v>900.00000041909516</v>
      </c>
      <c r="F1717" s="3">
        <f t="shared" si="80"/>
        <v>53009136.844908305</v>
      </c>
    </row>
    <row r="1718" spans="1:6">
      <c r="A1718" s="1">
        <v>43927.875</v>
      </c>
      <c r="B1718">
        <v>2080</v>
      </c>
      <c r="C1718">
        <v>2.14</v>
      </c>
      <c r="D1718" s="2">
        <f t="shared" si="78"/>
        <v>43928.227995192305</v>
      </c>
      <c r="E1718" s="89">
        <f t="shared" si="79"/>
        <v>899.99999979045242</v>
      </c>
      <c r="F1718" s="3">
        <f t="shared" si="80"/>
        <v>53009136.807881847</v>
      </c>
    </row>
    <row r="1719" spans="1:6">
      <c r="A1719" s="1">
        <v>43927.885416666664</v>
      </c>
      <c r="B1719">
        <v>2090</v>
      </c>
      <c r="C1719">
        <v>2.15</v>
      </c>
      <c r="D1719" s="2">
        <f t="shared" si="78"/>
        <v>43928.237125398722</v>
      </c>
      <c r="E1719" s="89">
        <f t="shared" si="79"/>
        <v>899.99999979045242</v>
      </c>
      <c r="F1719" s="3">
        <f t="shared" si="80"/>
        <v>53263988.42715051</v>
      </c>
    </row>
    <row r="1720" spans="1:6">
      <c r="A1720" s="1">
        <v>43927.895833333336</v>
      </c>
      <c r="B1720">
        <v>2090</v>
      </c>
      <c r="C1720">
        <v>2.15</v>
      </c>
      <c r="D1720" s="2">
        <f t="shared" si="78"/>
        <v>43928.247542065394</v>
      </c>
      <c r="E1720" s="89">
        <f t="shared" si="79"/>
        <v>900.00000041909516</v>
      </c>
      <c r="F1720" s="3">
        <f t="shared" si="80"/>
        <v>53263988.464354977</v>
      </c>
    </row>
    <row r="1721" spans="1:6">
      <c r="A1721" s="1">
        <v>43927.90625</v>
      </c>
      <c r="B1721">
        <v>2110</v>
      </c>
      <c r="C1721">
        <v>2.16</v>
      </c>
      <c r="D1721" s="2">
        <f t="shared" si="78"/>
        <v>43928.255422393362</v>
      </c>
      <c r="E1721" s="89">
        <f t="shared" si="79"/>
        <v>899.99999979045242</v>
      </c>
      <c r="F1721" s="3">
        <f t="shared" si="80"/>
        <v>53773691.665687837</v>
      </c>
    </row>
    <row r="1722" spans="1:6">
      <c r="A1722" s="1">
        <v>43927.916666666664</v>
      </c>
      <c r="B1722">
        <v>2090</v>
      </c>
      <c r="C1722">
        <v>2.15</v>
      </c>
      <c r="D1722" s="2">
        <f t="shared" si="78"/>
        <v>43928.268375398722</v>
      </c>
      <c r="E1722" s="89">
        <f t="shared" si="79"/>
        <v>899.99999979045242</v>
      </c>
      <c r="F1722" s="3">
        <f t="shared" si="80"/>
        <v>53263988.42715051</v>
      </c>
    </row>
    <row r="1723" spans="1:6">
      <c r="A1723" s="1">
        <v>43927.927083333336</v>
      </c>
      <c r="B1723">
        <v>2090</v>
      </c>
      <c r="C1723">
        <v>2.15</v>
      </c>
      <c r="D1723" s="2">
        <f t="shared" si="78"/>
        <v>43928.278792065394</v>
      </c>
      <c r="E1723" s="89">
        <f t="shared" si="79"/>
        <v>900.00000041909516</v>
      </c>
      <c r="F1723" s="3">
        <f t="shared" si="80"/>
        <v>53263988.464354977</v>
      </c>
    </row>
    <row r="1724" spans="1:6">
      <c r="A1724" s="1">
        <v>43927.9375</v>
      </c>
      <c r="B1724">
        <v>2080</v>
      </c>
      <c r="C1724">
        <v>2.14</v>
      </c>
      <c r="D1724" s="2">
        <f t="shared" si="78"/>
        <v>43928.290495192305</v>
      </c>
      <c r="E1724" s="89">
        <f t="shared" si="79"/>
        <v>899.99999979045242</v>
      </c>
      <c r="F1724" s="3">
        <f t="shared" si="80"/>
        <v>53009136.807881847</v>
      </c>
    </row>
    <row r="1725" spans="1:6">
      <c r="A1725" s="1">
        <v>43927.947916666664</v>
      </c>
      <c r="B1725">
        <v>2090</v>
      </c>
      <c r="C1725">
        <v>2.15</v>
      </c>
      <c r="D1725" s="2">
        <f t="shared" si="78"/>
        <v>43928.299625398722</v>
      </c>
      <c r="E1725" s="89">
        <f t="shared" si="79"/>
        <v>899.99999979045242</v>
      </c>
      <c r="F1725" s="3">
        <f t="shared" si="80"/>
        <v>53263988.42715051</v>
      </c>
    </row>
    <row r="1726" spans="1:6">
      <c r="A1726" s="1">
        <v>43927.958333333336</v>
      </c>
      <c r="B1726">
        <v>2090</v>
      </c>
      <c r="C1726">
        <v>2.15</v>
      </c>
      <c r="D1726" s="2">
        <f t="shared" si="78"/>
        <v>43928.310042065394</v>
      </c>
      <c r="E1726" s="89">
        <f t="shared" si="79"/>
        <v>900.00000041909516</v>
      </c>
      <c r="F1726" s="3">
        <f t="shared" si="80"/>
        <v>53263988.464354977</v>
      </c>
    </row>
    <row r="1727" spans="1:6">
      <c r="A1727" s="1">
        <v>43927.96875</v>
      </c>
      <c r="B1727">
        <v>2090</v>
      </c>
      <c r="C1727">
        <v>2.15</v>
      </c>
      <c r="D1727" s="2">
        <f t="shared" si="78"/>
        <v>43928.320458732058</v>
      </c>
      <c r="E1727" s="89">
        <f t="shared" si="79"/>
        <v>899.99999979045242</v>
      </c>
      <c r="F1727" s="3">
        <f t="shared" si="80"/>
        <v>53263988.42715051</v>
      </c>
    </row>
    <row r="1728" spans="1:6">
      <c r="A1728" s="1">
        <v>43927.979166666664</v>
      </c>
      <c r="B1728">
        <v>2080</v>
      </c>
      <c r="C1728">
        <v>2.14</v>
      </c>
      <c r="D1728" s="2">
        <f t="shared" si="78"/>
        <v>43928.332161858969</v>
      </c>
      <c r="E1728" s="89">
        <f t="shared" si="79"/>
        <v>899.99999979045242</v>
      </c>
      <c r="F1728" s="3">
        <f t="shared" si="80"/>
        <v>53009136.807881847</v>
      </c>
    </row>
    <row r="1729" spans="1:6">
      <c r="A1729" s="1">
        <v>43927.989583333336</v>
      </c>
      <c r="B1729">
        <v>2090</v>
      </c>
      <c r="C1729">
        <v>2.15</v>
      </c>
      <c r="D1729" s="2">
        <f t="shared" si="78"/>
        <v>43928.341292065394</v>
      </c>
      <c r="E1729" s="89">
        <f t="shared" si="79"/>
        <v>900.00000041909516</v>
      </c>
      <c r="F1729" s="3">
        <f t="shared" si="80"/>
        <v>53263988.464354977</v>
      </c>
    </row>
    <row r="1730" spans="1:6">
      <c r="A1730" s="1">
        <v>43928</v>
      </c>
      <c r="B1730">
        <v>2090</v>
      </c>
      <c r="C1730">
        <v>2.15</v>
      </c>
      <c r="D1730" s="2">
        <f t="shared" si="78"/>
        <v>43928.351708732058</v>
      </c>
      <c r="E1730" s="89">
        <f t="shared" si="79"/>
        <v>899.99999979045242</v>
      </c>
      <c r="F1730" s="3">
        <f t="shared" si="80"/>
        <v>53263988.42715051</v>
      </c>
    </row>
    <row r="1731" spans="1:6">
      <c r="A1731" s="1">
        <v>43928.010416666664</v>
      </c>
      <c r="B1731">
        <v>2090</v>
      </c>
      <c r="C1731">
        <v>2.15</v>
      </c>
      <c r="D1731" s="2">
        <f t="shared" ref="D1731:D1794" si="81">A1731+((13422*(1/B1731)+2.019)/24)</f>
        <v>43928.362125398722</v>
      </c>
      <c r="E1731" s="89">
        <f t="shared" si="79"/>
        <v>899.99999979045242</v>
      </c>
      <c r="F1731" s="3">
        <f t="shared" si="80"/>
        <v>53263988.42715051</v>
      </c>
    </row>
    <row r="1732" spans="1:6">
      <c r="A1732" s="1">
        <v>43928.020833333336</v>
      </c>
      <c r="B1732">
        <v>2080</v>
      </c>
      <c r="C1732">
        <v>2.14</v>
      </c>
      <c r="D1732" s="2">
        <f t="shared" si="81"/>
        <v>43928.37382852564</v>
      </c>
      <c r="E1732" s="89">
        <f t="shared" ref="E1732:E1795" si="82">CONVERT((A1732-A1731),"day","sec")</f>
        <v>900.00000041909516</v>
      </c>
      <c r="F1732" s="3">
        <f t="shared" si="80"/>
        <v>53009136.844908305</v>
      </c>
    </row>
    <row r="1733" spans="1:6">
      <c r="A1733" s="1">
        <v>43928.03125</v>
      </c>
      <c r="B1733">
        <v>2080</v>
      </c>
      <c r="C1733">
        <v>2.14</v>
      </c>
      <c r="D1733" s="2">
        <f t="shared" si="81"/>
        <v>43928.384245192305</v>
      </c>
      <c r="E1733" s="89">
        <f t="shared" si="82"/>
        <v>899.99999979045242</v>
      </c>
      <c r="F1733" s="3">
        <f t="shared" ref="F1733:F1796" si="83">E1733*B1733*CONVERT(1,"ft^3","l")</f>
        <v>53009136.807881847</v>
      </c>
    </row>
    <row r="1734" spans="1:6">
      <c r="A1734" s="1">
        <v>43928.041666666664</v>
      </c>
      <c r="B1734">
        <v>2080</v>
      </c>
      <c r="C1734">
        <v>2.14</v>
      </c>
      <c r="D1734" s="2">
        <f t="shared" si="81"/>
        <v>43928.394661858969</v>
      </c>
      <c r="E1734" s="89">
        <f t="shared" si="82"/>
        <v>899.99999979045242</v>
      </c>
      <c r="F1734" s="3">
        <f t="shared" si="83"/>
        <v>53009136.807881847</v>
      </c>
    </row>
    <row r="1735" spans="1:6">
      <c r="A1735" s="1">
        <v>43928.052083333336</v>
      </c>
      <c r="B1735">
        <v>2090</v>
      </c>
      <c r="C1735">
        <v>2.15</v>
      </c>
      <c r="D1735" s="2">
        <f t="shared" si="81"/>
        <v>43928.403792065394</v>
      </c>
      <c r="E1735" s="89">
        <f t="shared" si="82"/>
        <v>900.00000041909516</v>
      </c>
      <c r="F1735" s="3">
        <f t="shared" si="83"/>
        <v>53263988.464354977</v>
      </c>
    </row>
    <row r="1736" spans="1:6">
      <c r="A1736" s="1">
        <v>43928.0625</v>
      </c>
      <c r="B1736">
        <v>2080</v>
      </c>
      <c r="C1736">
        <v>2.14</v>
      </c>
      <c r="D1736" s="2">
        <f t="shared" si="81"/>
        <v>43928.415495192305</v>
      </c>
      <c r="E1736" s="89">
        <f t="shared" si="82"/>
        <v>899.99999979045242</v>
      </c>
      <c r="F1736" s="3">
        <f t="shared" si="83"/>
        <v>53009136.807881847</v>
      </c>
    </row>
    <row r="1737" spans="1:6">
      <c r="A1737" s="1">
        <v>43928.072916666664</v>
      </c>
      <c r="B1737">
        <v>2080</v>
      </c>
      <c r="C1737">
        <v>2.14</v>
      </c>
      <c r="D1737" s="2">
        <f t="shared" si="81"/>
        <v>43928.425911858969</v>
      </c>
      <c r="E1737" s="89">
        <f t="shared" si="82"/>
        <v>899.99999979045242</v>
      </c>
      <c r="F1737" s="3">
        <f t="shared" si="83"/>
        <v>53009136.807881847</v>
      </c>
    </row>
    <row r="1738" spans="1:6">
      <c r="A1738" s="1">
        <v>43928.083333333336</v>
      </c>
      <c r="B1738">
        <v>2080</v>
      </c>
      <c r="C1738">
        <v>2.14</v>
      </c>
      <c r="D1738" s="2">
        <f t="shared" si="81"/>
        <v>43928.43632852564</v>
      </c>
      <c r="E1738" s="89">
        <f t="shared" si="82"/>
        <v>900.00000041909516</v>
      </c>
      <c r="F1738" s="3">
        <f t="shared" si="83"/>
        <v>53009136.844908305</v>
      </c>
    </row>
    <row r="1739" spans="1:6">
      <c r="A1739" s="1">
        <v>43928.09375</v>
      </c>
      <c r="B1739">
        <v>2080</v>
      </c>
      <c r="C1739">
        <v>2.14</v>
      </c>
      <c r="D1739" s="2">
        <f t="shared" si="81"/>
        <v>43928.446745192305</v>
      </c>
      <c r="E1739" s="89">
        <f t="shared" si="82"/>
        <v>899.99999979045242</v>
      </c>
      <c r="F1739" s="3">
        <f t="shared" si="83"/>
        <v>53009136.807881847</v>
      </c>
    </row>
    <row r="1740" spans="1:6">
      <c r="A1740" s="1">
        <v>43928.104166666664</v>
      </c>
      <c r="B1740">
        <v>2080</v>
      </c>
      <c r="C1740">
        <v>2.14</v>
      </c>
      <c r="D1740" s="2">
        <f t="shared" si="81"/>
        <v>43928.457161858969</v>
      </c>
      <c r="E1740" s="89">
        <f t="shared" si="82"/>
        <v>899.99999979045242</v>
      </c>
      <c r="F1740" s="3">
        <f t="shared" si="83"/>
        <v>53009136.807881847</v>
      </c>
    </row>
    <row r="1741" spans="1:6">
      <c r="A1741" s="1">
        <v>43928.114583333336</v>
      </c>
      <c r="B1741">
        <v>2080</v>
      </c>
      <c r="C1741">
        <v>2.14</v>
      </c>
      <c r="D1741" s="2">
        <f t="shared" si="81"/>
        <v>43928.46757852564</v>
      </c>
      <c r="E1741" s="89">
        <f t="shared" si="82"/>
        <v>900.00000041909516</v>
      </c>
      <c r="F1741" s="3">
        <f t="shared" si="83"/>
        <v>53009136.844908305</v>
      </c>
    </row>
    <row r="1742" spans="1:6">
      <c r="A1742" s="1">
        <v>43928.125</v>
      </c>
      <c r="B1742">
        <v>2080</v>
      </c>
      <c r="C1742">
        <v>2.14</v>
      </c>
      <c r="D1742" s="2">
        <f t="shared" si="81"/>
        <v>43928.477995192305</v>
      </c>
      <c r="E1742" s="89">
        <f t="shared" si="82"/>
        <v>899.99999979045242</v>
      </c>
      <c r="F1742" s="3">
        <f t="shared" si="83"/>
        <v>53009136.807881847</v>
      </c>
    </row>
    <row r="1743" spans="1:6">
      <c r="A1743" s="1">
        <v>43928.135416666664</v>
      </c>
      <c r="B1743">
        <v>2060</v>
      </c>
      <c r="C1743">
        <v>2.13</v>
      </c>
      <c r="D1743" s="2">
        <f t="shared" si="81"/>
        <v>43928.491022249189</v>
      </c>
      <c r="E1743" s="89">
        <f t="shared" si="82"/>
        <v>899.99999979045242</v>
      </c>
      <c r="F1743" s="3">
        <f t="shared" si="83"/>
        <v>52499433.569344528</v>
      </c>
    </row>
    <row r="1744" spans="1:6">
      <c r="A1744" s="1">
        <v>43928.145833333336</v>
      </c>
      <c r="B1744">
        <v>2080</v>
      </c>
      <c r="C1744">
        <v>2.14</v>
      </c>
      <c r="D1744" s="2">
        <f t="shared" si="81"/>
        <v>43928.49882852564</v>
      </c>
      <c r="E1744" s="89">
        <f t="shared" si="82"/>
        <v>900.00000041909516</v>
      </c>
      <c r="F1744" s="3">
        <f t="shared" si="83"/>
        <v>53009136.844908305</v>
      </c>
    </row>
    <row r="1745" spans="1:6">
      <c r="A1745" s="1">
        <v>43928.15625</v>
      </c>
      <c r="B1745">
        <v>2080</v>
      </c>
      <c r="C1745">
        <v>2.14</v>
      </c>
      <c r="D1745" s="2">
        <f t="shared" si="81"/>
        <v>43928.509245192305</v>
      </c>
      <c r="E1745" s="89">
        <f t="shared" si="82"/>
        <v>899.99999979045242</v>
      </c>
      <c r="F1745" s="3">
        <f t="shared" si="83"/>
        <v>53009136.807881847</v>
      </c>
    </row>
    <row r="1746" spans="1:6">
      <c r="A1746" s="1">
        <v>43928.166666666664</v>
      </c>
      <c r="B1746">
        <v>2080</v>
      </c>
      <c r="C1746">
        <v>2.14</v>
      </c>
      <c r="D1746" s="2">
        <f t="shared" si="81"/>
        <v>43928.519661858969</v>
      </c>
      <c r="E1746" s="89">
        <f t="shared" si="82"/>
        <v>899.99999979045242</v>
      </c>
      <c r="F1746" s="3">
        <f t="shared" si="83"/>
        <v>53009136.807881847</v>
      </c>
    </row>
    <row r="1747" spans="1:6">
      <c r="A1747" s="1">
        <v>43928.177083333336</v>
      </c>
      <c r="B1747">
        <v>2080</v>
      </c>
      <c r="C1747">
        <v>2.14</v>
      </c>
      <c r="D1747" s="2">
        <f t="shared" si="81"/>
        <v>43928.53007852564</v>
      </c>
      <c r="E1747" s="89">
        <f t="shared" si="82"/>
        <v>900.00000041909516</v>
      </c>
      <c r="F1747" s="3">
        <f t="shared" si="83"/>
        <v>53009136.844908305</v>
      </c>
    </row>
    <row r="1748" spans="1:6">
      <c r="A1748" s="1">
        <v>43928.1875</v>
      </c>
      <c r="B1748">
        <v>2080</v>
      </c>
      <c r="C1748">
        <v>2.14</v>
      </c>
      <c r="D1748" s="2">
        <f t="shared" si="81"/>
        <v>43928.540495192305</v>
      </c>
      <c r="E1748" s="89">
        <f t="shared" si="82"/>
        <v>899.99999979045242</v>
      </c>
      <c r="F1748" s="3">
        <f t="shared" si="83"/>
        <v>53009136.807881847</v>
      </c>
    </row>
    <row r="1749" spans="1:6">
      <c r="A1749" s="1">
        <v>43928.197916666664</v>
      </c>
      <c r="B1749">
        <v>2060</v>
      </c>
      <c r="C1749">
        <v>2.13</v>
      </c>
      <c r="D1749" s="2">
        <f t="shared" si="81"/>
        <v>43928.553522249189</v>
      </c>
      <c r="E1749" s="89">
        <f t="shared" si="82"/>
        <v>899.99999979045242</v>
      </c>
      <c r="F1749" s="3">
        <f t="shared" si="83"/>
        <v>52499433.569344528</v>
      </c>
    </row>
    <row r="1750" spans="1:6">
      <c r="A1750" s="1">
        <v>43928.208333333336</v>
      </c>
      <c r="B1750">
        <v>2060</v>
      </c>
      <c r="C1750">
        <v>2.13</v>
      </c>
      <c r="D1750" s="2">
        <f t="shared" si="81"/>
        <v>43928.56393891586</v>
      </c>
      <c r="E1750" s="89">
        <f t="shared" si="82"/>
        <v>900.00000041909516</v>
      </c>
      <c r="F1750" s="3">
        <f t="shared" si="83"/>
        <v>52499433.606014952</v>
      </c>
    </row>
    <row r="1751" spans="1:6">
      <c r="A1751" s="1">
        <v>43928.21875</v>
      </c>
      <c r="B1751">
        <v>2080</v>
      </c>
      <c r="C1751">
        <v>2.14</v>
      </c>
      <c r="D1751" s="2">
        <f t="shared" si="81"/>
        <v>43928.571745192305</v>
      </c>
      <c r="E1751" s="89">
        <f t="shared" si="82"/>
        <v>899.99999979045242</v>
      </c>
      <c r="F1751" s="3">
        <f t="shared" si="83"/>
        <v>53009136.807881847</v>
      </c>
    </row>
    <row r="1752" spans="1:6">
      <c r="A1752" s="1">
        <v>43928.229166666664</v>
      </c>
      <c r="B1752">
        <v>2080</v>
      </c>
      <c r="C1752">
        <v>2.14</v>
      </c>
      <c r="D1752" s="2">
        <f t="shared" si="81"/>
        <v>43928.582161858969</v>
      </c>
      <c r="E1752" s="89">
        <f t="shared" si="82"/>
        <v>899.99999979045242</v>
      </c>
      <c r="F1752" s="3">
        <f t="shared" si="83"/>
        <v>53009136.807881847</v>
      </c>
    </row>
    <row r="1753" spans="1:6">
      <c r="A1753" s="1">
        <v>43928.239583333336</v>
      </c>
      <c r="B1753">
        <v>2080</v>
      </c>
      <c r="C1753">
        <v>2.14</v>
      </c>
      <c r="D1753" s="2">
        <f t="shared" si="81"/>
        <v>43928.59257852564</v>
      </c>
      <c r="E1753" s="89">
        <f t="shared" si="82"/>
        <v>900.00000041909516</v>
      </c>
      <c r="F1753" s="3">
        <f t="shared" si="83"/>
        <v>53009136.844908305</v>
      </c>
    </row>
    <row r="1754" spans="1:6">
      <c r="A1754" s="1">
        <v>43928.25</v>
      </c>
      <c r="B1754">
        <v>2060</v>
      </c>
      <c r="C1754">
        <v>2.13</v>
      </c>
      <c r="D1754" s="2">
        <f t="shared" si="81"/>
        <v>43928.605605582525</v>
      </c>
      <c r="E1754" s="89">
        <f t="shared" si="82"/>
        <v>899.99999979045242</v>
      </c>
      <c r="F1754" s="3">
        <f t="shared" si="83"/>
        <v>52499433.569344528</v>
      </c>
    </row>
    <row r="1755" spans="1:6">
      <c r="A1755" s="1">
        <v>43928.260416666664</v>
      </c>
      <c r="B1755">
        <v>2060</v>
      </c>
      <c r="C1755">
        <v>2.13</v>
      </c>
      <c r="D1755" s="2">
        <f t="shared" si="81"/>
        <v>43928.616022249189</v>
      </c>
      <c r="E1755" s="89">
        <f t="shared" si="82"/>
        <v>899.99999979045242</v>
      </c>
      <c r="F1755" s="3">
        <f t="shared" si="83"/>
        <v>52499433.569344528</v>
      </c>
    </row>
    <row r="1756" spans="1:6">
      <c r="A1756" s="1">
        <v>43928.270833333336</v>
      </c>
      <c r="B1756">
        <v>2060</v>
      </c>
      <c r="C1756">
        <v>2.13</v>
      </c>
      <c r="D1756" s="2">
        <f t="shared" si="81"/>
        <v>43928.62643891586</v>
      </c>
      <c r="E1756" s="89">
        <f t="shared" si="82"/>
        <v>900.00000041909516</v>
      </c>
      <c r="F1756" s="3">
        <f t="shared" si="83"/>
        <v>52499433.606014952</v>
      </c>
    </row>
    <row r="1757" spans="1:6">
      <c r="A1757" s="1">
        <v>43928.28125</v>
      </c>
      <c r="B1757">
        <v>2060</v>
      </c>
      <c r="C1757">
        <v>2.13</v>
      </c>
      <c r="D1757" s="2">
        <f t="shared" si="81"/>
        <v>43928.636855582525</v>
      </c>
      <c r="E1757" s="89">
        <f t="shared" si="82"/>
        <v>899.99999979045242</v>
      </c>
      <c r="F1757" s="3">
        <f t="shared" si="83"/>
        <v>52499433.569344528</v>
      </c>
    </row>
    <row r="1758" spans="1:6">
      <c r="A1758" s="1">
        <v>43928.291666666664</v>
      </c>
      <c r="B1758">
        <v>2060</v>
      </c>
      <c r="C1758">
        <v>2.13</v>
      </c>
      <c r="D1758" s="2">
        <f t="shared" si="81"/>
        <v>43928.647272249189</v>
      </c>
      <c r="E1758" s="89">
        <f t="shared" si="82"/>
        <v>899.99999979045242</v>
      </c>
      <c r="F1758" s="3">
        <f t="shared" si="83"/>
        <v>52499433.569344528</v>
      </c>
    </row>
    <row r="1759" spans="1:6">
      <c r="A1759" s="1">
        <v>43928.302083333336</v>
      </c>
      <c r="B1759">
        <v>2060</v>
      </c>
      <c r="C1759">
        <v>2.13</v>
      </c>
      <c r="D1759" s="2">
        <f t="shared" si="81"/>
        <v>43928.65768891586</v>
      </c>
      <c r="E1759" s="89">
        <f t="shared" si="82"/>
        <v>900.00000041909516</v>
      </c>
      <c r="F1759" s="3">
        <f t="shared" si="83"/>
        <v>52499433.606014952</v>
      </c>
    </row>
    <row r="1760" spans="1:6">
      <c r="A1760" s="1">
        <v>43928.3125</v>
      </c>
      <c r="B1760">
        <v>2060</v>
      </c>
      <c r="C1760">
        <v>2.13</v>
      </c>
      <c r="D1760" s="2">
        <f t="shared" si="81"/>
        <v>43928.668105582525</v>
      </c>
      <c r="E1760" s="89">
        <f t="shared" si="82"/>
        <v>899.99999979045242</v>
      </c>
      <c r="F1760" s="3">
        <f t="shared" si="83"/>
        <v>52499433.569344528</v>
      </c>
    </row>
    <row r="1761" spans="1:6">
      <c r="A1761" s="1">
        <v>43928.322916666664</v>
      </c>
      <c r="B1761">
        <v>2060</v>
      </c>
      <c r="C1761">
        <v>2.13</v>
      </c>
      <c r="D1761" s="2">
        <f t="shared" si="81"/>
        <v>43928.678522249189</v>
      </c>
      <c r="E1761" s="89">
        <f t="shared" si="82"/>
        <v>899.99999979045242</v>
      </c>
      <c r="F1761" s="3">
        <f t="shared" si="83"/>
        <v>52499433.569344528</v>
      </c>
    </row>
    <row r="1762" spans="1:6">
      <c r="A1762" s="1">
        <v>43928.333333333336</v>
      </c>
      <c r="B1762">
        <v>2060</v>
      </c>
      <c r="C1762">
        <v>2.13</v>
      </c>
      <c r="D1762" s="2">
        <f t="shared" si="81"/>
        <v>43928.68893891586</v>
      </c>
      <c r="E1762" s="89">
        <f t="shared" si="82"/>
        <v>900.00000041909516</v>
      </c>
      <c r="F1762" s="3">
        <f t="shared" si="83"/>
        <v>52499433.606014952</v>
      </c>
    </row>
    <row r="1763" spans="1:6">
      <c r="A1763" s="1">
        <v>43928.34375</v>
      </c>
      <c r="B1763">
        <v>2060</v>
      </c>
      <c r="C1763">
        <v>2.13</v>
      </c>
      <c r="D1763" s="2">
        <f t="shared" si="81"/>
        <v>43928.699355582525</v>
      </c>
      <c r="E1763" s="89">
        <f t="shared" si="82"/>
        <v>899.99999979045242</v>
      </c>
      <c r="F1763" s="3">
        <f t="shared" si="83"/>
        <v>52499433.569344528</v>
      </c>
    </row>
    <row r="1764" spans="1:6">
      <c r="A1764" s="1">
        <v>43928.354166666664</v>
      </c>
      <c r="B1764">
        <v>2060</v>
      </c>
      <c r="C1764">
        <v>2.13</v>
      </c>
      <c r="D1764" s="2">
        <f t="shared" si="81"/>
        <v>43928.709772249189</v>
      </c>
      <c r="E1764" s="89">
        <f t="shared" si="82"/>
        <v>899.99999979045242</v>
      </c>
      <c r="F1764" s="3">
        <f t="shared" si="83"/>
        <v>52499433.569344528</v>
      </c>
    </row>
    <row r="1765" spans="1:6">
      <c r="A1765" s="1">
        <v>43928.364583333336</v>
      </c>
      <c r="B1765">
        <v>2060</v>
      </c>
      <c r="C1765">
        <v>2.13</v>
      </c>
      <c r="D1765" s="2">
        <f t="shared" si="81"/>
        <v>43928.72018891586</v>
      </c>
      <c r="E1765" s="89">
        <f t="shared" si="82"/>
        <v>900.00000041909516</v>
      </c>
      <c r="F1765" s="3">
        <f t="shared" si="83"/>
        <v>52499433.606014952</v>
      </c>
    </row>
    <row r="1766" spans="1:6">
      <c r="A1766" s="1">
        <v>43928.375</v>
      </c>
      <c r="B1766">
        <v>2080</v>
      </c>
      <c r="C1766">
        <v>2.14</v>
      </c>
      <c r="D1766" s="2">
        <f t="shared" si="81"/>
        <v>43928.727995192305</v>
      </c>
      <c r="E1766" s="89">
        <f t="shared" si="82"/>
        <v>899.99999979045242</v>
      </c>
      <c r="F1766" s="3">
        <f t="shared" si="83"/>
        <v>53009136.807881847</v>
      </c>
    </row>
    <row r="1767" spans="1:6">
      <c r="A1767" s="1">
        <v>43928.385416666664</v>
      </c>
      <c r="B1767">
        <v>2060</v>
      </c>
      <c r="C1767">
        <v>2.13</v>
      </c>
      <c r="D1767" s="2">
        <f t="shared" si="81"/>
        <v>43928.741022249189</v>
      </c>
      <c r="E1767" s="89">
        <f t="shared" si="82"/>
        <v>899.99999979045242</v>
      </c>
      <c r="F1767" s="3">
        <f t="shared" si="83"/>
        <v>52499433.569344528</v>
      </c>
    </row>
    <row r="1768" spans="1:6">
      <c r="A1768" s="1">
        <v>43928.395833333336</v>
      </c>
      <c r="B1768">
        <v>2060</v>
      </c>
      <c r="C1768">
        <v>2.13</v>
      </c>
      <c r="D1768" s="2">
        <f t="shared" si="81"/>
        <v>43928.75143891586</v>
      </c>
      <c r="E1768" s="89">
        <f t="shared" si="82"/>
        <v>900.00000041909516</v>
      </c>
      <c r="F1768" s="3">
        <f t="shared" si="83"/>
        <v>52499433.606014952</v>
      </c>
    </row>
    <row r="1769" spans="1:6">
      <c r="A1769" s="1">
        <v>43928.40625</v>
      </c>
      <c r="B1769">
        <v>2060</v>
      </c>
      <c r="C1769">
        <v>2.13</v>
      </c>
      <c r="D1769" s="2">
        <f t="shared" si="81"/>
        <v>43928.761855582525</v>
      </c>
      <c r="E1769" s="89">
        <f t="shared" si="82"/>
        <v>899.99999979045242</v>
      </c>
      <c r="F1769" s="3">
        <f t="shared" si="83"/>
        <v>52499433.569344528</v>
      </c>
    </row>
    <row r="1770" spans="1:6">
      <c r="A1770" s="1">
        <v>43928.416666666664</v>
      </c>
      <c r="B1770">
        <v>2060</v>
      </c>
      <c r="C1770">
        <v>2.13</v>
      </c>
      <c r="D1770" s="2">
        <f t="shared" si="81"/>
        <v>43928.772272249189</v>
      </c>
      <c r="E1770" s="89">
        <f t="shared" si="82"/>
        <v>899.99999979045242</v>
      </c>
      <c r="F1770" s="3">
        <f t="shared" si="83"/>
        <v>52499433.569344528</v>
      </c>
    </row>
    <row r="1771" spans="1:6">
      <c r="A1771" s="1">
        <v>43928.427083333336</v>
      </c>
      <c r="B1771">
        <v>2060</v>
      </c>
      <c r="C1771">
        <v>2.13</v>
      </c>
      <c r="D1771" s="2">
        <f t="shared" si="81"/>
        <v>43928.78268891586</v>
      </c>
      <c r="E1771" s="89">
        <f t="shared" si="82"/>
        <v>900.00000041909516</v>
      </c>
      <c r="F1771" s="3">
        <f t="shared" si="83"/>
        <v>52499433.606014952</v>
      </c>
    </row>
    <row r="1772" spans="1:6">
      <c r="A1772" s="1">
        <v>43928.4375</v>
      </c>
      <c r="B1772">
        <v>2080</v>
      </c>
      <c r="C1772">
        <v>2.14</v>
      </c>
      <c r="D1772" s="2">
        <f t="shared" si="81"/>
        <v>43928.790495192305</v>
      </c>
      <c r="E1772" s="89">
        <f t="shared" si="82"/>
        <v>899.99999979045242</v>
      </c>
      <c r="F1772" s="3">
        <f t="shared" si="83"/>
        <v>53009136.807881847</v>
      </c>
    </row>
    <row r="1773" spans="1:6">
      <c r="A1773" s="1">
        <v>43928.447916666664</v>
      </c>
      <c r="B1773">
        <v>2080</v>
      </c>
      <c r="C1773">
        <v>2.14</v>
      </c>
      <c r="D1773" s="2">
        <f t="shared" si="81"/>
        <v>43928.800911858969</v>
      </c>
      <c r="E1773" s="89">
        <f t="shared" si="82"/>
        <v>899.99999979045242</v>
      </c>
      <c r="F1773" s="3">
        <f t="shared" si="83"/>
        <v>53009136.807881847</v>
      </c>
    </row>
    <row r="1774" spans="1:6">
      <c r="A1774" s="1">
        <v>43928.458333333336</v>
      </c>
      <c r="B1774">
        <v>2060</v>
      </c>
      <c r="C1774">
        <v>2.13</v>
      </c>
      <c r="D1774" s="2">
        <f t="shared" si="81"/>
        <v>43928.81393891586</v>
      </c>
      <c r="E1774" s="89">
        <f t="shared" si="82"/>
        <v>900.00000041909516</v>
      </c>
      <c r="F1774" s="3">
        <f t="shared" si="83"/>
        <v>52499433.606014952</v>
      </c>
    </row>
    <row r="1775" spans="1:6">
      <c r="A1775" s="1">
        <v>43928.46875</v>
      </c>
      <c r="B1775">
        <v>2080</v>
      </c>
      <c r="C1775">
        <v>2.14</v>
      </c>
      <c r="D1775" s="2">
        <f t="shared" si="81"/>
        <v>43928.821745192305</v>
      </c>
      <c r="E1775" s="89">
        <f t="shared" si="82"/>
        <v>899.99999979045242</v>
      </c>
      <c r="F1775" s="3">
        <f t="shared" si="83"/>
        <v>53009136.807881847</v>
      </c>
    </row>
    <row r="1776" spans="1:6">
      <c r="A1776" s="1">
        <v>43928.479166666664</v>
      </c>
      <c r="B1776">
        <v>2060</v>
      </c>
      <c r="C1776">
        <v>2.13</v>
      </c>
      <c r="D1776" s="2">
        <f t="shared" si="81"/>
        <v>43928.834772249189</v>
      </c>
      <c r="E1776" s="89">
        <f t="shared" si="82"/>
        <v>899.99999979045242</v>
      </c>
      <c r="F1776" s="3">
        <f t="shared" si="83"/>
        <v>52499433.569344528</v>
      </c>
    </row>
    <row r="1777" spans="1:6">
      <c r="A1777" s="1">
        <v>43928.489583333336</v>
      </c>
      <c r="B1777">
        <v>2080</v>
      </c>
      <c r="C1777">
        <v>2.14</v>
      </c>
      <c r="D1777" s="2">
        <f t="shared" si="81"/>
        <v>43928.84257852564</v>
      </c>
      <c r="E1777" s="89">
        <f t="shared" si="82"/>
        <v>900.00000041909516</v>
      </c>
      <c r="F1777" s="3">
        <f t="shared" si="83"/>
        <v>53009136.844908305</v>
      </c>
    </row>
    <row r="1778" spans="1:6">
      <c r="A1778" s="1">
        <v>43928.5</v>
      </c>
      <c r="B1778">
        <v>2080</v>
      </c>
      <c r="C1778">
        <v>2.14</v>
      </c>
      <c r="D1778" s="2">
        <f t="shared" si="81"/>
        <v>43928.852995192305</v>
      </c>
      <c r="E1778" s="89">
        <f t="shared" si="82"/>
        <v>899.99999979045242</v>
      </c>
      <c r="F1778" s="3">
        <f t="shared" si="83"/>
        <v>53009136.807881847</v>
      </c>
    </row>
    <row r="1779" spans="1:6">
      <c r="A1779" s="1">
        <v>43928.510416666664</v>
      </c>
      <c r="B1779">
        <v>2060</v>
      </c>
      <c r="C1779">
        <v>2.13</v>
      </c>
      <c r="D1779" s="2">
        <f t="shared" si="81"/>
        <v>43928.866022249189</v>
      </c>
      <c r="E1779" s="89">
        <f t="shared" si="82"/>
        <v>899.99999979045242</v>
      </c>
      <c r="F1779" s="3">
        <f t="shared" si="83"/>
        <v>52499433.569344528</v>
      </c>
    </row>
    <row r="1780" spans="1:6">
      <c r="A1780" s="1">
        <v>43928.520833333336</v>
      </c>
      <c r="B1780">
        <v>2060</v>
      </c>
      <c r="C1780">
        <v>2.13</v>
      </c>
      <c r="D1780" s="2">
        <f t="shared" si="81"/>
        <v>43928.87643891586</v>
      </c>
      <c r="E1780" s="89">
        <f t="shared" si="82"/>
        <v>900.00000041909516</v>
      </c>
      <c r="F1780" s="3">
        <f t="shared" si="83"/>
        <v>52499433.606014952</v>
      </c>
    </row>
    <row r="1781" spans="1:6">
      <c r="A1781" s="1">
        <v>43928.53125</v>
      </c>
      <c r="B1781">
        <v>2060</v>
      </c>
      <c r="C1781">
        <v>2.13</v>
      </c>
      <c r="D1781" s="2">
        <f t="shared" si="81"/>
        <v>43928.886855582525</v>
      </c>
      <c r="E1781" s="89">
        <f t="shared" si="82"/>
        <v>899.99999979045242</v>
      </c>
      <c r="F1781" s="3">
        <f t="shared" si="83"/>
        <v>52499433.569344528</v>
      </c>
    </row>
    <row r="1782" spans="1:6">
      <c r="A1782" s="1">
        <v>43928.541666666664</v>
      </c>
      <c r="B1782">
        <v>2060</v>
      </c>
      <c r="C1782">
        <v>2.13</v>
      </c>
      <c r="D1782" s="2">
        <f t="shared" si="81"/>
        <v>43928.897272249189</v>
      </c>
      <c r="E1782" s="89">
        <f t="shared" si="82"/>
        <v>899.99999979045242</v>
      </c>
      <c r="F1782" s="3">
        <f t="shared" si="83"/>
        <v>52499433.569344528</v>
      </c>
    </row>
    <row r="1783" spans="1:6">
      <c r="A1783" s="1">
        <v>43928.552083333336</v>
      </c>
      <c r="B1783">
        <v>2080</v>
      </c>
      <c r="C1783">
        <v>2.14</v>
      </c>
      <c r="D1783" s="2">
        <f t="shared" si="81"/>
        <v>43928.90507852564</v>
      </c>
      <c r="E1783" s="89">
        <f t="shared" si="82"/>
        <v>900.00000041909516</v>
      </c>
      <c r="F1783" s="3">
        <f t="shared" si="83"/>
        <v>53009136.844908305</v>
      </c>
    </row>
    <row r="1784" spans="1:6">
      <c r="A1784" s="1">
        <v>43928.5625</v>
      </c>
      <c r="B1784">
        <v>2060</v>
      </c>
      <c r="C1784">
        <v>2.13</v>
      </c>
      <c r="D1784" s="2">
        <f t="shared" si="81"/>
        <v>43928.918105582525</v>
      </c>
      <c r="E1784" s="89">
        <f t="shared" si="82"/>
        <v>899.99999979045242</v>
      </c>
      <c r="F1784" s="3">
        <f t="shared" si="83"/>
        <v>52499433.569344528</v>
      </c>
    </row>
    <row r="1785" spans="1:6">
      <c r="A1785" s="1">
        <v>43928.572916666664</v>
      </c>
      <c r="B1785">
        <v>2060</v>
      </c>
      <c r="C1785">
        <v>2.13</v>
      </c>
      <c r="D1785" s="2">
        <f t="shared" si="81"/>
        <v>43928.928522249189</v>
      </c>
      <c r="E1785" s="89">
        <f t="shared" si="82"/>
        <v>899.99999979045242</v>
      </c>
      <c r="F1785" s="3">
        <f t="shared" si="83"/>
        <v>52499433.569344528</v>
      </c>
    </row>
    <row r="1786" spans="1:6">
      <c r="A1786" s="1">
        <v>43928.583333333336</v>
      </c>
      <c r="B1786">
        <v>2060</v>
      </c>
      <c r="C1786">
        <v>2.13</v>
      </c>
      <c r="D1786" s="2">
        <f t="shared" si="81"/>
        <v>43928.93893891586</v>
      </c>
      <c r="E1786" s="89">
        <f t="shared" si="82"/>
        <v>900.00000041909516</v>
      </c>
      <c r="F1786" s="3">
        <f t="shared" si="83"/>
        <v>52499433.606014952</v>
      </c>
    </row>
    <row r="1787" spans="1:6">
      <c r="A1787" s="1">
        <v>43928.59375</v>
      </c>
      <c r="B1787">
        <v>2060</v>
      </c>
      <c r="C1787">
        <v>2.13</v>
      </c>
      <c r="D1787" s="2">
        <f t="shared" si="81"/>
        <v>43928.949355582525</v>
      </c>
      <c r="E1787" s="89">
        <f t="shared" si="82"/>
        <v>899.99999979045242</v>
      </c>
      <c r="F1787" s="3">
        <f t="shared" si="83"/>
        <v>52499433.569344528</v>
      </c>
    </row>
    <row r="1788" spans="1:6">
      <c r="A1788" s="1">
        <v>43928.604166666664</v>
      </c>
      <c r="B1788">
        <v>2060</v>
      </c>
      <c r="C1788">
        <v>2.13</v>
      </c>
      <c r="D1788" s="2">
        <f t="shared" si="81"/>
        <v>43928.959772249189</v>
      </c>
      <c r="E1788" s="89">
        <f t="shared" si="82"/>
        <v>899.99999979045242</v>
      </c>
      <c r="F1788" s="3">
        <f t="shared" si="83"/>
        <v>52499433.569344528</v>
      </c>
    </row>
    <row r="1789" spans="1:6">
      <c r="A1789" s="1">
        <v>43928.614583333336</v>
      </c>
      <c r="B1789">
        <v>2060</v>
      </c>
      <c r="C1789">
        <v>2.13</v>
      </c>
      <c r="D1789" s="2">
        <f t="shared" si="81"/>
        <v>43928.97018891586</v>
      </c>
      <c r="E1789" s="89">
        <f t="shared" si="82"/>
        <v>900.00000041909516</v>
      </c>
      <c r="F1789" s="3">
        <f t="shared" si="83"/>
        <v>52499433.606014952</v>
      </c>
    </row>
    <row r="1790" spans="1:6">
      <c r="A1790" s="1">
        <v>43928.625</v>
      </c>
      <c r="B1790">
        <v>2060</v>
      </c>
      <c r="C1790">
        <v>2.13</v>
      </c>
      <c r="D1790" s="2">
        <f t="shared" si="81"/>
        <v>43928.980605582525</v>
      </c>
      <c r="E1790" s="89">
        <f t="shared" si="82"/>
        <v>899.99999979045242</v>
      </c>
      <c r="F1790" s="3">
        <f t="shared" si="83"/>
        <v>52499433.569344528</v>
      </c>
    </row>
    <row r="1791" spans="1:6">
      <c r="A1791" s="1">
        <v>43928.635416666664</v>
      </c>
      <c r="B1791">
        <v>2060</v>
      </c>
      <c r="C1791">
        <v>2.13</v>
      </c>
      <c r="D1791" s="2">
        <f t="shared" si="81"/>
        <v>43928.991022249189</v>
      </c>
      <c r="E1791" s="89">
        <f t="shared" si="82"/>
        <v>899.99999979045242</v>
      </c>
      <c r="F1791" s="3">
        <f t="shared" si="83"/>
        <v>52499433.569344528</v>
      </c>
    </row>
    <row r="1792" spans="1:6">
      <c r="A1792" s="1">
        <v>43928.645833333336</v>
      </c>
      <c r="B1792">
        <v>2050</v>
      </c>
      <c r="C1792">
        <v>2.12</v>
      </c>
      <c r="D1792" s="2">
        <f t="shared" si="81"/>
        <v>43929.002763211385</v>
      </c>
      <c r="E1792" s="89">
        <f t="shared" si="82"/>
        <v>900.00000041909516</v>
      </c>
      <c r="F1792" s="3">
        <f t="shared" si="83"/>
        <v>52244581.98656828</v>
      </c>
    </row>
    <row r="1793" spans="1:6">
      <c r="A1793" s="1">
        <v>43928.65625</v>
      </c>
      <c r="B1793">
        <v>2060</v>
      </c>
      <c r="C1793">
        <v>2.13</v>
      </c>
      <c r="D1793" s="2">
        <f t="shared" si="81"/>
        <v>43929.011855582525</v>
      </c>
      <c r="E1793" s="89">
        <f t="shared" si="82"/>
        <v>899.99999979045242</v>
      </c>
      <c r="F1793" s="3">
        <f t="shared" si="83"/>
        <v>52499433.569344528</v>
      </c>
    </row>
    <row r="1794" spans="1:6">
      <c r="A1794" s="1">
        <v>43928.666666666664</v>
      </c>
      <c r="B1794">
        <v>2050</v>
      </c>
      <c r="C1794">
        <v>2.12</v>
      </c>
      <c r="D1794" s="2">
        <f t="shared" si="81"/>
        <v>43929.023596544714</v>
      </c>
      <c r="E1794" s="89">
        <f t="shared" si="82"/>
        <v>899.99999979045242</v>
      </c>
      <c r="F1794" s="3">
        <f t="shared" si="83"/>
        <v>52244581.950075865</v>
      </c>
    </row>
    <row r="1795" spans="1:6">
      <c r="A1795" s="1">
        <v>43928.677083333336</v>
      </c>
      <c r="B1795">
        <v>2050</v>
      </c>
      <c r="C1795">
        <v>2.12</v>
      </c>
      <c r="D1795" s="2">
        <f t="shared" ref="D1795:D1858" si="84">A1795+((13422*(1/B1795)+2.019)/24)</f>
        <v>43929.034013211385</v>
      </c>
      <c r="E1795" s="89">
        <f t="shared" si="82"/>
        <v>900.00000041909516</v>
      </c>
      <c r="F1795" s="3">
        <f t="shared" si="83"/>
        <v>52244581.98656828</v>
      </c>
    </row>
    <row r="1796" spans="1:6">
      <c r="A1796" s="1">
        <v>43928.6875</v>
      </c>
      <c r="B1796">
        <v>2060</v>
      </c>
      <c r="C1796">
        <v>2.13</v>
      </c>
      <c r="D1796" s="2">
        <f t="shared" si="84"/>
        <v>43929.043105582525</v>
      </c>
      <c r="E1796" s="89">
        <f t="shared" ref="E1796:E1859" si="85">CONVERT((A1796-A1795),"day","sec")</f>
        <v>899.99999979045242</v>
      </c>
      <c r="F1796" s="3">
        <f t="shared" si="83"/>
        <v>52499433.569344528</v>
      </c>
    </row>
    <row r="1797" spans="1:6">
      <c r="A1797" s="1">
        <v>43928.697916666664</v>
      </c>
      <c r="B1797">
        <v>2050</v>
      </c>
      <c r="C1797">
        <v>2.12</v>
      </c>
      <c r="D1797" s="2">
        <f t="shared" si="84"/>
        <v>43929.054846544714</v>
      </c>
      <c r="E1797" s="89">
        <f t="shared" si="85"/>
        <v>899.99999979045242</v>
      </c>
      <c r="F1797" s="3">
        <f t="shared" ref="F1797:F1860" si="86">E1797*B1797*CONVERT(1,"ft^3","l")</f>
        <v>52244581.950075865</v>
      </c>
    </row>
    <row r="1798" spans="1:6">
      <c r="A1798" s="1">
        <v>43928.708333333336</v>
      </c>
      <c r="B1798">
        <v>2050</v>
      </c>
      <c r="C1798">
        <v>2.12</v>
      </c>
      <c r="D1798" s="2">
        <f t="shared" si="84"/>
        <v>43929.065263211385</v>
      </c>
      <c r="E1798" s="89">
        <f t="shared" si="85"/>
        <v>900.00000041909516</v>
      </c>
      <c r="F1798" s="3">
        <f t="shared" si="86"/>
        <v>52244581.98656828</v>
      </c>
    </row>
    <row r="1799" spans="1:6">
      <c r="A1799" s="1">
        <v>43928.71875</v>
      </c>
      <c r="B1799">
        <v>2050</v>
      </c>
      <c r="C1799">
        <v>2.12</v>
      </c>
      <c r="D1799" s="2">
        <f t="shared" si="84"/>
        <v>43929.075679878049</v>
      </c>
      <c r="E1799" s="89">
        <f t="shared" si="85"/>
        <v>899.99999979045242</v>
      </c>
      <c r="F1799" s="3">
        <f t="shared" si="86"/>
        <v>52244581.950075865</v>
      </c>
    </row>
    <row r="1800" spans="1:6">
      <c r="A1800" s="1">
        <v>43928.729166666664</v>
      </c>
      <c r="B1800">
        <v>2060</v>
      </c>
      <c r="C1800">
        <v>2.13</v>
      </c>
      <c r="D1800" s="2">
        <f t="shared" si="84"/>
        <v>43929.084772249189</v>
      </c>
      <c r="E1800" s="89">
        <f t="shared" si="85"/>
        <v>899.99999979045242</v>
      </c>
      <c r="F1800" s="3">
        <f t="shared" si="86"/>
        <v>52499433.569344528</v>
      </c>
    </row>
    <row r="1801" spans="1:6">
      <c r="A1801" s="1">
        <v>43928.739583333336</v>
      </c>
      <c r="B1801">
        <v>2050</v>
      </c>
      <c r="C1801">
        <v>2.12</v>
      </c>
      <c r="D1801" s="2">
        <f t="shared" si="84"/>
        <v>43929.096513211385</v>
      </c>
      <c r="E1801" s="89">
        <f t="shared" si="85"/>
        <v>900.00000041909516</v>
      </c>
      <c r="F1801" s="3">
        <f t="shared" si="86"/>
        <v>52244581.98656828</v>
      </c>
    </row>
    <row r="1802" spans="1:6">
      <c r="A1802" s="1">
        <v>43928.75</v>
      </c>
      <c r="B1802">
        <v>2050</v>
      </c>
      <c r="C1802">
        <v>2.12</v>
      </c>
      <c r="D1802" s="2">
        <f t="shared" si="84"/>
        <v>43929.106929878049</v>
      </c>
      <c r="E1802" s="89">
        <f t="shared" si="85"/>
        <v>899.99999979045242</v>
      </c>
      <c r="F1802" s="3">
        <f t="shared" si="86"/>
        <v>52244581.950075865</v>
      </c>
    </row>
    <row r="1803" spans="1:6">
      <c r="A1803" s="1">
        <v>43928.760416666664</v>
      </c>
      <c r="B1803">
        <v>2050</v>
      </c>
      <c r="C1803">
        <v>2.12</v>
      </c>
      <c r="D1803" s="2">
        <f t="shared" si="84"/>
        <v>43929.117346544714</v>
      </c>
      <c r="E1803" s="89">
        <f t="shared" si="85"/>
        <v>899.99999979045242</v>
      </c>
      <c r="F1803" s="3">
        <f t="shared" si="86"/>
        <v>52244581.950075865</v>
      </c>
    </row>
    <row r="1804" spans="1:6">
      <c r="A1804" s="1">
        <v>43928.770833333336</v>
      </c>
      <c r="B1804">
        <v>2050</v>
      </c>
      <c r="C1804">
        <v>2.12</v>
      </c>
      <c r="D1804" s="2">
        <f t="shared" si="84"/>
        <v>43929.127763211385</v>
      </c>
      <c r="E1804" s="89">
        <f t="shared" si="85"/>
        <v>900.00000041909516</v>
      </c>
      <c r="F1804" s="3">
        <f t="shared" si="86"/>
        <v>52244581.98656828</v>
      </c>
    </row>
    <row r="1805" spans="1:6">
      <c r="A1805" s="1">
        <v>43928.78125</v>
      </c>
      <c r="B1805">
        <v>2050</v>
      </c>
      <c r="C1805">
        <v>2.12</v>
      </c>
      <c r="D1805" s="2">
        <f t="shared" si="84"/>
        <v>43929.138179878049</v>
      </c>
      <c r="E1805" s="89">
        <f t="shared" si="85"/>
        <v>899.99999979045242</v>
      </c>
      <c r="F1805" s="3">
        <f t="shared" si="86"/>
        <v>52244581.950075865</v>
      </c>
    </row>
    <row r="1806" spans="1:6">
      <c r="A1806" s="1">
        <v>43928.791666666664</v>
      </c>
      <c r="B1806">
        <v>2050</v>
      </c>
      <c r="C1806">
        <v>2.12</v>
      </c>
      <c r="D1806" s="2">
        <f t="shared" si="84"/>
        <v>43929.148596544714</v>
      </c>
      <c r="E1806" s="89">
        <f t="shared" si="85"/>
        <v>899.99999979045242</v>
      </c>
      <c r="F1806" s="3">
        <f t="shared" si="86"/>
        <v>52244581.950075865</v>
      </c>
    </row>
    <row r="1807" spans="1:6">
      <c r="A1807" s="1">
        <v>43928.802083333336</v>
      </c>
      <c r="B1807">
        <v>2050</v>
      </c>
      <c r="C1807">
        <v>2.12</v>
      </c>
      <c r="D1807" s="2">
        <f t="shared" si="84"/>
        <v>43929.159013211385</v>
      </c>
      <c r="E1807" s="89">
        <f t="shared" si="85"/>
        <v>900.00000041909516</v>
      </c>
      <c r="F1807" s="3">
        <f t="shared" si="86"/>
        <v>52244581.98656828</v>
      </c>
    </row>
    <row r="1808" spans="1:6">
      <c r="A1808" s="1">
        <v>43928.8125</v>
      </c>
      <c r="B1808">
        <v>2050</v>
      </c>
      <c r="C1808">
        <v>2.12</v>
      </c>
      <c r="D1808" s="2">
        <f t="shared" si="84"/>
        <v>43929.169429878049</v>
      </c>
      <c r="E1808" s="89">
        <f t="shared" si="85"/>
        <v>899.99999979045242</v>
      </c>
      <c r="F1808" s="3">
        <f t="shared" si="86"/>
        <v>52244581.950075865</v>
      </c>
    </row>
    <row r="1809" spans="1:6">
      <c r="A1809" s="1">
        <v>43928.822916666664</v>
      </c>
      <c r="B1809">
        <v>2050</v>
      </c>
      <c r="C1809">
        <v>2.12</v>
      </c>
      <c r="D1809" s="2">
        <f t="shared" si="84"/>
        <v>43929.179846544714</v>
      </c>
      <c r="E1809" s="89">
        <f t="shared" si="85"/>
        <v>899.99999979045242</v>
      </c>
      <c r="F1809" s="3">
        <f t="shared" si="86"/>
        <v>52244581.950075865</v>
      </c>
    </row>
    <row r="1810" spans="1:6">
      <c r="A1810" s="1">
        <v>43928.833333333336</v>
      </c>
      <c r="B1810">
        <v>2050</v>
      </c>
      <c r="C1810">
        <v>2.12</v>
      </c>
      <c r="D1810" s="2">
        <f t="shared" si="84"/>
        <v>43929.190263211385</v>
      </c>
      <c r="E1810" s="89">
        <f t="shared" si="85"/>
        <v>900.00000041909516</v>
      </c>
      <c r="F1810" s="3">
        <f t="shared" si="86"/>
        <v>52244581.98656828</v>
      </c>
    </row>
    <row r="1811" spans="1:6">
      <c r="A1811" s="1">
        <v>43928.84375</v>
      </c>
      <c r="B1811">
        <v>2050</v>
      </c>
      <c r="C1811">
        <v>2.12</v>
      </c>
      <c r="D1811" s="2">
        <f t="shared" si="84"/>
        <v>43929.200679878049</v>
      </c>
      <c r="E1811" s="89">
        <f t="shared" si="85"/>
        <v>899.99999979045242</v>
      </c>
      <c r="F1811" s="3">
        <f t="shared" si="86"/>
        <v>52244581.950075865</v>
      </c>
    </row>
    <row r="1812" spans="1:6">
      <c r="A1812" s="1">
        <v>43928.854166666664</v>
      </c>
      <c r="B1812">
        <v>2050</v>
      </c>
      <c r="C1812">
        <v>2.12</v>
      </c>
      <c r="D1812" s="2">
        <f t="shared" si="84"/>
        <v>43929.211096544714</v>
      </c>
      <c r="E1812" s="89">
        <f t="shared" si="85"/>
        <v>899.99999979045242</v>
      </c>
      <c r="F1812" s="3">
        <f t="shared" si="86"/>
        <v>52244581.950075865</v>
      </c>
    </row>
    <row r="1813" spans="1:6">
      <c r="A1813" s="1">
        <v>43928.864583333336</v>
      </c>
      <c r="B1813">
        <v>2050</v>
      </c>
      <c r="C1813">
        <v>2.12</v>
      </c>
      <c r="D1813" s="2">
        <f t="shared" si="84"/>
        <v>43929.221513211385</v>
      </c>
      <c r="E1813" s="89">
        <f t="shared" si="85"/>
        <v>900.00000041909516</v>
      </c>
      <c r="F1813" s="3">
        <f t="shared" si="86"/>
        <v>52244581.98656828</v>
      </c>
    </row>
    <row r="1814" spans="1:6">
      <c r="A1814" s="1">
        <v>43928.875</v>
      </c>
      <c r="B1814">
        <v>2030</v>
      </c>
      <c r="C1814">
        <v>2.11</v>
      </c>
      <c r="D1814" s="2">
        <f t="shared" si="84"/>
        <v>43929.23461761084</v>
      </c>
      <c r="E1814" s="89">
        <f t="shared" si="85"/>
        <v>899.99999979045242</v>
      </c>
      <c r="F1814" s="3">
        <f t="shared" si="86"/>
        <v>51734878.711538538</v>
      </c>
    </row>
    <row r="1815" spans="1:6">
      <c r="A1815" s="1">
        <v>43928.885416666664</v>
      </c>
      <c r="B1815">
        <v>2030</v>
      </c>
      <c r="C1815">
        <v>2.11</v>
      </c>
      <c r="D1815" s="2">
        <f t="shared" si="84"/>
        <v>43929.245034277505</v>
      </c>
      <c r="E1815" s="89">
        <f t="shared" si="85"/>
        <v>899.99999979045242</v>
      </c>
      <c r="F1815" s="3">
        <f t="shared" si="86"/>
        <v>51734878.711538538</v>
      </c>
    </row>
    <row r="1816" spans="1:6">
      <c r="A1816" s="1">
        <v>43928.895833333336</v>
      </c>
      <c r="B1816">
        <v>2030</v>
      </c>
      <c r="C1816">
        <v>2.11</v>
      </c>
      <c r="D1816" s="2">
        <f t="shared" si="84"/>
        <v>43929.255450944176</v>
      </c>
      <c r="E1816" s="89">
        <f t="shared" si="85"/>
        <v>900.00000041909516</v>
      </c>
      <c r="F1816" s="3">
        <f t="shared" si="86"/>
        <v>51734878.747674935</v>
      </c>
    </row>
    <row r="1817" spans="1:6">
      <c r="A1817" s="1">
        <v>43928.90625</v>
      </c>
      <c r="B1817">
        <v>2030</v>
      </c>
      <c r="C1817">
        <v>2.11</v>
      </c>
      <c r="D1817" s="2">
        <f t="shared" si="84"/>
        <v>43929.26586761084</v>
      </c>
      <c r="E1817" s="89">
        <f t="shared" si="85"/>
        <v>899.99999979045242</v>
      </c>
      <c r="F1817" s="3">
        <f t="shared" si="86"/>
        <v>51734878.711538538</v>
      </c>
    </row>
    <row r="1818" spans="1:6">
      <c r="A1818" s="1">
        <v>43928.916666666664</v>
      </c>
      <c r="B1818">
        <v>2030</v>
      </c>
      <c r="C1818">
        <v>2.11</v>
      </c>
      <c r="D1818" s="2">
        <f t="shared" si="84"/>
        <v>43929.276284277505</v>
      </c>
      <c r="E1818" s="89">
        <f t="shared" si="85"/>
        <v>899.99999979045242</v>
      </c>
      <c r="F1818" s="3">
        <f t="shared" si="86"/>
        <v>51734878.711538538</v>
      </c>
    </row>
    <row r="1819" spans="1:6">
      <c r="A1819" s="1">
        <v>43928.927083333336</v>
      </c>
      <c r="B1819">
        <v>2030</v>
      </c>
      <c r="C1819">
        <v>2.11</v>
      </c>
      <c r="D1819" s="2">
        <f t="shared" si="84"/>
        <v>43929.286700944176</v>
      </c>
      <c r="E1819" s="89">
        <f t="shared" si="85"/>
        <v>900.00000041909516</v>
      </c>
      <c r="F1819" s="3">
        <f t="shared" si="86"/>
        <v>51734878.747674935</v>
      </c>
    </row>
    <row r="1820" spans="1:6">
      <c r="A1820" s="1">
        <v>43928.9375</v>
      </c>
      <c r="B1820">
        <v>2030</v>
      </c>
      <c r="C1820">
        <v>2.11</v>
      </c>
      <c r="D1820" s="2">
        <f t="shared" si="84"/>
        <v>43929.29711761084</v>
      </c>
      <c r="E1820" s="89">
        <f t="shared" si="85"/>
        <v>899.99999979045242</v>
      </c>
      <c r="F1820" s="3">
        <f t="shared" si="86"/>
        <v>51734878.711538538</v>
      </c>
    </row>
    <row r="1821" spans="1:6">
      <c r="A1821" s="1">
        <v>43928.947916666664</v>
      </c>
      <c r="B1821">
        <v>2030</v>
      </c>
      <c r="C1821">
        <v>2.11</v>
      </c>
      <c r="D1821" s="2">
        <f t="shared" si="84"/>
        <v>43929.307534277505</v>
      </c>
      <c r="E1821" s="89">
        <f t="shared" si="85"/>
        <v>899.99999979045242</v>
      </c>
      <c r="F1821" s="3">
        <f t="shared" si="86"/>
        <v>51734878.711538538</v>
      </c>
    </row>
    <row r="1822" spans="1:6">
      <c r="A1822" s="1">
        <v>43928.958333333336</v>
      </c>
      <c r="B1822">
        <v>2030</v>
      </c>
      <c r="C1822">
        <v>2.11</v>
      </c>
      <c r="D1822" s="2">
        <f t="shared" si="84"/>
        <v>43929.317950944176</v>
      </c>
      <c r="E1822" s="89">
        <f t="shared" si="85"/>
        <v>900.00000041909516</v>
      </c>
      <c r="F1822" s="3">
        <f t="shared" si="86"/>
        <v>51734878.747674935</v>
      </c>
    </row>
    <row r="1823" spans="1:6">
      <c r="A1823" s="1">
        <v>43928.96875</v>
      </c>
      <c r="B1823">
        <v>2030</v>
      </c>
      <c r="C1823">
        <v>2.11</v>
      </c>
      <c r="D1823" s="2">
        <f t="shared" si="84"/>
        <v>43929.32836761084</v>
      </c>
      <c r="E1823" s="89">
        <f t="shared" si="85"/>
        <v>899.99999979045242</v>
      </c>
      <c r="F1823" s="3">
        <f t="shared" si="86"/>
        <v>51734878.711538538</v>
      </c>
    </row>
    <row r="1824" spans="1:6">
      <c r="A1824" s="1">
        <v>43928.979166666664</v>
      </c>
      <c r="B1824">
        <v>2030</v>
      </c>
      <c r="C1824">
        <v>2.11</v>
      </c>
      <c r="D1824" s="2">
        <f t="shared" si="84"/>
        <v>43929.338784277505</v>
      </c>
      <c r="E1824" s="89">
        <f t="shared" si="85"/>
        <v>899.99999979045242</v>
      </c>
      <c r="F1824" s="3">
        <f t="shared" si="86"/>
        <v>51734878.711538538</v>
      </c>
    </row>
    <row r="1825" spans="1:6">
      <c r="A1825" s="1">
        <v>43928.989583333336</v>
      </c>
      <c r="B1825">
        <v>2030</v>
      </c>
      <c r="C1825">
        <v>2.11</v>
      </c>
      <c r="D1825" s="2">
        <f t="shared" si="84"/>
        <v>43929.349200944176</v>
      </c>
      <c r="E1825" s="89">
        <f t="shared" si="85"/>
        <v>900.00000041909516</v>
      </c>
      <c r="F1825" s="3">
        <f t="shared" si="86"/>
        <v>51734878.747674935</v>
      </c>
    </row>
    <row r="1826" spans="1:6">
      <c r="A1826" s="1">
        <v>43929</v>
      </c>
      <c r="B1826">
        <v>2030</v>
      </c>
      <c r="C1826">
        <v>2.11</v>
      </c>
      <c r="D1826" s="2">
        <f t="shared" si="84"/>
        <v>43929.35961761084</v>
      </c>
      <c r="E1826" s="89">
        <f t="shared" si="85"/>
        <v>899.99999979045242</v>
      </c>
      <c r="F1826" s="3">
        <f t="shared" si="86"/>
        <v>51734878.711538538</v>
      </c>
    </row>
    <row r="1827" spans="1:6">
      <c r="A1827" s="1">
        <v>43929.010416666664</v>
      </c>
      <c r="B1827">
        <v>2020</v>
      </c>
      <c r="C1827">
        <v>2.1</v>
      </c>
      <c r="D1827" s="2">
        <f t="shared" si="84"/>
        <v>43929.37139810231</v>
      </c>
      <c r="E1827" s="89">
        <f t="shared" si="85"/>
        <v>899.99999979045242</v>
      </c>
      <c r="F1827" s="3">
        <f t="shared" si="86"/>
        <v>51480027.092269875</v>
      </c>
    </row>
    <row r="1828" spans="1:6">
      <c r="A1828" s="1">
        <v>43929.020833333336</v>
      </c>
      <c r="B1828">
        <v>2020</v>
      </c>
      <c r="C1828">
        <v>2.1</v>
      </c>
      <c r="D1828" s="2">
        <f t="shared" si="84"/>
        <v>43929.381814768982</v>
      </c>
      <c r="E1828" s="89">
        <f t="shared" si="85"/>
        <v>900.00000041909516</v>
      </c>
      <c r="F1828" s="3">
        <f t="shared" si="86"/>
        <v>51480027.128228255</v>
      </c>
    </row>
    <row r="1829" spans="1:6">
      <c r="A1829" s="1">
        <v>43929.03125</v>
      </c>
      <c r="B1829">
        <v>2020</v>
      </c>
      <c r="C1829">
        <v>2.1</v>
      </c>
      <c r="D1829" s="2">
        <f t="shared" si="84"/>
        <v>43929.392231435646</v>
      </c>
      <c r="E1829" s="89">
        <f t="shared" si="85"/>
        <v>899.99999979045242</v>
      </c>
      <c r="F1829" s="3">
        <f t="shared" si="86"/>
        <v>51480027.092269875</v>
      </c>
    </row>
    <row r="1830" spans="1:6">
      <c r="A1830" s="1">
        <v>43929.041666666664</v>
      </c>
      <c r="B1830">
        <v>2020</v>
      </c>
      <c r="C1830">
        <v>2.1</v>
      </c>
      <c r="D1830" s="2">
        <f t="shared" si="84"/>
        <v>43929.40264810231</v>
      </c>
      <c r="E1830" s="89">
        <f t="shared" si="85"/>
        <v>899.99999979045242</v>
      </c>
      <c r="F1830" s="3">
        <f t="shared" si="86"/>
        <v>51480027.092269875</v>
      </c>
    </row>
    <row r="1831" spans="1:6">
      <c r="A1831" s="1">
        <v>43929.052083333336</v>
      </c>
      <c r="B1831">
        <v>2030</v>
      </c>
      <c r="C1831">
        <v>2.11</v>
      </c>
      <c r="D1831" s="2">
        <f t="shared" si="84"/>
        <v>43929.411700944176</v>
      </c>
      <c r="E1831" s="89">
        <f t="shared" si="85"/>
        <v>900.00000041909516</v>
      </c>
      <c r="F1831" s="3">
        <f t="shared" si="86"/>
        <v>51734878.747674935</v>
      </c>
    </row>
    <row r="1832" spans="1:6">
      <c r="A1832" s="1">
        <v>43929.0625</v>
      </c>
      <c r="B1832">
        <v>2030</v>
      </c>
      <c r="C1832">
        <v>2.11</v>
      </c>
      <c r="D1832" s="2">
        <f t="shared" si="84"/>
        <v>43929.42211761084</v>
      </c>
      <c r="E1832" s="89">
        <f t="shared" si="85"/>
        <v>899.99999979045242</v>
      </c>
      <c r="F1832" s="3">
        <f t="shared" si="86"/>
        <v>51734878.711538538</v>
      </c>
    </row>
    <row r="1833" spans="1:6">
      <c r="A1833" s="1">
        <v>43929.072916666664</v>
      </c>
      <c r="B1833">
        <v>2020</v>
      </c>
      <c r="C1833">
        <v>2.1</v>
      </c>
      <c r="D1833" s="2">
        <f t="shared" si="84"/>
        <v>43929.43389810231</v>
      </c>
      <c r="E1833" s="89">
        <f t="shared" si="85"/>
        <v>899.99999979045242</v>
      </c>
      <c r="F1833" s="3">
        <f t="shared" si="86"/>
        <v>51480027.092269875</v>
      </c>
    </row>
    <row r="1834" spans="1:6">
      <c r="A1834" s="1">
        <v>43929.083333333336</v>
      </c>
      <c r="B1834">
        <v>2020</v>
      </c>
      <c r="C1834">
        <v>2.1</v>
      </c>
      <c r="D1834" s="2">
        <f t="shared" si="84"/>
        <v>43929.444314768982</v>
      </c>
      <c r="E1834" s="89">
        <f t="shared" si="85"/>
        <v>900.00000041909516</v>
      </c>
      <c r="F1834" s="3">
        <f t="shared" si="86"/>
        <v>51480027.128228255</v>
      </c>
    </row>
    <row r="1835" spans="1:6">
      <c r="A1835" s="1">
        <v>43929.09375</v>
      </c>
      <c r="B1835">
        <v>2020</v>
      </c>
      <c r="C1835">
        <v>2.1</v>
      </c>
      <c r="D1835" s="2">
        <f t="shared" si="84"/>
        <v>43929.454731435646</v>
      </c>
      <c r="E1835" s="89">
        <f t="shared" si="85"/>
        <v>899.99999979045242</v>
      </c>
      <c r="F1835" s="3">
        <f t="shared" si="86"/>
        <v>51480027.092269875</v>
      </c>
    </row>
    <row r="1836" spans="1:6">
      <c r="A1836" s="1">
        <v>43929.104166666664</v>
      </c>
      <c r="B1836">
        <v>2030</v>
      </c>
      <c r="C1836">
        <v>2.11</v>
      </c>
      <c r="D1836" s="2">
        <f t="shared" si="84"/>
        <v>43929.463784277505</v>
      </c>
      <c r="E1836" s="89">
        <f t="shared" si="85"/>
        <v>899.99999979045242</v>
      </c>
      <c r="F1836" s="3">
        <f t="shared" si="86"/>
        <v>51734878.711538538</v>
      </c>
    </row>
    <row r="1837" spans="1:6">
      <c r="A1837" s="1">
        <v>43929.114583333336</v>
      </c>
      <c r="B1837">
        <v>2030</v>
      </c>
      <c r="C1837">
        <v>2.11</v>
      </c>
      <c r="D1837" s="2">
        <f t="shared" si="84"/>
        <v>43929.474200944176</v>
      </c>
      <c r="E1837" s="89">
        <f t="shared" si="85"/>
        <v>900.00000041909516</v>
      </c>
      <c r="F1837" s="3">
        <f t="shared" si="86"/>
        <v>51734878.747674935</v>
      </c>
    </row>
    <row r="1838" spans="1:6">
      <c r="A1838" s="1">
        <v>43929.125</v>
      </c>
      <c r="B1838">
        <v>2030</v>
      </c>
      <c r="C1838">
        <v>2.11</v>
      </c>
      <c r="D1838" s="2">
        <f t="shared" si="84"/>
        <v>43929.48461761084</v>
      </c>
      <c r="E1838" s="89">
        <f t="shared" si="85"/>
        <v>899.99999979045242</v>
      </c>
      <c r="F1838" s="3">
        <f t="shared" si="86"/>
        <v>51734878.711538538</v>
      </c>
    </row>
    <row r="1839" spans="1:6">
      <c r="A1839" s="1">
        <v>43929.135416666664</v>
      </c>
      <c r="B1839">
        <v>2030</v>
      </c>
      <c r="C1839">
        <v>2.11</v>
      </c>
      <c r="D1839" s="2">
        <f t="shared" si="84"/>
        <v>43929.495034277505</v>
      </c>
      <c r="E1839" s="89">
        <f t="shared" si="85"/>
        <v>899.99999979045242</v>
      </c>
      <c r="F1839" s="3">
        <f t="shared" si="86"/>
        <v>51734878.711538538</v>
      </c>
    </row>
    <row r="1840" spans="1:6">
      <c r="A1840" s="1">
        <v>43929.145833333336</v>
      </c>
      <c r="B1840">
        <v>2020</v>
      </c>
      <c r="C1840">
        <v>2.1</v>
      </c>
      <c r="D1840" s="2">
        <f t="shared" si="84"/>
        <v>43929.506814768982</v>
      </c>
      <c r="E1840" s="89">
        <f t="shared" si="85"/>
        <v>900.00000041909516</v>
      </c>
      <c r="F1840" s="3">
        <f t="shared" si="86"/>
        <v>51480027.128228255</v>
      </c>
    </row>
    <row r="1841" spans="1:6">
      <c r="A1841" s="1">
        <v>43929.15625</v>
      </c>
      <c r="B1841">
        <v>2030</v>
      </c>
      <c r="C1841">
        <v>2.11</v>
      </c>
      <c r="D1841" s="2">
        <f t="shared" si="84"/>
        <v>43929.51586761084</v>
      </c>
      <c r="E1841" s="89">
        <f t="shared" si="85"/>
        <v>899.99999979045242</v>
      </c>
      <c r="F1841" s="3">
        <f t="shared" si="86"/>
        <v>51734878.711538538</v>
      </c>
    </row>
    <row r="1842" spans="1:6">
      <c r="A1842" s="1">
        <v>43929.166666666664</v>
      </c>
      <c r="B1842">
        <v>2020</v>
      </c>
      <c r="C1842">
        <v>2.1</v>
      </c>
      <c r="D1842" s="2">
        <f t="shared" si="84"/>
        <v>43929.52764810231</v>
      </c>
      <c r="E1842" s="89">
        <f t="shared" si="85"/>
        <v>899.99999979045242</v>
      </c>
      <c r="F1842" s="3">
        <f t="shared" si="86"/>
        <v>51480027.092269875</v>
      </c>
    </row>
    <row r="1843" spans="1:6">
      <c r="A1843" s="1">
        <v>43929.177083333336</v>
      </c>
      <c r="B1843">
        <v>2020</v>
      </c>
      <c r="C1843">
        <v>2.1</v>
      </c>
      <c r="D1843" s="2">
        <f t="shared" si="84"/>
        <v>43929.538064768982</v>
      </c>
      <c r="E1843" s="89">
        <f t="shared" si="85"/>
        <v>900.00000041909516</v>
      </c>
      <c r="F1843" s="3">
        <f t="shared" si="86"/>
        <v>51480027.128228255</v>
      </c>
    </row>
    <row r="1844" spans="1:6">
      <c r="A1844" s="1">
        <v>43929.1875</v>
      </c>
      <c r="B1844">
        <v>2020</v>
      </c>
      <c r="C1844">
        <v>2.1</v>
      </c>
      <c r="D1844" s="2">
        <f t="shared" si="84"/>
        <v>43929.548481435646</v>
      </c>
      <c r="E1844" s="89">
        <f t="shared" si="85"/>
        <v>899.99999979045242</v>
      </c>
      <c r="F1844" s="3">
        <f t="shared" si="86"/>
        <v>51480027.092269875</v>
      </c>
    </row>
    <row r="1845" spans="1:6">
      <c r="A1845" s="1">
        <v>43929.197916666664</v>
      </c>
      <c r="B1845">
        <v>2020</v>
      </c>
      <c r="C1845">
        <v>2.1</v>
      </c>
      <c r="D1845" s="2">
        <f t="shared" si="84"/>
        <v>43929.55889810231</v>
      </c>
      <c r="E1845" s="89">
        <f t="shared" si="85"/>
        <v>899.99999979045242</v>
      </c>
      <c r="F1845" s="3">
        <f t="shared" si="86"/>
        <v>51480027.092269875</v>
      </c>
    </row>
    <row r="1846" spans="1:6">
      <c r="A1846" s="1">
        <v>43929.208333333336</v>
      </c>
      <c r="B1846">
        <v>2020</v>
      </c>
      <c r="C1846">
        <v>2.1</v>
      </c>
      <c r="D1846" s="2">
        <f t="shared" si="84"/>
        <v>43929.569314768982</v>
      </c>
      <c r="E1846" s="89">
        <f t="shared" si="85"/>
        <v>900.00000041909516</v>
      </c>
      <c r="F1846" s="3">
        <f t="shared" si="86"/>
        <v>51480027.128228255</v>
      </c>
    </row>
    <row r="1847" spans="1:6">
      <c r="A1847" s="1">
        <v>43929.21875</v>
      </c>
      <c r="B1847">
        <v>2020</v>
      </c>
      <c r="C1847">
        <v>2.1</v>
      </c>
      <c r="D1847" s="2">
        <f t="shared" si="84"/>
        <v>43929.579731435646</v>
      </c>
      <c r="E1847" s="89">
        <f t="shared" si="85"/>
        <v>899.99999979045242</v>
      </c>
      <c r="F1847" s="3">
        <f t="shared" si="86"/>
        <v>51480027.092269875</v>
      </c>
    </row>
    <row r="1848" spans="1:6">
      <c r="A1848" s="1">
        <v>43929.229166666664</v>
      </c>
      <c r="B1848">
        <v>2030</v>
      </c>
      <c r="C1848">
        <v>2.11</v>
      </c>
      <c r="D1848" s="2">
        <f t="shared" si="84"/>
        <v>43929.588784277505</v>
      </c>
      <c r="E1848" s="89">
        <f t="shared" si="85"/>
        <v>899.99999979045242</v>
      </c>
      <c r="F1848" s="3">
        <f t="shared" si="86"/>
        <v>51734878.711538538</v>
      </c>
    </row>
    <row r="1849" spans="1:6">
      <c r="A1849" s="1">
        <v>43929.239583333336</v>
      </c>
      <c r="B1849">
        <v>2020</v>
      </c>
      <c r="C1849">
        <v>2.1</v>
      </c>
      <c r="D1849" s="2">
        <f t="shared" si="84"/>
        <v>43929.600564768982</v>
      </c>
      <c r="E1849" s="89">
        <f t="shared" si="85"/>
        <v>900.00000041909516</v>
      </c>
      <c r="F1849" s="3">
        <f t="shared" si="86"/>
        <v>51480027.128228255</v>
      </c>
    </row>
    <row r="1850" spans="1:6">
      <c r="A1850" s="1">
        <v>43929.25</v>
      </c>
      <c r="B1850">
        <v>2020</v>
      </c>
      <c r="C1850">
        <v>2.1</v>
      </c>
      <c r="D1850" s="2">
        <f t="shared" si="84"/>
        <v>43929.610981435646</v>
      </c>
      <c r="E1850" s="89">
        <f t="shared" si="85"/>
        <v>899.99999979045242</v>
      </c>
      <c r="F1850" s="3">
        <f t="shared" si="86"/>
        <v>51480027.092269875</v>
      </c>
    </row>
    <row r="1851" spans="1:6">
      <c r="A1851" s="1">
        <v>43929.260416666664</v>
      </c>
      <c r="B1851">
        <v>2020</v>
      </c>
      <c r="C1851">
        <v>2.1</v>
      </c>
      <c r="D1851" s="2">
        <f t="shared" si="84"/>
        <v>43929.62139810231</v>
      </c>
      <c r="E1851" s="89">
        <f t="shared" si="85"/>
        <v>899.99999979045242</v>
      </c>
      <c r="F1851" s="3">
        <f t="shared" si="86"/>
        <v>51480027.092269875</v>
      </c>
    </row>
    <row r="1852" spans="1:6">
      <c r="A1852" s="1">
        <v>43929.270833333336</v>
      </c>
      <c r="B1852">
        <v>2020</v>
      </c>
      <c r="C1852">
        <v>2.1</v>
      </c>
      <c r="D1852" s="2">
        <f t="shared" si="84"/>
        <v>43929.631814768982</v>
      </c>
      <c r="E1852" s="89">
        <f t="shared" si="85"/>
        <v>900.00000041909516</v>
      </c>
      <c r="F1852" s="3">
        <f t="shared" si="86"/>
        <v>51480027.128228255</v>
      </c>
    </row>
    <row r="1853" spans="1:6">
      <c r="A1853" s="1">
        <v>43929.28125</v>
      </c>
      <c r="B1853">
        <v>2020</v>
      </c>
      <c r="C1853">
        <v>2.1</v>
      </c>
      <c r="D1853" s="2">
        <f t="shared" si="84"/>
        <v>43929.642231435646</v>
      </c>
      <c r="E1853" s="89">
        <f t="shared" si="85"/>
        <v>899.99999979045242</v>
      </c>
      <c r="F1853" s="3">
        <f t="shared" si="86"/>
        <v>51480027.092269875</v>
      </c>
    </row>
    <row r="1854" spans="1:6">
      <c r="A1854" s="1">
        <v>43929.291666666664</v>
      </c>
      <c r="B1854">
        <v>2020</v>
      </c>
      <c r="C1854">
        <v>2.1</v>
      </c>
      <c r="D1854" s="2">
        <f t="shared" si="84"/>
        <v>43929.65264810231</v>
      </c>
      <c r="E1854" s="89">
        <f t="shared" si="85"/>
        <v>899.99999979045242</v>
      </c>
      <c r="F1854" s="3">
        <f t="shared" si="86"/>
        <v>51480027.092269875</v>
      </c>
    </row>
    <row r="1855" spans="1:6">
      <c r="A1855" s="1">
        <v>43929.302083333336</v>
      </c>
      <c r="B1855">
        <v>2000</v>
      </c>
      <c r="C1855">
        <v>2.09</v>
      </c>
      <c r="D1855" s="2">
        <f t="shared" si="84"/>
        <v>43929.665833333333</v>
      </c>
      <c r="E1855" s="89">
        <f t="shared" si="85"/>
        <v>900.00000041909516</v>
      </c>
      <c r="F1855" s="3">
        <f t="shared" si="86"/>
        <v>50970323.88933491</v>
      </c>
    </row>
    <row r="1856" spans="1:6">
      <c r="A1856" s="1">
        <v>43929.3125</v>
      </c>
      <c r="B1856">
        <v>2020</v>
      </c>
      <c r="C1856">
        <v>2.1</v>
      </c>
      <c r="D1856" s="2">
        <f t="shared" si="84"/>
        <v>43929.673481435646</v>
      </c>
      <c r="E1856" s="89">
        <f t="shared" si="85"/>
        <v>899.99999979045242</v>
      </c>
      <c r="F1856" s="3">
        <f t="shared" si="86"/>
        <v>51480027.092269875</v>
      </c>
    </row>
    <row r="1857" spans="1:6">
      <c r="A1857" s="1">
        <v>43929.322916666664</v>
      </c>
      <c r="B1857">
        <v>2000</v>
      </c>
      <c r="C1857">
        <v>2.09</v>
      </c>
      <c r="D1857" s="2">
        <f t="shared" si="84"/>
        <v>43929.686666666661</v>
      </c>
      <c r="E1857" s="89">
        <f t="shared" si="85"/>
        <v>899.99999979045242</v>
      </c>
      <c r="F1857" s="3">
        <f t="shared" si="86"/>
        <v>50970323.853732549</v>
      </c>
    </row>
    <row r="1858" spans="1:6">
      <c r="A1858" s="1">
        <v>43929.333333333336</v>
      </c>
      <c r="B1858">
        <v>2020</v>
      </c>
      <c r="C1858">
        <v>2.1</v>
      </c>
      <c r="D1858" s="2">
        <f t="shared" si="84"/>
        <v>43929.694314768982</v>
      </c>
      <c r="E1858" s="89">
        <f t="shared" si="85"/>
        <v>900.00000041909516</v>
      </c>
      <c r="F1858" s="3">
        <f t="shared" si="86"/>
        <v>51480027.128228255</v>
      </c>
    </row>
    <row r="1859" spans="1:6">
      <c r="A1859" s="1">
        <v>43929.34375</v>
      </c>
      <c r="B1859">
        <v>2020</v>
      </c>
      <c r="C1859">
        <v>2.1</v>
      </c>
      <c r="D1859" s="2">
        <f t="shared" ref="D1859:D1922" si="87">A1859+((13422*(1/B1859)+2.019)/24)</f>
        <v>43929.704731435646</v>
      </c>
      <c r="E1859" s="89">
        <f t="shared" si="85"/>
        <v>899.99999979045242</v>
      </c>
      <c r="F1859" s="3">
        <f t="shared" si="86"/>
        <v>51480027.092269875</v>
      </c>
    </row>
    <row r="1860" spans="1:6">
      <c r="A1860" s="1">
        <v>43929.354166666664</v>
      </c>
      <c r="B1860">
        <v>2020</v>
      </c>
      <c r="C1860">
        <v>2.1</v>
      </c>
      <c r="D1860" s="2">
        <f t="shared" si="87"/>
        <v>43929.71514810231</v>
      </c>
      <c r="E1860" s="89">
        <f t="shared" ref="E1860:E1923" si="88">CONVERT((A1860-A1859),"day","sec")</f>
        <v>899.99999979045242</v>
      </c>
      <c r="F1860" s="3">
        <f t="shared" si="86"/>
        <v>51480027.092269875</v>
      </c>
    </row>
    <row r="1861" spans="1:6">
      <c r="A1861" s="1">
        <v>43929.364583333336</v>
      </c>
      <c r="B1861">
        <v>2020</v>
      </c>
      <c r="C1861">
        <v>2.1</v>
      </c>
      <c r="D1861" s="2">
        <f t="shared" si="87"/>
        <v>43929.725564768982</v>
      </c>
      <c r="E1861" s="89">
        <f t="shared" si="88"/>
        <v>900.00000041909516</v>
      </c>
      <c r="F1861" s="3">
        <f t="shared" ref="F1861:F1924" si="89">E1861*B1861*CONVERT(1,"ft^3","l")</f>
        <v>51480027.128228255</v>
      </c>
    </row>
    <row r="1862" spans="1:6">
      <c r="A1862" s="1">
        <v>43929.375</v>
      </c>
      <c r="B1862">
        <v>2020</v>
      </c>
      <c r="C1862">
        <v>2.1</v>
      </c>
      <c r="D1862" s="2">
        <f t="shared" si="87"/>
        <v>43929.735981435646</v>
      </c>
      <c r="E1862" s="89">
        <f t="shared" si="88"/>
        <v>899.99999979045242</v>
      </c>
      <c r="F1862" s="3">
        <f t="shared" si="89"/>
        <v>51480027.092269875</v>
      </c>
    </row>
    <row r="1863" spans="1:6">
      <c r="A1863" s="1">
        <v>43929.385416666664</v>
      </c>
      <c r="B1863">
        <v>2020</v>
      </c>
      <c r="C1863">
        <v>2.1</v>
      </c>
      <c r="D1863" s="2">
        <f t="shared" si="87"/>
        <v>43929.74639810231</v>
      </c>
      <c r="E1863" s="89">
        <f t="shared" si="88"/>
        <v>899.99999979045242</v>
      </c>
      <c r="F1863" s="3">
        <f t="shared" si="89"/>
        <v>51480027.092269875</v>
      </c>
    </row>
    <row r="1864" spans="1:6">
      <c r="A1864" s="1">
        <v>43929.395833333336</v>
      </c>
      <c r="B1864">
        <v>2000</v>
      </c>
      <c r="C1864">
        <v>2.09</v>
      </c>
      <c r="D1864" s="2">
        <f t="shared" si="87"/>
        <v>43929.759583333333</v>
      </c>
      <c r="E1864" s="89">
        <f t="shared" si="88"/>
        <v>900.00000041909516</v>
      </c>
      <c r="F1864" s="3">
        <f t="shared" si="89"/>
        <v>50970323.88933491</v>
      </c>
    </row>
    <row r="1865" spans="1:6">
      <c r="A1865" s="1">
        <v>43929.40625</v>
      </c>
      <c r="B1865">
        <v>2000</v>
      </c>
      <c r="C1865">
        <v>2.09</v>
      </c>
      <c r="D1865" s="2">
        <f t="shared" si="87"/>
        <v>43929.77</v>
      </c>
      <c r="E1865" s="89">
        <f t="shared" si="88"/>
        <v>899.99999979045242</v>
      </c>
      <c r="F1865" s="3">
        <f t="shared" si="89"/>
        <v>50970323.853732549</v>
      </c>
    </row>
    <row r="1866" spans="1:6">
      <c r="A1866" s="1">
        <v>43929.416666666664</v>
      </c>
      <c r="B1866">
        <v>2020</v>
      </c>
      <c r="C1866">
        <v>2.1</v>
      </c>
      <c r="D1866" s="2">
        <f t="shared" si="87"/>
        <v>43929.77764810231</v>
      </c>
      <c r="E1866" s="89">
        <f t="shared" si="88"/>
        <v>899.99999979045242</v>
      </c>
      <c r="F1866" s="3">
        <f t="shared" si="89"/>
        <v>51480027.092269875</v>
      </c>
    </row>
    <row r="1867" spans="1:6">
      <c r="A1867" s="1">
        <v>43929.427083333336</v>
      </c>
      <c r="B1867">
        <v>2020</v>
      </c>
      <c r="C1867">
        <v>2.1</v>
      </c>
      <c r="D1867" s="2">
        <f t="shared" si="87"/>
        <v>43929.788064768982</v>
      </c>
      <c r="E1867" s="89">
        <f t="shared" si="88"/>
        <v>900.00000041909516</v>
      </c>
      <c r="F1867" s="3">
        <f t="shared" si="89"/>
        <v>51480027.128228255</v>
      </c>
    </row>
    <row r="1868" spans="1:6">
      <c r="A1868" s="1">
        <v>43929.4375</v>
      </c>
      <c r="B1868">
        <v>2030</v>
      </c>
      <c r="C1868">
        <v>2.11</v>
      </c>
      <c r="D1868" s="2">
        <f t="shared" si="87"/>
        <v>43929.79711761084</v>
      </c>
      <c r="E1868" s="89">
        <f t="shared" si="88"/>
        <v>899.99999979045242</v>
      </c>
      <c r="F1868" s="3">
        <f t="shared" si="89"/>
        <v>51734878.711538538</v>
      </c>
    </row>
    <row r="1869" spans="1:6">
      <c r="A1869" s="1">
        <v>43929.447916666664</v>
      </c>
      <c r="B1869">
        <v>2020</v>
      </c>
      <c r="C1869">
        <v>2.1</v>
      </c>
      <c r="D1869" s="2">
        <f t="shared" si="87"/>
        <v>43929.80889810231</v>
      </c>
      <c r="E1869" s="89">
        <f t="shared" si="88"/>
        <v>899.99999979045242</v>
      </c>
      <c r="F1869" s="3">
        <f t="shared" si="89"/>
        <v>51480027.092269875</v>
      </c>
    </row>
    <row r="1870" spans="1:6">
      <c r="A1870" s="1">
        <v>43929.458333333336</v>
      </c>
      <c r="B1870">
        <v>2020</v>
      </c>
      <c r="C1870">
        <v>2.1</v>
      </c>
      <c r="D1870" s="2">
        <f t="shared" si="87"/>
        <v>43929.819314768982</v>
      </c>
      <c r="E1870" s="89">
        <f t="shared" si="88"/>
        <v>900.00000041909516</v>
      </c>
      <c r="F1870" s="3">
        <f t="shared" si="89"/>
        <v>51480027.128228255</v>
      </c>
    </row>
    <row r="1871" spans="1:6">
      <c r="A1871" s="1">
        <v>43929.46875</v>
      </c>
      <c r="B1871">
        <v>2020</v>
      </c>
      <c r="C1871">
        <v>2.1</v>
      </c>
      <c r="D1871" s="2">
        <f t="shared" si="87"/>
        <v>43929.829731435646</v>
      </c>
      <c r="E1871" s="89">
        <f t="shared" si="88"/>
        <v>899.99999979045242</v>
      </c>
      <c r="F1871" s="3">
        <f t="shared" si="89"/>
        <v>51480027.092269875</v>
      </c>
    </row>
    <row r="1872" spans="1:6">
      <c r="A1872" s="1">
        <v>43929.479166666664</v>
      </c>
      <c r="B1872">
        <v>2020</v>
      </c>
      <c r="C1872">
        <v>2.1</v>
      </c>
      <c r="D1872" s="2">
        <f t="shared" si="87"/>
        <v>43929.84014810231</v>
      </c>
      <c r="E1872" s="89">
        <f t="shared" si="88"/>
        <v>899.99999979045242</v>
      </c>
      <c r="F1872" s="3">
        <f t="shared" si="89"/>
        <v>51480027.092269875</v>
      </c>
    </row>
    <row r="1873" spans="1:6">
      <c r="A1873" s="1">
        <v>43929.489583333336</v>
      </c>
      <c r="B1873">
        <v>2020</v>
      </c>
      <c r="C1873">
        <v>2.1</v>
      </c>
      <c r="D1873" s="2">
        <f t="shared" si="87"/>
        <v>43929.850564768982</v>
      </c>
      <c r="E1873" s="89">
        <f t="shared" si="88"/>
        <v>900.00000041909516</v>
      </c>
      <c r="F1873" s="3">
        <f t="shared" si="89"/>
        <v>51480027.128228255</v>
      </c>
    </row>
    <row r="1874" spans="1:6">
      <c r="A1874" s="1">
        <v>43929.5</v>
      </c>
      <c r="B1874">
        <v>2000</v>
      </c>
      <c r="C1874">
        <v>2.09</v>
      </c>
      <c r="D1874" s="2">
        <f t="shared" si="87"/>
        <v>43929.863749999997</v>
      </c>
      <c r="E1874" s="89">
        <f t="shared" si="88"/>
        <v>899.99999979045242</v>
      </c>
      <c r="F1874" s="3">
        <f t="shared" si="89"/>
        <v>50970323.853732549</v>
      </c>
    </row>
    <row r="1875" spans="1:6">
      <c r="A1875" s="1">
        <v>43929.510416666664</v>
      </c>
      <c r="B1875">
        <v>2020</v>
      </c>
      <c r="C1875">
        <v>2.1</v>
      </c>
      <c r="D1875" s="2">
        <f t="shared" si="87"/>
        <v>43929.87139810231</v>
      </c>
      <c r="E1875" s="89">
        <f t="shared" si="88"/>
        <v>899.99999979045242</v>
      </c>
      <c r="F1875" s="3">
        <f t="shared" si="89"/>
        <v>51480027.092269875</v>
      </c>
    </row>
    <row r="1876" spans="1:6">
      <c r="A1876" s="1">
        <v>43929.520833333336</v>
      </c>
      <c r="B1876">
        <v>2030</v>
      </c>
      <c r="C1876">
        <v>2.11</v>
      </c>
      <c r="D1876" s="2">
        <f t="shared" si="87"/>
        <v>43929.880450944176</v>
      </c>
      <c r="E1876" s="89">
        <f t="shared" si="88"/>
        <v>900.00000041909516</v>
      </c>
      <c r="F1876" s="3">
        <f t="shared" si="89"/>
        <v>51734878.747674935</v>
      </c>
    </row>
    <row r="1877" spans="1:6">
      <c r="A1877" s="1">
        <v>43929.53125</v>
      </c>
      <c r="B1877">
        <v>2030</v>
      </c>
      <c r="C1877">
        <v>2.11</v>
      </c>
      <c r="D1877" s="2">
        <f t="shared" si="87"/>
        <v>43929.89086761084</v>
      </c>
      <c r="E1877" s="89">
        <f t="shared" si="88"/>
        <v>899.99999979045242</v>
      </c>
      <c r="F1877" s="3">
        <f t="shared" si="89"/>
        <v>51734878.711538538</v>
      </c>
    </row>
    <row r="1878" spans="1:6">
      <c r="A1878" s="1">
        <v>43929.541666666664</v>
      </c>
      <c r="B1878">
        <v>2030</v>
      </c>
      <c r="C1878">
        <v>2.11</v>
      </c>
      <c r="D1878" s="2">
        <f t="shared" si="87"/>
        <v>43929.901284277505</v>
      </c>
      <c r="E1878" s="89">
        <f t="shared" si="88"/>
        <v>899.99999979045242</v>
      </c>
      <c r="F1878" s="3">
        <f t="shared" si="89"/>
        <v>51734878.711538538</v>
      </c>
    </row>
    <row r="1879" spans="1:6">
      <c r="A1879" s="1">
        <v>43929.552083333336</v>
      </c>
      <c r="B1879">
        <v>2030</v>
      </c>
      <c r="C1879">
        <v>2.11</v>
      </c>
      <c r="D1879" s="2">
        <f t="shared" si="87"/>
        <v>43929.911700944176</v>
      </c>
      <c r="E1879" s="89">
        <f t="shared" si="88"/>
        <v>900.00000041909516</v>
      </c>
      <c r="F1879" s="3">
        <f t="shared" si="89"/>
        <v>51734878.747674935</v>
      </c>
    </row>
    <row r="1880" spans="1:6">
      <c r="A1880" s="1">
        <v>43929.5625</v>
      </c>
      <c r="B1880">
        <v>2050</v>
      </c>
      <c r="C1880">
        <v>2.12</v>
      </c>
      <c r="D1880" s="2">
        <f t="shared" si="87"/>
        <v>43929.919429878049</v>
      </c>
      <c r="E1880" s="89">
        <f t="shared" si="88"/>
        <v>899.99999979045242</v>
      </c>
      <c r="F1880" s="3">
        <f t="shared" si="89"/>
        <v>52244581.950075865</v>
      </c>
    </row>
    <row r="1881" spans="1:6">
      <c r="A1881" s="1">
        <v>43929.572916666664</v>
      </c>
      <c r="B1881">
        <v>2030</v>
      </c>
      <c r="C1881">
        <v>2.11</v>
      </c>
      <c r="D1881" s="2">
        <f t="shared" si="87"/>
        <v>43929.932534277505</v>
      </c>
      <c r="E1881" s="89">
        <f t="shared" si="88"/>
        <v>899.99999979045242</v>
      </c>
      <c r="F1881" s="3">
        <f t="shared" si="89"/>
        <v>51734878.711538538</v>
      </c>
    </row>
    <row r="1882" spans="1:6">
      <c r="A1882" s="1">
        <v>43929.583333333336</v>
      </c>
      <c r="B1882">
        <v>2050</v>
      </c>
      <c r="C1882">
        <v>2.12</v>
      </c>
      <c r="D1882" s="2">
        <f t="shared" si="87"/>
        <v>43929.940263211385</v>
      </c>
      <c r="E1882" s="89">
        <f t="shared" si="88"/>
        <v>900.00000041909516</v>
      </c>
      <c r="F1882" s="3">
        <f t="shared" si="89"/>
        <v>52244581.98656828</v>
      </c>
    </row>
    <row r="1883" spans="1:6">
      <c r="A1883" s="1">
        <v>43929.59375</v>
      </c>
      <c r="B1883">
        <v>2050</v>
      </c>
      <c r="C1883">
        <v>2.12</v>
      </c>
      <c r="D1883" s="2">
        <f t="shared" si="87"/>
        <v>43929.950679878049</v>
      </c>
      <c r="E1883" s="89">
        <f t="shared" si="88"/>
        <v>899.99999979045242</v>
      </c>
      <c r="F1883" s="3">
        <f t="shared" si="89"/>
        <v>52244581.950075865</v>
      </c>
    </row>
    <row r="1884" spans="1:6">
      <c r="A1884" s="1">
        <v>43929.604166666664</v>
      </c>
      <c r="B1884">
        <v>2030</v>
      </c>
      <c r="C1884">
        <v>2.11</v>
      </c>
      <c r="D1884" s="2">
        <f t="shared" si="87"/>
        <v>43929.963784277505</v>
      </c>
      <c r="E1884" s="89">
        <f t="shared" si="88"/>
        <v>899.99999979045242</v>
      </c>
      <c r="F1884" s="3">
        <f t="shared" si="89"/>
        <v>51734878.711538538</v>
      </c>
    </row>
    <row r="1885" spans="1:6">
      <c r="A1885" s="1">
        <v>43929.614583333336</v>
      </c>
      <c r="B1885">
        <v>2030</v>
      </c>
      <c r="C1885">
        <v>2.11</v>
      </c>
      <c r="D1885" s="2">
        <f t="shared" si="87"/>
        <v>43929.974200944176</v>
      </c>
      <c r="E1885" s="89">
        <f t="shared" si="88"/>
        <v>900.00000041909516</v>
      </c>
      <c r="F1885" s="3">
        <f t="shared" si="89"/>
        <v>51734878.747674935</v>
      </c>
    </row>
    <row r="1886" spans="1:6">
      <c r="A1886" s="1">
        <v>43929.625</v>
      </c>
      <c r="B1886">
        <v>2030</v>
      </c>
      <c r="C1886">
        <v>2.11</v>
      </c>
      <c r="D1886" s="2">
        <f t="shared" si="87"/>
        <v>43929.98461761084</v>
      </c>
      <c r="E1886" s="89">
        <f t="shared" si="88"/>
        <v>899.99999979045242</v>
      </c>
      <c r="F1886" s="3">
        <f t="shared" si="89"/>
        <v>51734878.711538538</v>
      </c>
    </row>
    <row r="1887" spans="1:6">
      <c r="A1887" s="1">
        <v>43929.635416666664</v>
      </c>
      <c r="B1887">
        <v>2030</v>
      </c>
      <c r="C1887">
        <v>2.11</v>
      </c>
      <c r="D1887" s="2">
        <f t="shared" si="87"/>
        <v>43929.995034277505</v>
      </c>
      <c r="E1887" s="89">
        <f t="shared" si="88"/>
        <v>899.99999979045242</v>
      </c>
      <c r="F1887" s="3">
        <f t="shared" si="89"/>
        <v>51734878.711538538</v>
      </c>
    </row>
    <row r="1888" spans="1:6">
      <c r="A1888" s="1">
        <v>43929.645833333336</v>
      </c>
      <c r="B1888">
        <v>2020</v>
      </c>
      <c r="C1888">
        <v>2.1</v>
      </c>
      <c r="D1888" s="2">
        <f t="shared" si="87"/>
        <v>43930.006814768982</v>
      </c>
      <c r="E1888" s="89">
        <f t="shared" si="88"/>
        <v>900.00000041909516</v>
      </c>
      <c r="F1888" s="3">
        <f t="shared" si="89"/>
        <v>51480027.128228255</v>
      </c>
    </row>
    <row r="1889" spans="1:6">
      <c r="A1889" s="1">
        <v>43929.65625</v>
      </c>
      <c r="B1889">
        <v>2000</v>
      </c>
      <c r="C1889">
        <v>2.09</v>
      </c>
      <c r="D1889" s="2">
        <f t="shared" si="87"/>
        <v>43930.02</v>
      </c>
      <c r="E1889" s="89">
        <f t="shared" si="88"/>
        <v>899.99999979045242</v>
      </c>
      <c r="F1889" s="3">
        <f t="shared" si="89"/>
        <v>50970323.853732549</v>
      </c>
    </row>
    <row r="1890" spans="1:6">
      <c r="A1890" s="1">
        <v>43929.666666666664</v>
      </c>
      <c r="B1890">
        <v>2000</v>
      </c>
      <c r="C1890">
        <v>2.09</v>
      </c>
      <c r="D1890" s="2">
        <f t="shared" si="87"/>
        <v>43930.030416666661</v>
      </c>
      <c r="E1890" s="89">
        <f t="shared" si="88"/>
        <v>899.99999979045242</v>
      </c>
      <c r="F1890" s="3">
        <f t="shared" si="89"/>
        <v>50970323.853732549</v>
      </c>
    </row>
    <row r="1891" spans="1:6">
      <c r="A1891" s="1">
        <v>43929.677083333336</v>
      </c>
      <c r="B1891">
        <v>2000</v>
      </c>
      <c r="C1891">
        <v>2.09</v>
      </c>
      <c r="D1891" s="2">
        <f t="shared" si="87"/>
        <v>43930.040833333333</v>
      </c>
      <c r="E1891" s="89">
        <f t="shared" si="88"/>
        <v>900.00000041909516</v>
      </c>
      <c r="F1891" s="3">
        <f t="shared" si="89"/>
        <v>50970323.88933491</v>
      </c>
    </row>
    <row r="1892" spans="1:6">
      <c r="A1892" s="1">
        <v>43929.6875</v>
      </c>
      <c r="B1892">
        <v>2000</v>
      </c>
      <c r="C1892">
        <v>2.09</v>
      </c>
      <c r="D1892" s="2">
        <f t="shared" si="87"/>
        <v>43930.051249999997</v>
      </c>
      <c r="E1892" s="89">
        <f t="shared" si="88"/>
        <v>899.99999979045242</v>
      </c>
      <c r="F1892" s="3">
        <f t="shared" si="89"/>
        <v>50970323.853732549</v>
      </c>
    </row>
    <row r="1893" spans="1:6">
      <c r="A1893" s="1">
        <v>43929.697916666664</v>
      </c>
      <c r="B1893">
        <v>2020</v>
      </c>
      <c r="C1893">
        <v>2.1</v>
      </c>
      <c r="D1893" s="2">
        <f t="shared" si="87"/>
        <v>43930.05889810231</v>
      </c>
      <c r="E1893" s="89">
        <f t="shared" si="88"/>
        <v>899.99999979045242</v>
      </c>
      <c r="F1893" s="3">
        <f t="shared" si="89"/>
        <v>51480027.092269875</v>
      </c>
    </row>
    <row r="1894" spans="1:6">
      <c r="A1894" s="1">
        <v>43929.708333333336</v>
      </c>
      <c r="B1894">
        <v>2000</v>
      </c>
      <c r="C1894">
        <v>2.09</v>
      </c>
      <c r="D1894" s="2">
        <f t="shared" si="87"/>
        <v>43930.072083333333</v>
      </c>
      <c r="E1894" s="89">
        <f t="shared" si="88"/>
        <v>900.00000041909516</v>
      </c>
      <c r="F1894" s="3">
        <f t="shared" si="89"/>
        <v>50970323.88933491</v>
      </c>
    </row>
    <row r="1895" spans="1:6">
      <c r="A1895" s="1">
        <v>43929.71875</v>
      </c>
      <c r="B1895">
        <v>2000</v>
      </c>
      <c r="C1895">
        <v>2.09</v>
      </c>
      <c r="D1895" s="2">
        <f t="shared" si="87"/>
        <v>43930.082499999997</v>
      </c>
      <c r="E1895" s="89">
        <f t="shared" si="88"/>
        <v>899.99999979045242</v>
      </c>
      <c r="F1895" s="3">
        <f t="shared" si="89"/>
        <v>50970323.853732549</v>
      </c>
    </row>
    <row r="1896" spans="1:6">
      <c r="A1896" s="1">
        <v>43929.729166666664</v>
      </c>
      <c r="B1896">
        <v>2000</v>
      </c>
      <c r="C1896">
        <v>2.09</v>
      </c>
      <c r="D1896" s="2">
        <f t="shared" si="87"/>
        <v>43930.092916666661</v>
      </c>
      <c r="E1896" s="89">
        <f t="shared" si="88"/>
        <v>899.99999979045242</v>
      </c>
      <c r="F1896" s="3">
        <f t="shared" si="89"/>
        <v>50970323.853732549</v>
      </c>
    </row>
    <row r="1897" spans="1:6">
      <c r="A1897" s="1">
        <v>43929.739583333336</v>
      </c>
      <c r="B1897">
        <v>1990</v>
      </c>
      <c r="C1897">
        <v>2.08</v>
      </c>
      <c r="D1897" s="2">
        <f t="shared" si="87"/>
        <v>43930.104738484093</v>
      </c>
      <c r="E1897" s="89">
        <f t="shared" si="88"/>
        <v>900.00000041909516</v>
      </c>
      <c r="F1897" s="3">
        <f t="shared" si="89"/>
        <v>50715472.269888237</v>
      </c>
    </row>
    <row r="1898" spans="1:6">
      <c r="A1898" s="1">
        <v>43929.75</v>
      </c>
      <c r="B1898">
        <v>2000</v>
      </c>
      <c r="C1898">
        <v>2.09</v>
      </c>
      <c r="D1898" s="2">
        <f t="shared" si="87"/>
        <v>43930.113749999997</v>
      </c>
      <c r="E1898" s="89">
        <f t="shared" si="88"/>
        <v>899.99999979045242</v>
      </c>
      <c r="F1898" s="3">
        <f t="shared" si="89"/>
        <v>50970323.853732549</v>
      </c>
    </row>
    <row r="1899" spans="1:6">
      <c r="A1899" s="1">
        <v>43929.760416666664</v>
      </c>
      <c r="B1899">
        <v>2000</v>
      </c>
      <c r="C1899">
        <v>2.09</v>
      </c>
      <c r="D1899" s="2">
        <f t="shared" si="87"/>
        <v>43930.124166666661</v>
      </c>
      <c r="E1899" s="89">
        <f t="shared" si="88"/>
        <v>899.99999979045242</v>
      </c>
      <c r="F1899" s="3">
        <f t="shared" si="89"/>
        <v>50970323.853732549</v>
      </c>
    </row>
    <row r="1900" spans="1:6">
      <c r="A1900" s="1">
        <v>43929.770833333336</v>
      </c>
      <c r="B1900">
        <v>1990</v>
      </c>
      <c r="C1900">
        <v>2.08</v>
      </c>
      <c r="D1900" s="2">
        <f t="shared" si="87"/>
        <v>43930.135988484093</v>
      </c>
      <c r="E1900" s="89">
        <f t="shared" si="88"/>
        <v>900.00000041909516</v>
      </c>
      <c r="F1900" s="3">
        <f t="shared" si="89"/>
        <v>50715472.269888237</v>
      </c>
    </row>
    <row r="1901" spans="1:6">
      <c r="A1901" s="1">
        <v>43929.78125</v>
      </c>
      <c r="B1901">
        <v>1970</v>
      </c>
      <c r="C1901">
        <v>2.0699999999999998</v>
      </c>
      <c r="D1901" s="2">
        <f t="shared" si="87"/>
        <v>43930.149258248734</v>
      </c>
      <c r="E1901" s="89">
        <f t="shared" si="88"/>
        <v>899.99999979045242</v>
      </c>
      <c r="F1901" s="3">
        <f t="shared" si="89"/>
        <v>50205768.995926559</v>
      </c>
    </row>
    <row r="1902" spans="1:6">
      <c r="A1902" s="1">
        <v>43929.791666666664</v>
      </c>
      <c r="B1902">
        <v>1990</v>
      </c>
      <c r="C1902">
        <v>2.08</v>
      </c>
      <c r="D1902" s="2">
        <f t="shared" si="87"/>
        <v>43930.156821817422</v>
      </c>
      <c r="E1902" s="89">
        <f t="shared" si="88"/>
        <v>899.99999979045242</v>
      </c>
      <c r="F1902" s="3">
        <f t="shared" si="89"/>
        <v>50715472.234463885</v>
      </c>
    </row>
    <row r="1903" spans="1:6">
      <c r="A1903" s="1">
        <v>43929.802083333336</v>
      </c>
      <c r="B1903">
        <v>1990</v>
      </c>
      <c r="C1903">
        <v>2.08</v>
      </c>
      <c r="D1903" s="2">
        <f t="shared" si="87"/>
        <v>43930.167238484093</v>
      </c>
      <c r="E1903" s="89">
        <f t="shared" si="88"/>
        <v>900.00000041909516</v>
      </c>
      <c r="F1903" s="3">
        <f t="shared" si="89"/>
        <v>50715472.269888237</v>
      </c>
    </row>
    <row r="1904" spans="1:6">
      <c r="A1904" s="1">
        <v>43929.8125</v>
      </c>
      <c r="B1904">
        <v>1970</v>
      </c>
      <c r="C1904">
        <v>2.0699999999999998</v>
      </c>
      <c r="D1904" s="2">
        <f t="shared" si="87"/>
        <v>43930.180508248734</v>
      </c>
      <c r="E1904" s="89">
        <f t="shared" si="88"/>
        <v>899.99999979045242</v>
      </c>
      <c r="F1904" s="3">
        <f t="shared" si="89"/>
        <v>50205768.995926559</v>
      </c>
    </row>
    <row r="1905" spans="1:6">
      <c r="A1905" s="1">
        <v>43929.822916666664</v>
      </c>
      <c r="B1905">
        <v>1990</v>
      </c>
      <c r="C1905">
        <v>2.08</v>
      </c>
      <c r="D1905" s="2">
        <f t="shared" si="87"/>
        <v>43930.188071817422</v>
      </c>
      <c r="E1905" s="89">
        <f t="shared" si="88"/>
        <v>899.99999979045242</v>
      </c>
      <c r="F1905" s="3">
        <f t="shared" si="89"/>
        <v>50715472.234463885</v>
      </c>
    </row>
    <row r="1906" spans="1:6">
      <c r="A1906" s="1">
        <v>43929.833333333336</v>
      </c>
      <c r="B1906">
        <v>1990</v>
      </c>
      <c r="C1906">
        <v>2.08</v>
      </c>
      <c r="D1906" s="2">
        <f t="shared" si="87"/>
        <v>43930.198488484093</v>
      </c>
      <c r="E1906" s="89">
        <f t="shared" si="88"/>
        <v>900.00000041909516</v>
      </c>
      <c r="F1906" s="3">
        <f t="shared" si="89"/>
        <v>50715472.269888237</v>
      </c>
    </row>
    <row r="1907" spans="1:6">
      <c r="A1907" s="1">
        <v>43929.84375</v>
      </c>
      <c r="B1907">
        <v>1970</v>
      </c>
      <c r="C1907">
        <v>2.0699999999999998</v>
      </c>
      <c r="D1907" s="2">
        <f t="shared" si="87"/>
        <v>43930.211758248734</v>
      </c>
      <c r="E1907" s="89">
        <f t="shared" si="88"/>
        <v>899.99999979045242</v>
      </c>
      <c r="F1907" s="3">
        <f t="shared" si="89"/>
        <v>50205768.995926559</v>
      </c>
    </row>
    <row r="1908" spans="1:6">
      <c r="A1908" s="1">
        <v>43929.854166666664</v>
      </c>
      <c r="B1908">
        <v>1970</v>
      </c>
      <c r="C1908">
        <v>2.0699999999999998</v>
      </c>
      <c r="D1908" s="2">
        <f t="shared" si="87"/>
        <v>43930.222174915398</v>
      </c>
      <c r="E1908" s="89">
        <f t="shared" si="88"/>
        <v>899.99999979045242</v>
      </c>
      <c r="F1908" s="3">
        <f t="shared" si="89"/>
        <v>50205768.995926559</v>
      </c>
    </row>
    <row r="1909" spans="1:6">
      <c r="A1909" s="1">
        <v>43929.864583333336</v>
      </c>
      <c r="B1909">
        <v>1990</v>
      </c>
      <c r="C1909">
        <v>2.08</v>
      </c>
      <c r="D1909" s="2">
        <f t="shared" si="87"/>
        <v>43930.229738484093</v>
      </c>
      <c r="E1909" s="89">
        <f t="shared" si="88"/>
        <v>900.00000041909516</v>
      </c>
      <c r="F1909" s="3">
        <f t="shared" si="89"/>
        <v>50715472.269888237</v>
      </c>
    </row>
    <row r="1910" spans="1:6">
      <c r="A1910" s="1">
        <v>43929.875</v>
      </c>
      <c r="B1910">
        <v>2020</v>
      </c>
      <c r="C1910">
        <v>2.1</v>
      </c>
      <c r="D1910" s="2">
        <f t="shared" si="87"/>
        <v>43930.235981435646</v>
      </c>
      <c r="E1910" s="89">
        <f t="shared" si="88"/>
        <v>899.99999979045242</v>
      </c>
      <c r="F1910" s="3">
        <f t="shared" si="89"/>
        <v>51480027.092269875</v>
      </c>
    </row>
    <row r="1911" spans="1:6">
      <c r="A1911" s="1">
        <v>43929.885416666664</v>
      </c>
      <c r="B1911">
        <v>2030</v>
      </c>
      <c r="C1911">
        <v>2.11</v>
      </c>
      <c r="D1911" s="2">
        <f t="shared" si="87"/>
        <v>43930.245034277505</v>
      </c>
      <c r="E1911" s="89">
        <f t="shared" si="88"/>
        <v>899.99999979045242</v>
      </c>
      <c r="F1911" s="3">
        <f t="shared" si="89"/>
        <v>51734878.711538538</v>
      </c>
    </row>
    <row r="1912" spans="1:6">
      <c r="A1912" s="1">
        <v>43929.895833333336</v>
      </c>
      <c r="B1912">
        <v>2030</v>
      </c>
      <c r="C1912">
        <v>2.11</v>
      </c>
      <c r="D1912" s="2">
        <f t="shared" si="87"/>
        <v>43930.255450944176</v>
      </c>
      <c r="E1912" s="89">
        <f t="shared" si="88"/>
        <v>900.00000041909516</v>
      </c>
      <c r="F1912" s="3">
        <f t="shared" si="89"/>
        <v>51734878.747674935</v>
      </c>
    </row>
    <row r="1913" spans="1:6">
      <c r="A1913" s="1">
        <v>43929.90625</v>
      </c>
      <c r="B1913">
        <v>2060</v>
      </c>
      <c r="C1913">
        <v>2.13</v>
      </c>
      <c r="D1913" s="2">
        <f t="shared" si="87"/>
        <v>43930.261855582525</v>
      </c>
      <c r="E1913" s="89">
        <f t="shared" si="88"/>
        <v>899.99999979045242</v>
      </c>
      <c r="F1913" s="3">
        <f t="shared" si="89"/>
        <v>52499433.569344528</v>
      </c>
    </row>
    <row r="1914" spans="1:6">
      <c r="A1914" s="1">
        <v>43929.916666666664</v>
      </c>
      <c r="B1914">
        <v>2050</v>
      </c>
      <c r="C1914">
        <v>2.12</v>
      </c>
      <c r="D1914" s="2">
        <f t="shared" si="87"/>
        <v>43930.273596544714</v>
      </c>
      <c r="E1914" s="89">
        <f t="shared" si="88"/>
        <v>899.99999979045242</v>
      </c>
      <c r="F1914" s="3">
        <f t="shared" si="89"/>
        <v>52244581.950075865</v>
      </c>
    </row>
    <row r="1915" spans="1:6">
      <c r="A1915" s="1">
        <v>43929.927083333336</v>
      </c>
      <c r="B1915">
        <v>2050</v>
      </c>
      <c r="C1915">
        <v>2.12</v>
      </c>
      <c r="D1915" s="2">
        <f t="shared" si="87"/>
        <v>43930.284013211385</v>
      </c>
      <c r="E1915" s="89">
        <f t="shared" si="88"/>
        <v>900.00000041909516</v>
      </c>
      <c r="F1915" s="3">
        <f t="shared" si="89"/>
        <v>52244581.98656828</v>
      </c>
    </row>
    <row r="1916" spans="1:6">
      <c r="A1916" s="1">
        <v>43929.9375</v>
      </c>
      <c r="B1916">
        <v>2030</v>
      </c>
      <c r="C1916">
        <v>2.11</v>
      </c>
      <c r="D1916" s="2">
        <f t="shared" si="87"/>
        <v>43930.29711761084</v>
      </c>
      <c r="E1916" s="89">
        <f t="shared" si="88"/>
        <v>899.99999979045242</v>
      </c>
      <c r="F1916" s="3">
        <f t="shared" si="89"/>
        <v>51734878.711538538</v>
      </c>
    </row>
    <row r="1917" spans="1:6">
      <c r="A1917" s="1">
        <v>43929.947916666664</v>
      </c>
      <c r="B1917">
        <v>2020</v>
      </c>
      <c r="C1917">
        <v>2.1</v>
      </c>
      <c r="D1917" s="2">
        <f t="shared" si="87"/>
        <v>43930.30889810231</v>
      </c>
      <c r="E1917" s="89">
        <f t="shared" si="88"/>
        <v>899.99999979045242</v>
      </c>
      <c r="F1917" s="3">
        <f t="shared" si="89"/>
        <v>51480027.092269875</v>
      </c>
    </row>
    <row r="1918" spans="1:6">
      <c r="A1918" s="1">
        <v>43929.958333333336</v>
      </c>
      <c r="B1918">
        <v>2020</v>
      </c>
      <c r="C1918">
        <v>2.1</v>
      </c>
      <c r="D1918" s="2">
        <f t="shared" si="87"/>
        <v>43930.319314768982</v>
      </c>
      <c r="E1918" s="89">
        <f t="shared" si="88"/>
        <v>900.00000041909516</v>
      </c>
      <c r="F1918" s="3">
        <f t="shared" si="89"/>
        <v>51480027.128228255</v>
      </c>
    </row>
    <row r="1919" spans="1:6">
      <c r="A1919" s="1">
        <v>43929.96875</v>
      </c>
      <c r="B1919">
        <v>2030</v>
      </c>
      <c r="C1919">
        <v>2.11</v>
      </c>
      <c r="D1919" s="2">
        <f t="shared" si="87"/>
        <v>43930.32836761084</v>
      </c>
      <c r="E1919" s="89">
        <f t="shared" si="88"/>
        <v>899.99999979045242</v>
      </c>
      <c r="F1919" s="3">
        <f t="shared" si="89"/>
        <v>51734878.711538538</v>
      </c>
    </row>
    <row r="1920" spans="1:6">
      <c r="A1920" s="1">
        <v>43929.979166666664</v>
      </c>
      <c r="B1920">
        <v>2030</v>
      </c>
      <c r="C1920">
        <v>2.11</v>
      </c>
      <c r="D1920" s="2">
        <f t="shared" si="87"/>
        <v>43930.338784277505</v>
      </c>
      <c r="E1920" s="89">
        <f t="shared" si="88"/>
        <v>899.99999979045242</v>
      </c>
      <c r="F1920" s="3">
        <f t="shared" si="89"/>
        <v>51734878.711538538</v>
      </c>
    </row>
    <row r="1921" spans="1:6">
      <c r="A1921" s="1">
        <v>43929.989583333336</v>
      </c>
      <c r="B1921">
        <v>2030</v>
      </c>
      <c r="C1921">
        <v>2.11</v>
      </c>
      <c r="D1921" s="2">
        <f t="shared" si="87"/>
        <v>43930.349200944176</v>
      </c>
      <c r="E1921" s="89">
        <f t="shared" si="88"/>
        <v>900.00000041909516</v>
      </c>
      <c r="F1921" s="3">
        <f t="shared" si="89"/>
        <v>51734878.747674935</v>
      </c>
    </row>
    <row r="1922" spans="1:6">
      <c r="A1922" s="1">
        <v>43930</v>
      </c>
      <c r="B1922">
        <v>2030</v>
      </c>
      <c r="C1922">
        <v>2.11</v>
      </c>
      <c r="D1922" s="2">
        <f t="shared" si="87"/>
        <v>43930.35961761084</v>
      </c>
      <c r="E1922" s="89">
        <f t="shared" si="88"/>
        <v>899.99999979045242</v>
      </c>
      <c r="F1922" s="3">
        <f t="shared" si="89"/>
        <v>51734878.711538538</v>
      </c>
    </row>
    <row r="1923" spans="1:6">
      <c r="A1923" s="1">
        <v>43930.010416666664</v>
      </c>
      <c r="B1923">
        <v>2030</v>
      </c>
      <c r="C1923">
        <v>2.11</v>
      </c>
      <c r="D1923" s="2">
        <f t="shared" ref="D1923:D1986" si="90">A1923+((13422*(1/B1923)+2.019)/24)</f>
        <v>43930.370034277505</v>
      </c>
      <c r="E1923" s="89">
        <f t="shared" si="88"/>
        <v>899.99999979045242</v>
      </c>
      <c r="F1923" s="3">
        <f t="shared" si="89"/>
        <v>51734878.711538538</v>
      </c>
    </row>
    <row r="1924" spans="1:6">
      <c r="A1924" s="1">
        <v>43930.020833333336</v>
      </c>
      <c r="B1924">
        <v>2090</v>
      </c>
      <c r="C1924">
        <v>2.15</v>
      </c>
      <c r="D1924" s="2">
        <f t="shared" si="90"/>
        <v>43930.372542065394</v>
      </c>
      <c r="E1924" s="89">
        <f t="shared" ref="E1924:E1987" si="91">CONVERT((A1924-A1923),"day","sec")</f>
        <v>900.00000041909516</v>
      </c>
      <c r="F1924" s="3">
        <f t="shared" si="89"/>
        <v>53263988.464354977</v>
      </c>
    </row>
    <row r="1925" spans="1:6">
      <c r="A1925" s="1">
        <v>43930.03125</v>
      </c>
      <c r="B1925">
        <v>2080</v>
      </c>
      <c r="C1925">
        <v>2.14</v>
      </c>
      <c r="D1925" s="2">
        <f t="shared" si="90"/>
        <v>43930.384245192305</v>
      </c>
      <c r="E1925" s="89">
        <f t="shared" si="91"/>
        <v>899.99999979045242</v>
      </c>
      <c r="F1925" s="3">
        <f t="shared" ref="F1925:F1988" si="92">E1925*B1925*CONVERT(1,"ft^3","l")</f>
        <v>53009136.807881847</v>
      </c>
    </row>
    <row r="1926" spans="1:6">
      <c r="A1926" s="1">
        <v>43930.041666666664</v>
      </c>
      <c r="B1926">
        <v>2060</v>
      </c>
      <c r="C1926">
        <v>2.13</v>
      </c>
      <c r="D1926" s="2">
        <f t="shared" si="90"/>
        <v>43930.397272249189</v>
      </c>
      <c r="E1926" s="89">
        <f t="shared" si="91"/>
        <v>899.99999979045242</v>
      </c>
      <c r="F1926" s="3">
        <f t="shared" si="92"/>
        <v>52499433.569344528</v>
      </c>
    </row>
    <row r="1927" spans="1:6">
      <c r="A1927" s="1">
        <v>43930.052083333336</v>
      </c>
      <c r="B1927">
        <v>2030</v>
      </c>
      <c r="C1927">
        <v>2.11</v>
      </c>
      <c r="D1927" s="2">
        <f t="shared" si="90"/>
        <v>43930.411700944176</v>
      </c>
      <c r="E1927" s="89">
        <f t="shared" si="91"/>
        <v>900.00000041909516</v>
      </c>
      <c r="F1927" s="3">
        <f t="shared" si="92"/>
        <v>51734878.747674935</v>
      </c>
    </row>
    <row r="1928" spans="1:6">
      <c r="A1928" s="1">
        <v>43930.0625</v>
      </c>
      <c r="B1928">
        <v>2050</v>
      </c>
      <c r="C1928">
        <v>2.12</v>
      </c>
      <c r="D1928" s="2">
        <f t="shared" si="90"/>
        <v>43930.419429878049</v>
      </c>
      <c r="E1928" s="89">
        <f t="shared" si="91"/>
        <v>899.99999979045242</v>
      </c>
      <c r="F1928" s="3">
        <f t="shared" si="92"/>
        <v>52244581.950075865</v>
      </c>
    </row>
    <row r="1929" spans="1:6">
      <c r="A1929" s="1">
        <v>43930.072916666664</v>
      </c>
      <c r="B1929">
        <v>2080</v>
      </c>
      <c r="C1929">
        <v>2.14</v>
      </c>
      <c r="D1929" s="2">
        <f t="shared" si="90"/>
        <v>43930.425911858969</v>
      </c>
      <c r="E1929" s="89">
        <f t="shared" si="91"/>
        <v>899.99999979045242</v>
      </c>
      <c r="F1929" s="3">
        <f t="shared" si="92"/>
        <v>53009136.807881847</v>
      </c>
    </row>
    <row r="1930" spans="1:6">
      <c r="A1930" s="1">
        <v>43930.083333333336</v>
      </c>
      <c r="B1930">
        <v>2090</v>
      </c>
      <c r="C1930">
        <v>2.15</v>
      </c>
      <c r="D1930" s="2">
        <f t="shared" si="90"/>
        <v>43930.435042065394</v>
      </c>
      <c r="E1930" s="89">
        <f t="shared" si="91"/>
        <v>900.00000041909516</v>
      </c>
      <c r="F1930" s="3">
        <f t="shared" si="92"/>
        <v>53263988.464354977</v>
      </c>
    </row>
    <row r="1931" spans="1:6">
      <c r="A1931" s="1">
        <v>43930.09375</v>
      </c>
      <c r="B1931">
        <v>2090</v>
      </c>
      <c r="C1931">
        <v>2.15</v>
      </c>
      <c r="D1931" s="2">
        <f t="shared" si="90"/>
        <v>43930.445458732058</v>
      </c>
      <c r="E1931" s="89">
        <f t="shared" si="91"/>
        <v>899.99999979045242</v>
      </c>
      <c r="F1931" s="3">
        <f t="shared" si="92"/>
        <v>53263988.42715051</v>
      </c>
    </row>
    <row r="1932" spans="1:6">
      <c r="A1932" s="1">
        <v>43930.104166666664</v>
      </c>
      <c r="B1932">
        <v>2060</v>
      </c>
      <c r="C1932">
        <v>2.13</v>
      </c>
      <c r="D1932" s="2">
        <f t="shared" si="90"/>
        <v>43930.459772249189</v>
      </c>
      <c r="E1932" s="89">
        <f t="shared" si="91"/>
        <v>899.99999979045242</v>
      </c>
      <c r="F1932" s="3">
        <f t="shared" si="92"/>
        <v>52499433.569344528</v>
      </c>
    </row>
    <row r="1933" spans="1:6">
      <c r="A1933" s="1">
        <v>43930.114583333336</v>
      </c>
      <c r="B1933">
        <v>2080</v>
      </c>
      <c r="C1933">
        <v>2.14</v>
      </c>
      <c r="D1933" s="2">
        <f t="shared" si="90"/>
        <v>43930.46757852564</v>
      </c>
      <c r="E1933" s="89">
        <f t="shared" si="91"/>
        <v>900.00000041909516</v>
      </c>
      <c r="F1933" s="3">
        <f t="shared" si="92"/>
        <v>53009136.844908305</v>
      </c>
    </row>
    <row r="1934" spans="1:6">
      <c r="A1934" s="1">
        <v>43930.125</v>
      </c>
      <c r="B1934">
        <v>2080</v>
      </c>
      <c r="C1934">
        <v>2.14</v>
      </c>
      <c r="D1934" s="2">
        <f t="shared" si="90"/>
        <v>43930.477995192305</v>
      </c>
      <c r="E1934" s="89">
        <f t="shared" si="91"/>
        <v>899.99999979045242</v>
      </c>
      <c r="F1934" s="3">
        <f t="shared" si="92"/>
        <v>53009136.807881847</v>
      </c>
    </row>
    <row r="1935" spans="1:6">
      <c r="A1935" s="1">
        <v>43930.135416666664</v>
      </c>
      <c r="B1935">
        <v>2090</v>
      </c>
      <c r="C1935">
        <v>2.15</v>
      </c>
      <c r="D1935" s="2">
        <f t="shared" si="90"/>
        <v>43930.487125398722</v>
      </c>
      <c r="E1935" s="89">
        <f t="shared" si="91"/>
        <v>899.99999979045242</v>
      </c>
      <c r="F1935" s="3">
        <f t="shared" si="92"/>
        <v>53263988.42715051</v>
      </c>
    </row>
    <row r="1936" spans="1:6">
      <c r="A1936" s="1">
        <v>43930.145833333336</v>
      </c>
      <c r="B1936">
        <v>2110</v>
      </c>
      <c r="C1936">
        <v>2.16</v>
      </c>
      <c r="D1936" s="2">
        <f t="shared" si="90"/>
        <v>43930.495005726698</v>
      </c>
      <c r="E1936" s="89">
        <f t="shared" si="91"/>
        <v>900.00000041909516</v>
      </c>
      <c r="F1936" s="3">
        <f t="shared" si="92"/>
        <v>53773691.703248329</v>
      </c>
    </row>
    <row r="1937" spans="1:6">
      <c r="A1937" s="1">
        <v>43930.15625</v>
      </c>
      <c r="B1937">
        <v>2090</v>
      </c>
      <c r="C1937">
        <v>2.15</v>
      </c>
      <c r="D1937" s="2">
        <f t="shared" si="90"/>
        <v>43930.507958732058</v>
      </c>
      <c r="E1937" s="89">
        <f t="shared" si="91"/>
        <v>899.99999979045242</v>
      </c>
      <c r="F1937" s="3">
        <f t="shared" si="92"/>
        <v>53263988.42715051</v>
      </c>
    </row>
    <row r="1938" spans="1:6">
      <c r="A1938" s="1">
        <v>43930.166666666664</v>
      </c>
      <c r="B1938">
        <v>2090</v>
      </c>
      <c r="C1938">
        <v>2.15</v>
      </c>
      <c r="D1938" s="2">
        <f t="shared" si="90"/>
        <v>43930.518375398722</v>
      </c>
      <c r="E1938" s="89">
        <f t="shared" si="91"/>
        <v>899.99999979045242</v>
      </c>
      <c r="F1938" s="3">
        <f t="shared" si="92"/>
        <v>53263988.42715051</v>
      </c>
    </row>
    <row r="1939" spans="1:6">
      <c r="A1939" s="1">
        <v>43930.177083333336</v>
      </c>
      <c r="B1939">
        <v>2090</v>
      </c>
      <c r="C1939">
        <v>2.15</v>
      </c>
      <c r="D1939" s="2">
        <f t="shared" si="90"/>
        <v>43930.528792065394</v>
      </c>
      <c r="E1939" s="89">
        <f t="shared" si="91"/>
        <v>900.00000041909516</v>
      </c>
      <c r="F1939" s="3">
        <f t="shared" si="92"/>
        <v>53263988.464354977</v>
      </c>
    </row>
    <row r="1940" spans="1:6">
      <c r="A1940" s="1">
        <v>43930.1875</v>
      </c>
      <c r="B1940">
        <v>2090</v>
      </c>
      <c r="C1940">
        <v>2.15</v>
      </c>
      <c r="D1940" s="2">
        <f t="shared" si="90"/>
        <v>43930.539208732058</v>
      </c>
      <c r="E1940" s="89">
        <f t="shared" si="91"/>
        <v>899.99999979045242</v>
      </c>
      <c r="F1940" s="3">
        <f t="shared" si="92"/>
        <v>53263988.42715051</v>
      </c>
    </row>
    <row r="1941" spans="1:6">
      <c r="A1941" s="1">
        <v>43930.197916666664</v>
      </c>
      <c r="B1941">
        <v>2090</v>
      </c>
      <c r="C1941">
        <v>2.15</v>
      </c>
      <c r="D1941" s="2">
        <f t="shared" si="90"/>
        <v>43930.549625398722</v>
      </c>
      <c r="E1941" s="89">
        <f t="shared" si="91"/>
        <v>899.99999979045242</v>
      </c>
      <c r="F1941" s="3">
        <f t="shared" si="92"/>
        <v>53263988.42715051</v>
      </c>
    </row>
    <row r="1942" spans="1:6">
      <c r="A1942" s="1">
        <v>43930.208333333336</v>
      </c>
      <c r="B1942">
        <v>2090</v>
      </c>
      <c r="C1942">
        <v>2.15</v>
      </c>
      <c r="D1942" s="2">
        <f t="shared" si="90"/>
        <v>43930.560042065394</v>
      </c>
      <c r="E1942" s="89">
        <f t="shared" si="91"/>
        <v>900.00000041909516</v>
      </c>
      <c r="F1942" s="3">
        <f t="shared" si="92"/>
        <v>53263988.464354977</v>
      </c>
    </row>
    <row r="1943" spans="1:6">
      <c r="A1943" s="1">
        <v>43930.21875</v>
      </c>
      <c r="B1943">
        <v>2090</v>
      </c>
      <c r="C1943">
        <v>2.15</v>
      </c>
      <c r="D1943" s="2">
        <f t="shared" si="90"/>
        <v>43930.570458732058</v>
      </c>
      <c r="E1943" s="89">
        <f t="shared" si="91"/>
        <v>899.99999979045242</v>
      </c>
      <c r="F1943" s="3">
        <f t="shared" si="92"/>
        <v>53263988.42715051</v>
      </c>
    </row>
    <row r="1944" spans="1:6">
      <c r="A1944" s="1">
        <v>43930.229166666664</v>
      </c>
      <c r="B1944">
        <v>2110</v>
      </c>
      <c r="C1944">
        <v>2.16</v>
      </c>
      <c r="D1944" s="2">
        <f t="shared" si="90"/>
        <v>43930.578339060026</v>
      </c>
      <c r="E1944" s="89">
        <f t="shared" si="91"/>
        <v>899.99999979045242</v>
      </c>
      <c r="F1944" s="3">
        <f t="shared" si="92"/>
        <v>53773691.665687837</v>
      </c>
    </row>
    <row r="1945" spans="1:6">
      <c r="A1945" s="1">
        <v>43930.239583333336</v>
      </c>
      <c r="B1945">
        <v>2110</v>
      </c>
      <c r="C1945">
        <v>2.16</v>
      </c>
      <c r="D1945" s="2">
        <f t="shared" si="90"/>
        <v>43930.588755726698</v>
      </c>
      <c r="E1945" s="89">
        <f t="shared" si="91"/>
        <v>900.00000041909516</v>
      </c>
      <c r="F1945" s="3">
        <f t="shared" si="92"/>
        <v>53773691.703248329</v>
      </c>
    </row>
    <row r="1946" spans="1:6">
      <c r="A1946" s="1">
        <v>43930.25</v>
      </c>
      <c r="B1946">
        <v>2110</v>
      </c>
      <c r="C1946">
        <v>2.16</v>
      </c>
      <c r="D1946" s="2">
        <f t="shared" si="90"/>
        <v>43930.599172393362</v>
      </c>
      <c r="E1946" s="89">
        <f t="shared" si="91"/>
        <v>899.99999979045242</v>
      </c>
      <c r="F1946" s="3">
        <f t="shared" si="92"/>
        <v>53773691.665687837</v>
      </c>
    </row>
    <row r="1947" spans="1:6">
      <c r="A1947" s="1">
        <v>43930.260416666664</v>
      </c>
      <c r="B1947">
        <v>2110</v>
      </c>
      <c r="C1947">
        <v>2.16</v>
      </c>
      <c r="D1947" s="2">
        <f t="shared" si="90"/>
        <v>43930.609589060026</v>
      </c>
      <c r="E1947" s="89">
        <f t="shared" si="91"/>
        <v>899.99999979045242</v>
      </c>
      <c r="F1947" s="3">
        <f t="shared" si="92"/>
        <v>53773691.665687837</v>
      </c>
    </row>
    <row r="1948" spans="1:6">
      <c r="A1948" s="1">
        <v>43930.270833333336</v>
      </c>
      <c r="B1948">
        <v>2090</v>
      </c>
      <c r="C1948">
        <v>2.15</v>
      </c>
      <c r="D1948" s="2">
        <f t="shared" si="90"/>
        <v>43930.622542065394</v>
      </c>
      <c r="E1948" s="89">
        <f t="shared" si="91"/>
        <v>900.00000041909516</v>
      </c>
      <c r="F1948" s="3">
        <f t="shared" si="92"/>
        <v>53263988.464354977</v>
      </c>
    </row>
    <row r="1949" spans="1:6">
      <c r="A1949" s="1">
        <v>43930.28125</v>
      </c>
      <c r="B1949">
        <v>2110</v>
      </c>
      <c r="C1949">
        <v>2.16</v>
      </c>
      <c r="D1949" s="2">
        <f t="shared" si="90"/>
        <v>43930.630422393362</v>
      </c>
      <c r="E1949" s="89">
        <f t="shared" si="91"/>
        <v>899.99999979045242</v>
      </c>
      <c r="F1949" s="3">
        <f t="shared" si="92"/>
        <v>53773691.665687837</v>
      </c>
    </row>
    <row r="1950" spans="1:6">
      <c r="A1950" s="1">
        <v>43930.291666666664</v>
      </c>
      <c r="B1950">
        <v>2110</v>
      </c>
      <c r="C1950">
        <v>2.16</v>
      </c>
      <c r="D1950" s="2">
        <f t="shared" si="90"/>
        <v>43930.640839060026</v>
      </c>
      <c r="E1950" s="89">
        <f t="shared" si="91"/>
        <v>899.99999979045242</v>
      </c>
      <c r="F1950" s="3">
        <f t="shared" si="92"/>
        <v>53773691.665687837</v>
      </c>
    </row>
    <row r="1951" spans="1:6">
      <c r="A1951" s="1">
        <v>43930.302083333336</v>
      </c>
      <c r="B1951">
        <v>2110</v>
      </c>
      <c r="C1951">
        <v>2.16</v>
      </c>
      <c r="D1951" s="2">
        <f t="shared" si="90"/>
        <v>43930.651255726698</v>
      </c>
      <c r="E1951" s="89">
        <f t="shared" si="91"/>
        <v>900.00000041909516</v>
      </c>
      <c r="F1951" s="3">
        <f t="shared" si="92"/>
        <v>53773691.703248329</v>
      </c>
    </row>
    <row r="1952" spans="1:6">
      <c r="A1952" s="1">
        <v>43930.3125</v>
      </c>
      <c r="B1952">
        <v>2120</v>
      </c>
      <c r="C1952">
        <v>2.17</v>
      </c>
      <c r="D1952" s="2">
        <f t="shared" si="90"/>
        <v>43930.660422169814</v>
      </c>
      <c r="E1952" s="89">
        <f t="shared" si="91"/>
        <v>899.99999979045242</v>
      </c>
      <c r="F1952" s="3">
        <f t="shared" si="92"/>
        <v>54028543.2849565</v>
      </c>
    </row>
    <row r="1953" spans="1:6">
      <c r="A1953" s="1">
        <v>43930.322916666664</v>
      </c>
      <c r="B1953">
        <v>2120</v>
      </c>
      <c r="C1953">
        <v>2.17</v>
      </c>
      <c r="D1953" s="2">
        <f t="shared" si="90"/>
        <v>43930.670838836479</v>
      </c>
      <c r="E1953" s="89">
        <f t="shared" si="91"/>
        <v>899.99999979045242</v>
      </c>
      <c r="F1953" s="3">
        <f t="shared" si="92"/>
        <v>54028543.2849565</v>
      </c>
    </row>
    <row r="1954" spans="1:6">
      <c r="A1954" s="1">
        <v>43930.333333333336</v>
      </c>
      <c r="B1954">
        <v>2110</v>
      </c>
      <c r="C1954">
        <v>2.16</v>
      </c>
      <c r="D1954" s="2">
        <f t="shared" si="90"/>
        <v>43930.682505726698</v>
      </c>
      <c r="E1954" s="89">
        <f t="shared" si="91"/>
        <v>900.00000041909516</v>
      </c>
      <c r="F1954" s="3">
        <f t="shared" si="92"/>
        <v>53773691.703248329</v>
      </c>
    </row>
    <row r="1955" spans="1:6">
      <c r="A1955" s="1">
        <v>43930.34375</v>
      </c>
      <c r="B1955">
        <v>2120</v>
      </c>
      <c r="C1955">
        <v>2.17</v>
      </c>
      <c r="D1955" s="2">
        <f t="shared" si="90"/>
        <v>43930.691672169814</v>
      </c>
      <c r="E1955" s="89">
        <f t="shared" si="91"/>
        <v>899.99999979045242</v>
      </c>
      <c r="F1955" s="3">
        <f t="shared" si="92"/>
        <v>54028543.2849565</v>
      </c>
    </row>
    <row r="1956" spans="1:6">
      <c r="A1956" s="1">
        <v>43930.354166666664</v>
      </c>
      <c r="B1956">
        <v>2160</v>
      </c>
      <c r="C1956">
        <v>2.19</v>
      </c>
      <c r="D1956" s="2">
        <f t="shared" si="90"/>
        <v>43930.697203703705</v>
      </c>
      <c r="E1956" s="89">
        <f t="shared" si="91"/>
        <v>899.99999979045242</v>
      </c>
      <c r="F1956" s="3">
        <f t="shared" si="92"/>
        <v>55047949.762031153</v>
      </c>
    </row>
    <row r="1957" spans="1:6">
      <c r="A1957" s="1">
        <v>43930.364583333336</v>
      </c>
      <c r="B1957">
        <v>2120</v>
      </c>
      <c r="C1957">
        <v>2.17</v>
      </c>
      <c r="D1957" s="2">
        <f t="shared" si="90"/>
        <v>43930.71250550315</v>
      </c>
      <c r="E1957" s="89">
        <f t="shared" si="91"/>
        <v>900.00000041909516</v>
      </c>
      <c r="F1957" s="3">
        <f t="shared" si="92"/>
        <v>54028543.322695002</v>
      </c>
    </row>
    <row r="1958" spans="1:6">
      <c r="A1958" s="1">
        <v>43930.375</v>
      </c>
      <c r="B1958">
        <v>2140</v>
      </c>
      <c r="C1958">
        <v>2.1800000000000002</v>
      </c>
      <c r="D1958" s="2">
        <f t="shared" si="90"/>
        <v>43930.7204567757</v>
      </c>
      <c r="E1958" s="89">
        <f t="shared" si="91"/>
        <v>899.99999979045242</v>
      </c>
      <c r="F1958" s="3">
        <f t="shared" si="92"/>
        <v>54538246.523493826</v>
      </c>
    </row>
    <row r="1959" spans="1:6">
      <c r="A1959" s="1">
        <v>43930.385416666664</v>
      </c>
      <c r="B1959">
        <v>2120</v>
      </c>
      <c r="C1959">
        <v>2.17</v>
      </c>
      <c r="D1959" s="2">
        <f t="shared" si="90"/>
        <v>43930.733338836479</v>
      </c>
      <c r="E1959" s="89">
        <f t="shared" si="91"/>
        <v>899.99999979045242</v>
      </c>
      <c r="F1959" s="3">
        <f t="shared" si="92"/>
        <v>54028543.2849565</v>
      </c>
    </row>
    <row r="1960" spans="1:6">
      <c r="A1960" s="1">
        <v>43930.395833333336</v>
      </c>
      <c r="B1960">
        <v>2110</v>
      </c>
      <c r="C1960">
        <v>2.16</v>
      </c>
      <c r="D1960" s="2">
        <f t="shared" si="90"/>
        <v>43930.745005726698</v>
      </c>
      <c r="E1960" s="89">
        <f t="shared" si="91"/>
        <v>900.00000041909516</v>
      </c>
      <c r="F1960" s="3">
        <f t="shared" si="92"/>
        <v>53773691.703248329</v>
      </c>
    </row>
    <row r="1961" spans="1:6">
      <c r="A1961" s="1">
        <v>43930.40625</v>
      </c>
      <c r="B1961">
        <v>2110</v>
      </c>
      <c r="C1961">
        <v>2.16</v>
      </c>
      <c r="D1961" s="2">
        <f t="shared" si="90"/>
        <v>43930.755422393362</v>
      </c>
      <c r="E1961" s="89">
        <f t="shared" si="91"/>
        <v>899.99999979045242</v>
      </c>
      <c r="F1961" s="3">
        <f t="shared" si="92"/>
        <v>53773691.665687837</v>
      </c>
    </row>
    <row r="1962" spans="1:6">
      <c r="A1962" s="1">
        <v>43930.416666666664</v>
      </c>
      <c r="B1962">
        <v>2110</v>
      </c>
      <c r="C1962">
        <v>2.16</v>
      </c>
      <c r="D1962" s="2">
        <f t="shared" si="90"/>
        <v>43930.765839060026</v>
      </c>
      <c r="E1962" s="89">
        <f t="shared" si="91"/>
        <v>899.99999979045242</v>
      </c>
      <c r="F1962" s="3">
        <f t="shared" si="92"/>
        <v>53773691.665687837</v>
      </c>
    </row>
    <row r="1963" spans="1:6">
      <c r="A1963" s="1">
        <v>43930.427083333336</v>
      </c>
      <c r="B1963">
        <v>2110</v>
      </c>
      <c r="C1963">
        <v>2.16</v>
      </c>
      <c r="D1963" s="2">
        <f t="shared" si="90"/>
        <v>43930.776255726698</v>
      </c>
      <c r="E1963" s="89">
        <f t="shared" si="91"/>
        <v>900.00000041909516</v>
      </c>
      <c r="F1963" s="3">
        <f t="shared" si="92"/>
        <v>53773691.703248329</v>
      </c>
    </row>
    <row r="1964" spans="1:6">
      <c r="A1964" s="1">
        <v>43930.4375</v>
      </c>
      <c r="B1964">
        <v>2120</v>
      </c>
      <c r="C1964">
        <v>2.17</v>
      </c>
      <c r="D1964" s="2">
        <f t="shared" si="90"/>
        <v>43930.785422169814</v>
      </c>
      <c r="E1964" s="89">
        <f t="shared" si="91"/>
        <v>899.99999979045242</v>
      </c>
      <c r="F1964" s="3">
        <f t="shared" si="92"/>
        <v>54028543.2849565</v>
      </c>
    </row>
    <row r="1965" spans="1:6">
      <c r="A1965" s="1">
        <v>43930.447916666664</v>
      </c>
      <c r="B1965">
        <v>2120</v>
      </c>
      <c r="C1965">
        <v>2.17</v>
      </c>
      <c r="D1965" s="2">
        <f t="shared" si="90"/>
        <v>43930.795838836479</v>
      </c>
      <c r="E1965" s="89">
        <f t="shared" si="91"/>
        <v>899.99999979045242</v>
      </c>
      <c r="F1965" s="3">
        <f t="shared" si="92"/>
        <v>54028543.2849565</v>
      </c>
    </row>
    <row r="1966" spans="1:6">
      <c r="A1966" s="1">
        <v>43930.458333333336</v>
      </c>
      <c r="B1966">
        <v>2140</v>
      </c>
      <c r="C1966">
        <v>2.1800000000000002</v>
      </c>
      <c r="D1966" s="2">
        <f t="shared" si="90"/>
        <v>43930.803790109036</v>
      </c>
      <c r="E1966" s="89">
        <f t="shared" si="91"/>
        <v>900.00000041909516</v>
      </c>
      <c r="F1966" s="3">
        <f t="shared" si="92"/>
        <v>54538246.561588354</v>
      </c>
    </row>
    <row r="1967" spans="1:6">
      <c r="A1967" s="1">
        <v>43930.46875</v>
      </c>
      <c r="B1967">
        <v>2120</v>
      </c>
      <c r="C1967">
        <v>2.17</v>
      </c>
      <c r="D1967" s="2">
        <f t="shared" si="90"/>
        <v>43930.816672169814</v>
      </c>
      <c r="E1967" s="89">
        <f t="shared" si="91"/>
        <v>899.99999979045242</v>
      </c>
      <c r="F1967" s="3">
        <f t="shared" si="92"/>
        <v>54028543.2849565</v>
      </c>
    </row>
    <row r="1968" spans="1:6">
      <c r="A1968" s="1">
        <v>43930.479166666664</v>
      </c>
      <c r="B1968">
        <v>2140</v>
      </c>
      <c r="C1968">
        <v>2.1800000000000002</v>
      </c>
      <c r="D1968" s="2">
        <f t="shared" si="90"/>
        <v>43930.824623442364</v>
      </c>
      <c r="E1968" s="89">
        <f t="shared" si="91"/>
        <v>899.99999979045242</v>
      </c>
      <c r="F1968" s="3">
        <f t="shared" si="92"/>
        <v>54538246.523493826</v>
      </c>
    </row>
    <row r="1969" spans="1:6">
      <c r="A1969" s="1">
        <v>43930.489583333336</v>
      </c>
      <c r="B1969">
        <v>2140</v>
      </c>
      <c r="C1969">
        <v>2.1800000000000002</v>
      </c>
      <c r="D1969" s="2">
        <f t="shared" si="90"/>
        <v>43930.835040109036</v>
      </c>
      <c r="E1969" s="89">
        <f t="shared" si="91"/>
        <v>900.00000041909516</v>
      </c>
      <c r="F1969" s="3">
        <f t="shared" si="92"/>
        <v>54538246.561588354</v>
      </c>
    </row>
    <row r="1970" spans="1:6">
      <c r="A1970" s="1">
        <v>43930.5</v>
      </c>
      <c r="B1970">
        <v>2140</v>
      </c>
      <c r="C1970">
        <v>2.1800000000000002</v>
      </c>
      <c r="D1970" s="2">
        <f t="shared" si="90"/>
        <v>43930.8454567757</v>
      </c>
      <c r="E1970" s="89">
        <f t="shared" si="91"/>
        <v>899.99999979045242</v>
      </c>
      <c r="F1970" s="3">
        <f t="shared" si="92"/>
        <v>54538246.523493826</v>
      </c>
    </row>
    <row r="1971" spans="1:6">
      <c r="A1971" s="1">
        <v>43930.510416666664</v>
      </c>
      <c r="B1971">
        <v>2140</v>
      </c>
      <c r="C1971">
        <v>2.1800000000000002</v>
      </c>
      <c r="D1971" s="2">
        <f t="shared" si="90"/>
        <v>43930.855873442364</v>
      </c>
      <c r="E1971" s="89">
        <f t="shared" si="91"/>
        <v>899.99999979045242</v>
      </c>
      <c r="F1971" s="3">
        <f t="shared" si="92"/>
        <v>54538246.523493826</v>
      </c>
    </row>
    <row r="1972" spans="1:6">
      <c r="A1972" s="1">
        <v>43930.520833333336</v>
      </c>
      <c r="B1972">
        <v>2140</v>
      </c>
      <c r="C1972">
        <v>2.1800000000000002</v>
      </c>
      <c r="D1972" s="2">
        <f t="shared" si="90"/>
        <v>43930.866290109036</v>
      </c>
      <c r="E1972" s="89">
        <f t="shared" si="91"/>
        <v>900.00000041909516</v>
      </c>
      <c r="F1972" s="3">
        <f t="shared" si="92"/>
        <v>54538246.561588354</v>
      </c>
    </row>
    <row r="1973" spans="1:6">
      <c r="A1973" s="1">
        <v>43930.53125</v>
      </c>
      <c r="B1973">
        <v>2140</v>
      </c>
      <c r="C1973">
        <v>2.1800000000000002</v>
      </c>
      <c r="D1973" s="2">
        <f t="shared" si="90"/>
        <v>43930.8767067757</v>
      </c>
      <c r="E1973" s="89">
        <f t="shared" si="91"/>
        <v>899.99999979045242</v>
      </c>
      <c r="F1973" s="3">
        <f t="shared" si="92"/>
        <v>54538246.523493826</v>
      </c>
    </row>
    <row r="1974" spans="1:6">
      <c r="A1974" s="1">
        <v>43930.541666666664</v>
      </c>
      <c r="B1974">
        <v>2160</v>
      </c>
      <c r="C1974">
        <v>2.19</v>
      </c>
      <c r="D1974" s="2">
        <f t="shared" si="90"/>
        <v>43930.884703703705</v>
      </c>
      <c r="E1974" s="89">
        <f t="shared" si="91"/>
        <v>899.99999979045242</v>
      </c>
      <c r="F1974" s="3">
        <f t="shared" si="92"/>
        <v>55047949.762031153</v>
      </c>
    </row>
    <row r="1975" spans="1:6">
      <c r="A1975" s="1">
        <v>43930.552083333336</v>
      </c>
      <c r="B1975">
        <v>2170</v>
      </c>
      <c r="C1975">
        <v>2.2000000000000002</v>
      </c>
      <c r="D1975" s="2">
        <f t="shared" si="90"/>
        <v>43930.893927227342</v>
      </c>
      <c r="E1975" s="89">
        <f t="shared" si="91"/>
        <v>900.00000041909516</v>
      </c>
      <c r="F1975" s="3">
        <f t="shared" si="92"/>
        <v>55302801.419928372</v>
      </c>
    </row>
    <row r="1976" spans="1:6">
      <c r="A1976" s="1">
        <v>43930.5625</v>
      </c>
      <c r="B1976">
        <v>2170</v>
      </c>
      <c r="C1976">
        <v>2.2000000000000002</v>
      </c>
      <c r="D1976" s="2">
        <f t="shared" si="90"/>
        <v>43930.904343894006</v>
      </c>
      <c r="E1976" s="89">
        <f t="shared" si="91"/>
        <v>899.99999979045242</v>
      </c>
      <c r="F1976" s="3">
        <f t="shared" si="92"/>
        <v>55302801.381299816</v>
      </c>
    </row>
    <row r="1977" spans="1:6">
      <c r="A1977" s="1">
        <v>43930.572916666664</v>
      </c>
      <c r="B1977">
        <v>2170</v>
      </c>
      <c r="C1977">
        <v>2.2000000000000002</v>
      </c>
      <c r="D1977" s="2">
        <f t="shared" si="90"/>
        <v>43930.91476056067</v>
      </c>
      <c r="E1977" s="89">
        <f t="shared" si="91"/>
        <v>899.99999979045242</v>
      </c>
      <c r="F1977" s="3">
        <f t="shared" si="92"/>
        <v>55302801.381299816</v>
      </c>
    </row>
    <row r="1978" spans="1:6">
      <c r="A1978" s="1">
        <v>43930.583333333336</v>
      </c>
      <c r="B1978">
        <v>2160</v>
      </c>
      <c r="C1978">
        <v>2.19</v>
      </c>
      <c r="D1978" s="2">
        <f t="shared" si="90"/>
        <v>43930.926370370376</v>
      </c>
      <c r="E1978" s="89">
        <f t="shared" si="91"/>
        <v>900.00000041909516</v>
      </c>
      <c r="F1978" s="3">
        <f t="shared" si="92"/>
        <v>55047949.800481699</v>
      </c>
    </row>
    <row r="1979" spans="1:6">
      <c r="A1979" s="1">
        <v>43930.59375</v>
      </c>
      <c r="B1979">
        <v>2190</v>
      </c>
      <c r="C1979">
        <v>2.21</v>
      </c>
      <c r="D1979" s="2">
        <f t="shared" si="90"/>
        <v>43930.933240296807</v>
      </c>
      <c r="E1979" s="89">
        <f t="shared" si="91"/>
        <v>899.99999979045242</v>
      </c>
      <c r="F1979" s="3">
        <f t="shared" si="92"/>
        <v>55812504.619837143</v>
      </c>
    </row>
    <row r="1980" spans="1:6">
      <c r="A1980" s="1">
        <v>43930.604166666664</v>
      </c>
      <c r="B1980">
        <v>2200</v>
      </c>
      <c r="C1980">
        <v>2.2200000000000002</v>
      </c>
      <c r="D1980" s="2">
        <f t="shared" si="90"/>
        <v>43930.942496212119</v>
      </c>
      <c r="E1980" s="89">
        <f t="shared" si="91"/>
        <v>899.99999979045242</v>
      </c>
      <c r="F1980" s="3">
        <f t="shared" si="92"/>
        <v>56067356.239105806</v>
      </c>
    </row>
    <row r="1981" spans="1:6">
      <c r="A1981" s="1">
        <v>43930.614583333336</v>
      </c>
      <c r="B1981">
        <v>2200</v>
      </c>
      <c r="C1981">
        <v>2.2200000000000002</v>
      </c>
      <c r="D1981" s="2">
        <f t="shared" si="90"/>
        <v>43930.952912878791</v>
      </c>
      <c r="E1981" s="89">
        <f t="shared" si="91"/>
        <v>900.00000041909516</v>
      </c>
      <c r="F1981" s="3">
        <f t="shared" si="92"/>
        <v>56067356.278268397</v>
      </c>
    </row>
    <row r="1982" spans="1:6">
      <c r="A1982" s="1">
        <v>43930.625</v>
      </c>
      <c r="B1982">
        <v>2220</v>
      </c>
      <c r="C1982">
        <v>2.23</v>
      </c>
      <c r="D1982" s="2">
        <f t="shared" si="90"/>
        <v>43930.961039414411</v>
      </c>
      <c r="E1982" s="89">
        <f t="shared" si="91"/>
        <v>899.99999979045242</v>
      </c>
      <c r="F1982" s="3">
        <f t="shared" si="92"/>
        <v>56577059.477643132</v>
      </c>
    </row>
    <row r="1983" spans="1:6">
      <c r="A1983" s="1">
        <v>43930.635416666664</v>
      </c>
      <c r="B1983">
        <v>2190</v>
      </c>
      <c r="C1983">
        <v>2.21</v>
      </c>
      <c r="D1983" s="2">
        <f t="shared" si="90"/>
        <v>43930.974906963471</v>
      </c>
      <c r="E1983" s="89">
        <f t="shared" si="91"/>
        <v>899.99999979045242</v>
      </c>
      <c r="F1983" s="3">
        <f t="shared" si="92"/>
        <v>55812504.619837143</v>
      </c>
    </row>
    <row r="1984" spans="1:6">
      <c r="A1984" s="1">
        <v>43930.645833333336</v>
      </c>
      <c r="B1984">
        <v>2250</v>
      </c>
      <c r="C1984">
        <v>2.25</v>
      </c>
      <c r="D1984" s="2">
        <f t="shared" si="90"/>
        <v>43930.978513888891</v>
      </c>
      <c r="E1984" s="89">
        <f t="shared" si="91"/>
        <v>900.00000041909516</v>
      </c>
      <c r="F1984" s="3">
        <f t="shared" si="92"/>
        <v>57341614.375501774</v>
      </c>
    </row>
    <row r="1985" spans="1:6">
      <c r="A1985" s="1">
        <v>43930.65625</v>
      </c>
      <c r="B1985">
        <v>2190</v>
      </c>
      <c r="C1985">
        <v>2.21</v>
      </c>
      <c r="D1985" s="2">
        <f t="shared" si="90"/>
        <v>43930.995740296807</v>
      </c>
      <c r="E1985" s="89">
        <f t="shared" si="91"/>
        <v>899.99999979045242</v>
      </c>
      <c r="F1985" s="3">
        <f t="shared" si="92"/>
        <v>55812504.619837143</v>
      </c>
    </row>
    <row r="1986" spans="1:6">
      <c r="A1986" s="1">
        <v>43930.666666666664</v>
      </c>
      <c r="B1986">
        <v>2220</v>
      </c>
      <c r="C1986">
        <v>2.23</v>
      </c>
      <c r="D1986" s="2">
        <f t="shared" si="90"/>
        <v>43931.002706081075</v>
      </c>
      <c r="E1986" s="89">
        <f t="shared" si="91"/>
        <v>899.99999979045242</v>
      </c>
      <c r="F1986" s="3">
        <f t="shared" si="92"/>
        <v>56577059.477643132</v>
      </c>
    </row>
    <row r="1987" spans="1:6">
      <c r="A1987" s="1">
        <v>43930.677083333336</v>
      </c>
      <c r="B1987">
        <v>2140</v>
      </c>
      <c r="C1987">
        <v>2.1800000000000002</v>
      </c>
      <c r="D1987" s="2">
        <f t="shared" ref="D1987:D2050" si="93">A1987+((13422*(1/B1987)+2.019)/24)</f>
        <v>43931.022540109036</v>
      </c>
      <c r="E1987" s="89">
        <f t="shared" si="91"/>
        <v>900.00000041909516</v>
      </c>
      <c r="F1987" s="3">
        <f t="shared" si="92"/>
        <v>54538246.561588354</v>
      </c>
    </row>
    <row r="1988" spans="1:6">
      <c r="A1988" s="1">
        <v>43930.6875</v>
      </c>
      <c r="B1988">
        <v>2230</v>
      </c>
      <c r="C1988">
        <v>2.2400000000000002</v>
      </c>
      <c r="D1988" s="2">
        <f t="shared" si="93"/>
        <v>43931.022409753365</v>
      </c>
      <c r="E1988" s="89">
        <f t="shared" ref="E1988:E2051" si="94">CONVERT((A1988-A1987),"day","sec")</f>
        <v>899.99999979045242</v>
      </c>
      <c r="F1988" s="3">
        <f t="shared" si="92"/>
        <v>56831911.096911788</v>
      </c>
    </row>
    <row r="1989" spans="1:6">
      <c r="A1989" s="1">
        <v>43930.697916666664</v>
      </c>
      <c r="B1989">
        <v>2190</v>
      </c>
      <c r="C1989">
        <v>2.21</v>
      </c>
      <c r="D1989" s="2">
        <f t="shared" si="93"/>
        <v>43931.037406963471</v>
      </c>
      <c r="E1989" s="89">
        <f t="shared" si="94"/>
        <v>899.99999979045242</v>
      </c>
      <c r="F1989" s="3">
        <f t="shared" ref="F1989:F2052" si="95">E1989*B1989*CONVERT(1,"ft^3","l")</f>
        <v>55812504.619837143</v>
      </c>
    </row>
    <row r="1990" spans="1:6">
      <c r="A1990" s="1">
        <v>43930.708333333336</v>
      </c>
      <c r="B1990">
        <v>2200</v>
      </c>
      <c r="C1990">
        <v>2.2200000000000002</v>
      </c>
      <c r="D1990" s="2">
        <f t="shared" si="93"/>
        <v>43931.046662878791</v>
      </c>
      <c r="E1990" s="89">
        <f t="shared" si="94"/>
        <v>900.00000041909516</v>
      </c>
      <c r="F1990" s="3">
        <f t="shared" si="95"/>
        <v>56067356.278268397</v>
      </c>
    </row>
    <row r="1991" spans="1:6">
      <c r="A1991" s="1">
        <v>43930.71875</v>
      </c>
      <c r="B1991">
        <v>2190</v>
      </c>
      <c r="C1991">
        <v>2.21</v>
      </c>
      <c r="D1991" s="2">
        <f t="shared" si="93"/>
        <v>43931.058240296807</v>
      </c>
      <c r="E1991" s="89">
        <f t="shared" si="94"/>
        <v>899.99999979045242</v>
      </c>
      <c r="F1991" s="3">
        <f t="shared" si="95"/>
        <v>55812504.619837143</v>
      </c>
    </row>
    <row r="1992" spans="1:6">
      <c r="A1992" s="1">
        <v>43930.729166666664</v>
      </c>
      <c r="B1992">
        <v>2200</v>
      </c>
      <c r="C1992">
        <v>2.2200000000000002</v>
      </c>
      <c r="D1992" s="2">
        <f t="shared" si="93"/>
        <v>43931.067496212119</v>
      </c>
      <c r="E1992" s="89">
        <f t="shared" si="94"/>
        <v>899.99999979045242</v>
      </c>
      <c r="F1992" s="3">
        <f t="shared" si="95"/>
        <v>56067356.239105806</v>
      </c>
    </row>
    <row r="1993" spans="1:6">
      <c r="A1993" s="1">
        <v>43930.739583333336</v>
      </c>
      <c r="B1993">
        <v>2220</v>
      </c>
      <c r="C1993">
        <v>2.23</v>
      </c>
      <c r="D1993" s="2">
        <f t="shared" si="93"/>
        <v>43931.075622747747</v>
      </c>
      <c r="E1993" s="89">
        <f t="shared" si="94"/>
        <v>900.00000041909516</v>
      </c>
      <c r="F1993" s="3">
        <f t="shared" si="95"/>
        <v>56577059.517161749</v>
      </c>
    </row>
    <row r="1994" spans="1:6">
      <c r="A1994" s="1">
        <v>43930.75</v>
      </c>
      <c r="B1994">
        <v>2190</v>
      </c>
      <c r="C1994">
        <v>2.21</v>
      </c>
      <c r="D1994" s="2">
        <f t="shared" si="93"/>
        <v>43931.089490296807</v>
      </c>
      <c r="E1994" s="89">
        <f t="shared" si="94"/>
        <v>899.99999979045242</v>
      </c>
      <c r="F1994" s="3">
        <f t="shared" si="95"/>
        <v>55812504.619837143</v>
      </c>
    </row>
    <row r="1995" spans="1:6">
      <c r="A1995" s="1">
        <v>43930.760416666664</v>
      </c>
      <c r="B1995">
        <v>2200</v>
      </c>
      <c r="C1995">
        <v>2.2200000000000002</v>
      </c>
      <c r="D1995" s="2">
        <f t="shared" si="93"/>
        <v>43931.098746212119</v>
      </c>
      <c r="E1995" s="89">
        <f t="shared" si="94"/>
        <v>899.99999979045242</v>
      </c>
      <c r="F1995" s="3">
        <f t="shared" si="95"/>
        <v>56067356.239105806</v>
      </c>
    </row>
    <row r="1996" spans="1:6">
      <c r="A1996" s="1">
        <v>43930.770833333336</v>
      </c>
      <c r="B1996">
        <v>2200</v>
      </c>
      <c r="C1996">
        <v>2.2200000000000002</v>
      </c>
      <c r="D1996" s="2">
        <f t="shared" si="93"/>
        <v>43931.109162878791</v>
      </c>
      <c r="E1996" s="89">
        <f t="shared" si="94"/>
        <v>900.00000041909516</v>
      </c>
      <c r="F1996" s="3">
        <f t="shared" si="95"/>
        <v>56067356.278268397</v>
      </c>
    </row>
    <row r="1997" spans="1:6">
      <c r="A1997" s="1">
        <v>43930.78125</v>
      </c>
      <c r="B1997">
        <v>2190</v>
      </c>
      <c r="C1997">
        <v>2.21</v>
      </c>
      <c r="D1997" s="2">
        <f t="shared" si="93"/>
        <v>43931.120740296807</v>
      </c>
      <c r="E1997" s="89">
        <f t="shared" si="94"/>
        <v>899.99999979045242</v>
      </c>
      <c r="F1997" s="3">
        <f t="shared" si="95"/>
        <v>55812504.619837143</v>
      </c>
    </row>
    <row r="1998" spans="1:6">
      <c r="A1998" s="1">
        <v>43930.791666666664</v>
      </c>
      <c r="B1998">
        <v>2200</v>
      </c>
      <c r="C1998">
        <v>2.2200000000000002</v>
      </c>
      <c r="D1998" s="2">
        <f t="shared" si="93"/>
        <v>43931.129996212119</v>
      </c>
      <c r="E1998" s="89">
        <f t="shared" si="94"/>
        <v>899.99999979045242</v>
      </c>
      <c r="F1998" s="3">
        <f t="shared" si="95"/>
        <v>56067356.239105806</v>
      </c>
    </row>
    <row r="1999" spans="1:6">
      <c r="A1999" s="1">
        <v>43930.802083333336</v>
      </c>
      <c r="B1999">
        <v>2220</v>
      </c>
      <c r="C1999">
        <v>2.23</v>
      </c>
      <c r="D1999" s="2">
        <f t="shared" si="93"/>
        <v>43931.138122747747</v>
      </c>
      <c r="E1999" s="89">
        <f t="shared" si="94"/>
        <v>900.00000041909516</v>
      </c>
      <c r="F1999" s="3">
        <f t="shared" si="95"/>
        <v>56577059.517161749</v>
      </c>
    </row>
    <row r="2000" spans="1:6">
      <c r="A2000" s="1">
        <v>43930.8125</v>
      </c>
      <c r="B2000">
        <v>2200</v>
      </c>
      <c r="C2000">
        <v>2.2200000000000002</v>
      </c>
      <c r="D2000" s="2">
        <f t="shared" si="93"/>
        <v>43931.150829545455</v>
      </c>
      <c r="E2000" s="89">
        <f t="shared" si="94"/>
        <v>899.99999979045242</v>
      </c>
      <c r="F2000" s="3">
        <f t="shared" si="95"/>
        <v>56067356.239105806</v>
      </c>
    </row>
    <row r="2001" spans="1:6">
      <c r="A2001" s="1">
        <v>43930.822916666664</v>
      </c>
      <c r="B2001">
        <v>2200</v>
      </c>
      <c r="C2001">
        <v>2.2200000000000002</v>
      </c>
      <c r="D2001" s="2">
        <f t="shared" si="93"/>
        <v>43931.161246212119</v>
      </c>
      <c r="E2001" s="89">
        <f t="shared" si="94"/>
        <v>899.99999979045242</v>
      </c>
      <c r="F2001" s="3">
        <f t="shared" si="95"/>
        <v>56067356.239105806</v>
      </c>
    </row>
    <row r="2002" spans="1:6">
      <c r="A2002" s="1">
        <v>43930.833333333336</v>
      </c>
      <c r="B2002">
        <v>2200</v>
      </c>
      <c r="C2002">
        <v>2.2200000000000002</v>
      </c>
      <c r="D2002" s="2">
        <f t="shared" si="93"/>
        <v>43931.171662878791</v>
      </c>
      <c r="E2002" s="89">
        <f t="shared" si="94"/>
        <v>900.00000041909516</v>
      </c>
      <c r="F2002" s="3">
        <f t="shared" si="95"/>
        <v>56067356.278268397</v>
      </c>
    </row>
    <row r="2003" spans="1:6">
      <c r="A2003" s="1">
        <v>43930.84375</v>
      </c>
      <c r="B2003">
        <v>2190</v>
      </c>
      <c r="C2003">
        <v>2.21</v>
      </c>
      <c r="D2003" s="2">
        <f t="shared" si="93"/>
        <v>43931.183240296807</v>
      </c>
      <c r="E2003" s="89">
        <f t="shared" si="94"/>
        <v>899.99999979045242</v>
      </c>
      <c r="F2003" s="3">
        <f t="shared" si="95"/>
        <v>55812504.619837143</v>
      </c>
    </row>
    <row r="2004" spans="1:6">
      <c r="A2004" s="1">
        <v>43930.854166666664</v>
      </c>
      <c r="B2004">
        <v>2200</v>
      </c>
      <c r="C2004">
        <v>2.2200000000000002</v>
      </c>
      <c r="D2004" s="2">
        <f t="shared" si="93"/>
        <v>43931.192496212119</v>
      </c>
      <c r="E2004" s="89">
        <f t="shared" si="94"/>
        <v>899.99999979045242</v>
      </c>
      <c r="F2004" s="3">
        <f t="shared" si="95"/>
        <v>56067356.239105806</v>
      </c>
    </row>
    <row r="2005" spans="1:6">
      <c r="A2005" s="1">
        <v>43930.864583333336</v>
      </c>
      <c r="B2005">
        <v>2200</v>
      </c>
      <c r="C2005">
        <v>2.2200000000000002</v>
      </c>
      <c r="D2005" s="2">
        <f t="shared" si="93"/>
        <v>43931.202912878791</v>
      </c>
      <c r="E2005" s="89">
        <f t="shared" si="94"/>
        <v>900.00000041909516</v>
      </c>
      <c r="F2005" s="3">
        <f t="shared" si="95"/>
        <v>56067356.278268397</v>
      </c>
    </row>
    <row r="2006" spans="1:6">
      <c r="A2006" s="1">
        <v>43930.875</v>
      </c>
      <c r="B2006">
        <v>2220</v>
      </c>
      <c r="C2006">
        <v>2.23</v>
      </c>
      <c r="D2006" s="2">
        <f t="shared" si="93"/>
        <v>43931.211039414411</v>
      </c>
      <c r="E2006" s="89">
        <f t="shared" si="94"/>
        <v>899.99999979045242</v>
      </c>
      <c r="F2006" s="3">
        <f t="shared" si="95"/>
        <v>56577059.477643132</v>
      </c>
    </row>
    <row r="2007" spans="1:6">
      <c r="A2007" s="1">
        <v>43930.885416666664</v>
      </c>
      <c r="B2007">
        <v>2220</v>
      </c>
      <c r="C2007">
        <v>2.23</v>
      </c>
      <c r="D2007" s="2">
        <f t="shared" si="93"/>
        <v>43931.221456081075</v>
      </c>
      <c r="E2007" s="89">
        <f t="shared" si="94"/>
        <v>899.99999979045242</v>
      </c>
      <c r="F2007" s="3">
        <f t="shared" si="95"/>
        <v>56577059.477643132</v>
      </c>
    </row>
    <row r="2008" spans="1:6">
      <c r="A2008" s="1">
        <v>43930.895833333336</v>
      </c>
      <c r="B2008">
        <v>2220</v>
      </c>
      <c r="C2008">
        <v>2.23</v>
      </c>
      <c r="D2008" s="2">
        <f t="shared" si="93"/>
        <v>43931.231872747747</v>
      </c>
      <c r="E2008" s="89">
        <f t="shared" si="94"/>
        <v>900.00000041909516</v>
      </c>
      <c r="F2008" s="3">
        <f t="shared" si="95"/>
        <v>56577059.517161749</v>
      </c>
    </row>
    <row r="2009" spans="1:6">
      <c r="A2009" s="1">
        <v>43930.90625</v>
      </c>
      <c r="B2009">
        <v>2200</v>
      </c>
      <c r="C2009">
        <v>2.2200000000000002</v>
      </c>
      <c r="D2009" s="2">
        <f t="shared" si="93"/>
        <v>43931.244579545455</v>
      </c>
      <c r="E2009" s="89">
        <f t="shared" si="94"/>
        <v>899.99999979045242</v>
      </c>
      <c r="F2009" s="3">
        <f t="shared" si="95"/>
        <v>56067356.239105806</v>
      </c>
    </row>
    <row r="2010" spans="1:6">
      <c r="A2010" s="1">
        <v>43930.916666666664</v>
      </c>
      <c r="B2010">
        <v>2220</v>
      </c>
      <c r="C2010">
        <v>2.23</v>
      </c>
      <c r="D2010" s="2">
        <f t="shared" si="93"/>
        <v>43931.252706081075</v>
      </c>
      <c r="E2010" s="89">
        <f t="shared" si="94"/>
        <v>899.99999979045242</v>
      </c>
      <c r="F2010" s="3">
        <f t="shared" si="95"/>
        <v>56577059.477643132</v>
      </c>
    </row>
    <row r="2011" spans="1:6">
      <c r="A2011" s="1">
        <v>43930.927083333336</v>
      </c>
      <c r="B2011">
        <v>2220</v>
      </c>
      <c r="C2011">
        <v>2.23</v>
      </c>
      <c r="D2011" s="2">
        <f t="shared" si="93"/>
        <v>43931.263122747747</v>
      </c>
      <c r="E2011" s="89">
        <f t="shared" si="94"/>
        <v>900.00000041909516</v>
      </c>
      <c r="F2011" s="3">
        <f t="shared" si="95"/>
        <v>56577059.517161749</v>
      </c>
    </row>
    <row r="2012" spans="1:6">
      <c r="A2012" s="1">
        <v>43930.9375</v>
      </c>
      <c r="B2012">
        <v>2200</v>
      </c>
      <c r="C2012">
        <v>2.2200000000000002</v>
      </c>
      <c r="D2012" s="2">
        <f t="shared" si="93"/>
        <v>43931.275829545455</v>
      </c>
      <c r="E2012" s="89">
        <f t="shared" si="94"/>
        <v>899.99999979045242</v>
      </c>
      <c r="F2012" s="3">
        <f t="shared" si="95"/>
        <v>56067356.239105806</v>
      </c>
    </row>
    <row r="2013" spans="1:6">
      <c r="A2013" s="1">
        <v>43930.947916666664</v>
      </c>
      <c r="B2013">
        <v>2220</v>
      </c>
      <c r="C2013">
        <v>2.23</v>
      </c>
      <c r="D2013" s="2">
        <f t="shared" si="93"/>
        <v>43931.283956081075</v>
      </c>
      <c r="E2013" s="89">
        <f t="shared" si="94"/>
        <v>899.99999979045242</v>
      </c>
      <c r="F2013" s="3">
        <f t="shared" si="95"/>
        <v>56577059.477643132</v>
      </c>
    </row>
    <row r="2014" spans="1:6">
      <c r="A2014" s="1">
        <v>43930.958333333336</v>
      </c>
      <c r="B2014">
        <v>2220</v>
      </c>
      <c r="C2014">
        <v>2.23</v>
      </c>
      <c r="D2014" s="2">
        <f t="shared" si="93"/>
        <v>43931.294372747747</v>
      </c>
      <c r="E2014" s="89">
        <f t="shared" si="94"/>
        <v>900.00000041909516</v>
      </c>
      <c r="F2014" s="3">
        <f t="shared" si="95"/>
        <v>56577059.517161749</v>
      </c>
    </row>
    <row r="2015" spans="1:6">
      <c r="A2015" s="1">
        <v>43930.96875</v>
      </c>
      <c r="B2015">
        <v>2220</v>
      </c>
      <c r="C2015">
        <v>2.23</v>
      </c>
      <c r="D2015" s="2">
        <f t="shared" si="93"/>
        <v>43931.304789414411</v>
      </c>
      <c r="E2015" s="89">
        <f t="shared" si="94"/>
        <v>899.99999979045242</v>
      </c>
      <c r="F2015" s="3">
        <f t="shared" si="95"/>
        <v>56577059.477643132</v>
      </c>
    </row>
    <row r="2016" spans="1:6">
      <c r="A2016" s="1">
        <v>43930.979166666664</v>
      </c>
      <c r="B2016">
        <v>2230</v>
      </c>
      <c r="C2016">
        <v>2.2400000000000002</v>
      </c>
      <c r="D2016" s="2">
        <f t="shared" si="93"/>
        <v>43931.314076420029</v>
      </c>
      <c r="E2016" s="89">
        <f t="shared" si="94"/>
        <v>899.99999979045242</v>
      </c>
      <c r="F2016" s="3">
        <f t="shared" si="95"/>
        <v>56831911.096911788</v>
      </c>
    </row>
    <row r="2017" spans="1:6">
      <c r="A2017" s="1">
        <v>43930.989583333336</v>
      </c>
      <c r="B2017">
        <v>2220</v>
      </c>
      <c r="C2017">
        <v>2.23</v>
      </c>
      <c r="D2017" s="2">
        <f t="shared" si="93"/>
        <v>43931.325622747747</v>
      </c>
      <c r="E2017" s="89">
        <f t="shared" si="94"/>
        <v>900.00000041909516</v>
      </c>
      <c r="F2017" s="3">
        <f t="shared" si="95"/>
        <v>56577059.517161749</v>
      </c>
    </row>
    <row r="2018" spans="1:6">
      <c r="A2018" s="1">
        <v>43931</v>
      </c>
      <c r="B2018">
        <v>2220</v>
      </c>
      <c r="C2018">
        <v>2.23</v>
      </c>
      <c r="D2018" s="2">
        <f t="shared" si="93"/>
        <v>43931.336039414411</v>
      </c>
      <c r="E2018" s="89">
        <f t="shared" si="94"/>
        <v>899.99999979045242</v>
      </c>
      <c r="F2018" s="3">
        <f t="shared" si="95"/>
        <v>56577059.477643132</v>
      </c>
    </row>
    <row r="2019" spans="1:6">
      <c r="A2019" s="1">
        <v>43931.010416666664</v>
      </c>
      <c r="B2019">
        <v>2220</v>
      </c>
      <c r="C2019">
        <v>2.23</v>
      </c>
      <c r="D2019" s="2">
        <f t="shared" si="93"/>
        <v>43931.346456081075</v>
      </c>
      <c r="E2019" s="89">
        <f t="shared" si="94"/>
        <v>899.99999979045242</v>
      </c>
      <c r="F2019" s="3">
        <f t="shared" si="95"/>
        <v>56577059.477643132</v>
      </c>
    </row>
    <row r="2020" spans="1:6">
      <c r="A2020" s="1">
        <v>43931.020833333336</v>
      </c>
      <c r="B2020">
        <v>2230</v>
      </c>
      <c r="C2020">
        <v>2.2400000000000002</v>
      </c>
      <c r="D2020" s="2">
        <f t="shared" si="93"/>
        <v>43931.3557430867</v>
      </c>
      <c r="E2020" s="89">
        <f t="shared" si="94"/>
        <v>900.00000041909516</v>
      </c>
      <c r="F2020" s="3">
        <f t="shared" si="95"/>
        <v>56831911.136608422</v>
      </c>
    </row>
    <row r="2021" spans="1:6">
      <c r="A2021" s="1">
        <v>43931.03125</v>
      </c>
      <c r="B2021">
        <v>2230</v>
      </c>
      <c r="C2021">
        <v>2.2400000000000002</v>
      </c>
      <c r="D2021" s="2">
        <f t="shared" si="93"/>
        <v>43931.366159753365</v>
      </c>
      <c r="E2021" s="89">
        <f t="shared" si="94"/>
        <v>899.99999979045242</v>
      </c>
      <c r="F2021" s="3">
        <f t="shared" si="95"/>
        <v>56831911.096911788</v>
      </c>
    </row>
    <row r="2022" spans="1:6">
      <c r="A2022" s="1">
        <v>43931.041666666664</v>
      </c>
      <c r="B2022">
        <v>2220</v>
      </c>
      <c r="C2022">
        <v>2.23</v>
      </c>
      <c r="D2022" s="2">
        <f t="shared" si="93"/>
        <v>43931.377706081075</v>
      </c>
      <c r="E2022" s="89">
        <f t="shared" si="94"/>
        <v>899.99999979045242</v>
      </c>
      <c r="F2022" s="3">
        <f t="shared" si="95"/>
        <v>56577059.477643132</v>
      </c>
    </row>
    <row r="2023" spans="1:6">
      <c r="A2023" s="1">
        <v>43931.052083333336</v>
      </c>
      <c r="B2023">
        <v>2220</v>
      </c>
      <c r="C2023">
        <v>2.23</v>
      </c>
      <c r="D2023" s="2">
        <f t="shared" si="93"/>
        <v>43931.388122747747</v>
      </c>
      <c r="E2023" s="89">
        <f t="shared" si="94"/>
        <v>900.00000041909516</v>
      </c>
      <c r="F2023" s="3">
        <f t="shared" si="95"/>
        <v>56577059.517161749</v>
      </c>
    </row>
    <row r="2024" spans="1:6">
      <c r="A2024" s="1">
        <v>43931.0625</v>
      </c>
      <c r="B2024">
        <v>2230</v>
      </c>
      <c r="C2024">
        <v>2.2400000000000002</v>
      </c>
      <c r="D2024" s="2">
        <f t="shared" si="93"/>
        <v>43931.397409753365</v>
      </c>
      <c r="E2024" s="89">
        <f t="shared" si="94"/>
        <v>899.99999979045242</v>
      </c>
      <c r="F2024" s="3">
        <f t="shared" si="95"/>
        <v>56831911.096911788</v>
      </c>
    </row>
    <row r="2025" spans="1:6">
      <c r="A2025" s="1">
        <v>43931.072916666664</v>
      </c>
      <c r="B2025">
        <v>2230</v>
      </c>
      <c r="C2025">
        <v>2.2400000000000002</v>
      </c>
      <c r="D2025" s="2">
        <f t="shared" si="93"/>
        <v>43931.407826420029</v>
      </c>
      <c r="E2025" s="89">
        <f t="shared" si="94"/>
        <v>899.99999979045242</v>
      </c>
      <c r="F2025" s="3">
        <f t="shared" si="95"/>
        <v>56831911.096911788</v>
      </c>
    </row>
    <row r="2026" spans="1:6">
      <c r="A2026" s="1">
        <v>43931.083333333336</v>
      </c>
      <c r="B2026">
        <v>2230</v>
      </c>
      <c r="C2026">
        <v>2.2400000000000002</v>
      </c>
      <c r="D2026" s="2">
        <f t="shared" si="93"/>
        <v>43931.4182430867</v>
      </c>
      <c r="E2026" s="89">
        <f t="shared" si="94"/>
        <v>900.00000041909516</v>
      </c>
      <c r="F2026" s="3">
        <f t="shared" si="95"/>
        <v>56831911.136608422</v>
      </c>
    </row>
    <row r="2027" spans="1:6">
      <c r="A2027" s="1">
        <v>43931.09375</v>
      </c>
      <c r="B2027">
        <v>2250</v>
      </c>
      <c r="C2027">
        <v>2.25</v>
      </c>
      <c r="D2027" s="2">
        <f t="shared" si="93"/>
        <v>43931.426430555555</v>
      </c>
      <c r="E2027" s="89">
        <f t="shared" si="94"/>
        <v>899.99999979045242</v>
      </c>
      <c r="F2027" s="3">
        <f t="shared" si="95"/>
        <v>57341614.335449114</v>
      </c>
    </row>
    <row r="2028" spans="1:6">
      <c r="A2028" s="1">
        <v>43931.104166666664</v>
      </c>
      <c r="B2028">
        <v>2250</v>
      </c>
      <c r="C2028">
        <v>2.25</v>
      </c>
      <c r="D2028" s="2">
        <f t="shared" si="93"/>
        <v>43931.43684722222</v>
      </c>
      <c r="E2028" s="89">
        <f t="shared" si="94"/>
        <v>899.99999979045242</v>
      </c>
      <c r="F2028" s="3">
        <f t="shared" si="95"/>
        <v>57341614.335449114</v>
      </c>
    </row>
    <row r="2029" spans="1:6">
      <c r="A2029" s="1">
        <v>43931.114583333336</v>
      </c>
      <c r="B2029">
        <v>2230</v>
      </c>
      <c r="C2029">
        <v>2.2400000000000002</v>
      </c>
      <c r="D2029" s="2">
        <f t="shared" si="93"/>
        <v>43931.4494930867</v>
      </c>
      <c r="E2029" s="89">
        <f t="shared" si="94"/>
        <v>900.00000041909516</v>
      </c>
      <c r="F2029" s="3">
        <f t="shared" si="95"/>
        <v>56831911.136608422</v>
      </c>
    </row>
    <row r="2030" spans="1:6">
      <c r="A2030" s="1">
        <v>43931.125</v>
      </c>
      <c r="B2030">
        <v>2250</v>
      </c>
      <c r="C2030">
        <v>2.25</v>
      </c>
      <c r="D2030" s="2">
        <f t="shared" si="93"/>
        <v>43931.457680555555</v>
      </c>
      <c r="E2030" s="89">
        <f t="shared" si="94"/>
        <v>899.99999979045242</v>
      </c>
      <c r="F2030" s="3">
        <f t="shared" si="95"/>
        <v>57341614.335449114</v>
      </c>
    </row>
    <row r="2031" spans="1:6">
      <c r="A2031" s="1">
        <v>43931.135416666664</v>
      </c>
      <c r="B2031">
        <v>2230</v>
      </c>
      <c r="C2031">
        <v>2.2400000000000002</v>
      </c>
      <c r="D2031" s="2">
        <f t="shared" si="93"/>
        <v>43931.470326420029</v>
      </c>
      <c r="E2031" s="89">
        <f t="shared" si="94"/>
        <v>899.99999979045242</v>
      </c>
      <c r="F2031" s="3">
        <f t="shared" si="95"/>
        <v>56831911.096911788</v>
      </c>
    </row>
    <row r="2032" spans="1:6">
      <c r="A2032" s="1">
        <v>43931.145833333336</v>
      </c>
      <c r="B2032">
        <v>2250</v>
      </c>
      <c r="C2032">
        <v>2.25</v>
      </c>
      <c r="D2032" s="2">
        <f t="shared" si="93"/>
        <v>43931.478513888891</v>
      </c>
      <c r="E2032" s="89">
        <f t="shared" si="94"/>
        <v>900.00000041909516</v>
      </c>
      <c r="F2032" s="3">
        <f t="shared" si="95"/>
        <v>57341614.375501774</v>
      </c>
    </row>
    <row r="2033" spans="1:6">
      <c r="A2033" s="1">
        <v>43931.15625</v>
      </c>
      <c r="B2033">
        <v>2230</v>
      </c>
      <c r="C2033">
        <v>2.2400000000000002</v>
      </c>
      <c r="D2033" s="2">
        <f t="shared" si="93"/>
        <v>43931.491159753365</v>
      </c>
      <c r="E2033" s="89">
        <f t="shared" si="94"/>
        <v>899.99999979045242</v>
      </c>
      <c r="F2033" s="3">
        <f t="shared" si="95"/>
        <v>56831911.096911788</v>
      </c>
    </row>
    <row r="2034" spans="1:6">
      <c r="A2034" s="1">
        <v>43931.166666666664</v>
      </c>
      <c r="B2034">
        <v>2250</v>
      </c>
      <c r="C2034">
        <v>2.25</v>
      </c>
      <c r="D2034" s="2">
        <f t="shared" si="93"/>
        <v>43931.49934722222</v>
      </c>
      <c r="E2034" s="89">
        <f t="shared" si="94"/>
        <v>899.99999979045242</v>
      </c>
      <c r="F2034" s="3">
        <f t="shared" si="95"/>
        <v>57341614.335449114</v>
      </c>
    </row>
    <row r="2035" spans="1:6">
      <c r="A2035" s="1">
        <v>43931.177083333336</v>
      </c>
      <c r="B2035">
        <v>2230</v>
      </c>
      <c r="C2035">
        <v>2.2400000000000002</v>
      </c>
      <c r="D2035" s="2">
        <f t="shared" si="93"/>
        <v>43931.5119930867</v>
      </c>
      <c r="E2035" s="89">
        <f t="shared" si="94"/>
        <v>900.00000041909516</v>
      </c>
      <c r="F2035" s="3">
        <f t="shared" si="95"/>
        <v>56831911.136608422</v>
      </c>
    </row>
    <row r="2036" spans="1:6">
      <c r="A2036" s="1">
        <v>43931.1875</v>
      </c>
      <c r="B2036">
        <v>2230</v>
      </c>
      <c r="C2036">
        <v>2.2400000000000002</v>
      </c>
      <c r="D2036" s="2">
        <f t="shared" si="93"/>
        <v>43931.522409753365</v>
      </c>
      <c r="E2036" s="89">
        <f t="shared" si="94"/>
        <v>899.99999979045242</v>
      </c>
      <c r="F2036" s="3">
        <f t="shared" si="95"/>
        <v>56831911.096911788</v>
      </c>
    </row>
    <row r="2037" spans="1:6">
      <c r="A2037" s="1">
        <v>43931.197916666664</v>
      </c>
      <c r="B2037">
        <v>2230</v>
      </c>
      <c r="C2037">
        <v>2.2400000000000002</v>
      </c>
      <c r="D2037" s="2">
        <f t="shared" si="93"/>
        <v>43931.532826420029</v>
      </c>
      <c r="E2037" s="89">
        <f t="shared" si="94"/>
        <v>899.99999979045242</v>
      </c>
      <c r="F2037" s="3">
        <f t="shared" si="95"/>
        <v>56831911.096911788</v>
      </c>
    </row>
    <row r="2038" spans="1:6">
      <c r="A2038" s="1">
        <v>43931.208333333336</v>
      </c>
      <c r="B2038">
        <v>2250</v>
      </c>
      <c r="C2038">
        <v>2.25</v>
      </c>
      <c r="D2038" s="2">
        <f t="shared" si="93"/>
        <v>43931.541013888891</v>
      </c>
      <c r="E2038" s="89">
        <f t="shared" si="94"/>
        <v>900.00000041909516</v>
      </c>
      <c r="F2038" s="3">
        <f t="shared" si="95"/>
        <v>57341614.375501774</v>
      </c>
    </row>
    <row r="2039" spans="1:6">
      <c r="A2039" s="1">
        <v>43931.21875</v>
      </c>
      <c r="B2039">
        <v>2250</v>
      </c>
      <c r="C2039">
        <v>2.25</v>
      </c>
      <c r="D2039" s="2">
        <f t="shared" si="93"/>
        <v>43931.551430555555</v>
      </c>
      <c r="E2039" s="89">
        <f t="shared" si="94"/>
        <v>899.99999979045242</v>
      </c>
      <c r="F2039" s="3">
        <f t="shared" si="95"/>
        <v>57341614.335449114</v>
      </c>
    </row>
    <row r="2040" spans="1:6">
      <c r="A2040" s="1">
        <v>43931.229166666664</v>
      </c>
      <c r="B2040">
        <v>2230</v>
      </c>
      <c r="C2040">
        <v>2.2400000000000002</v>
      </c>
      <c r="D2040" s="2">
        <f t="shared" si="93"/>
        <v>43931.564076420029</v>
      </c>
      <c r="E2040" s="89">
        <f t="shared" si="94"/>
        <v>899.99999979045242</v>
      </c>
      <c r="F2040" s="3">
        <f t="shared" si="95"/>
        <v>56831911.096911788</v>
      </c>
    </row>
    <row r="2041" spans="1:6">
      <c r="A2041" s="1">
        <v>43931.239583333336</v>
      </c>
      <c r="B2041">
        <v>2230</v>
      </c>
      <c r="C2041">
        <v>2.2400000000000002</v>
      </c>
      <c r="D2041" s="2">
        <f t="shared" si="93"/>
        <v>43931.5744930867</v>
      </c>
      <c r="E2041" s="89">
        <f t="shared" si="94"/>
        <v>900.00000041909516</v>
      </c>
      <c r="F2041" s="3">
        <f t="shared" si="95"/>
        <v>56831911.136608422</v>
      </c>
    </row>
    <row r="2042" spans="1:6">
      <c r="A2042" s="1">
        <v>43931.25</v>
      </c>
      <c r="B2042">
        <v>2230</v>
      </c>
      <c r="C2042">
        <v>2.2400000000000002</v>
      </c>
      <c r="D2042" s="2">
        <f t="shared" si="93"/>
        <v>43931.584909753365</v>
      </c>
      <c r="E2042" s="89">
        <f t="shared" si="94"/>
        <v>899.99999979045242</v>
      </c>
      <c r="F2042" s="3">
        <f t="shared" si="95"/>
        <v>56831911.096911788</v>
      </c>
    </row>
    <row r="2043" spans="1:6">
      <c r="A2043" s="1">
        <v>43931.260416666664</v>
      </c>
      <c r="B2043">
        <v>2230</v>
      </c>
      <c r="C2043">
        <v>2.2400000000000002</v>
      </c>
      <c r="D2043" s="2">
        <f t="shared" si="93"/>
        <v>43931.595326420029</v>
      </c>
      <c r="E2043" s="89">
        <f t="shared" si="94"/>
        <v>899.99999979045242</v>
      </c>
      <c r="F2043" s="3">
        <f t="shared" si="95"/>
        <v>56831911.096911788</v>
      </c>
    </row>
    <row r="2044" spans="1:6">
      <c r="A2044" s="1">
        <v>43931.270833333336</v>
      </c>
      <c r="B2044">
        <v>2230</v>
      </c>
      <c r="C2044">
        <v>2.2400000000000002</v>
      </c>
      <c r="D2044" s="2">
        <f t="shared" si="93"/>
        <v>43931.6057430867</v>
      </c>
      <c r="E2044" s="89">
        <f t="shared" si="94"/>
        <v>900.00000041909516</v>
      </c>
      <c r="F2044" s="3">
        <f t="shared" si="95"/>
        <v>56831911.136608422</v>
      </c>
    </row>
    <row r="2045" spans="1:6">
      <c r="A2045" s="1">
        <v>43931.28125</v>
      </c>
      <c r="B2045">
        <v>2230</v>
      </c>
      <c r="C2045">
        <v>2.2400000000000002</v>
      </c>
      <c r="D2045" s="2">
        <f t="shared" si="93"/>
        <v>43931.616159753365</v>
      </c>
      <c r="E2045" s="89">
        <f t="shared" si="94"/>
        <v>899.99999979045242</v>
      </c>
      <c r="F2045" s="3">
        <f t="shared" si="95"/>
        <v>56831911.096911788</v>
      </c>
    </row>
    <row r="2046" spans="1:6">
      <c r="A2046" s="1">
        <v>43931.291666666664</v>
      </c>
      <c r="B2046">
        <v>2250</v>
      </c>
      <c r="C2046">
        <v>2.25</v>
      </c>
      <c r="D2046" s="2">
        <f t="shared" si="93"/>
        <v>43931.62434722222</v>
      </c>
      <c r="E2046" s="89">
        <f t="shared" si="94"/>
        <v>899.99999979045242</v>
      </c>
      <c r="F2046" s="3">
        <f t="shared" si="95"/>
        <v>57341614.335449114</v>
      </c>
    </row>
    <row r="2047" spans="1:6">
      <c r="A2047" s="1">
        <v>43931.302083333336</v>
      </c>
      <c r="B2047">
        <v>2230</v>
      </c>
      <c r="C2047">
        <v>2.2400000000000002</v>
      </c>
      <c r="D2047" s="2">
        <f t="shared" si="93"/>
        <v>43931.6369930867</v>
      </c>
      <c r="E2047" s="89">
        <f t="shared" si="94"/>
        <v>900.00000041909516</v>
      </c>
      <c r="F2047" s="3">
        <f t="shared" si="95"/>
        <v>56831911.136608422</v>
      </c>
    </row>
    <row r="2048" spans="1:6">
      <c r="A2048" s="1">
        <v>43931.3125</v>
      </c>
      <c r="B2048">
        <v>2250</v>
      </c>
      <c r="C2048">
        <v>2.25</v>
      </c>
      <c r="D2048" s="2">
        <f t="shared" si="93"/>
        <v>43931.645180555555</v>
      </c>
      <c r="E2048" s="89">
        <f t="shared" si="94"/>
        <v>899.99999979045242</v>
      </c>
      <c r="F2048" s="3">
        <f t="shared" si="95"/>
        <v>57341614.335449114</v>
      </c>
    </row>
    <row r="2049" spans="1:6">
      <c r="A2049" s="1">
        <v>43931.322916666664</v>
      </c>
      <c r="B2049">
        <v>2250</v>
      </c>
      <c r="C2049">
        <v>2.25</v>
      </c>
      <c r="D2049" s="2">
        <f t="shared" si="93"/>
        <v>43931.65559722222</v>
      </c>
      <c r="E2049" s="89">
        <f t="shared" si="94"/>
        <v>899.99999979045242</v>
      </c>
      <c r="F2049" s="3">
        <f t="shared" si="95"/>
        <v>57341614.335449114</v>
      </c>
    </row>
    <row r="2050" spans="1:6">
      <c r="A2050" s="1">
        <v>43931.333333333336</v>
      </c>
      <c r="B2050">
        <v>2250</v>
      </c>
      <c r="C2050">
        <v>2.25</v>
      </c>
      <c r="D2050" s="2">
        <f t="shared" si="93"/>
        <v>43931.666013888891</v>
      </c>
      <c r="E2050" s="89">
        <f t="shared" si="94"/>
        <v>900.00000041909516</v>
      </c>
      <c r="F2050" s="3">
        <f t="shared" si="95"/>
        <v>57341614.375501774</v>
      </c>
    </row>
    <row r="2051" spans="1:6">
      <c r="A2051" s="1">
        <v>43931.34375</v>
      </c>
      <c r="B2051">
        <v>2250</v>
      </c>
      <c r="C2051">
        <v>2.25</v>
      </c>
      <c r="D2051" s="2">
        <f t="shared" ref="D2051:D2114" si="96">A2051+((13422*(1/B2051)+2.019)/24)</f>
        <v>43931.676430555555</v>
      </c>
      <c r="E2051" s="89">
        <f t="shared" si="94"/>
        <v>899.99999979045242</v>
      </c>
      <c r="F2051" s="3">
        <f t="shared" si="95"/>
        <v>57341614.335449114</v>
      </c>
    </row>
    <row r="2052" spans="1:6">
      <c r="A2052" s="1">
        <v>43931.354166666664</v>
      </c>
      <c r="B2052">
        <v>2270</v>
      </c>
      <c r="C2052">
        <v>2.2599999999999998</v>
      </c>
      <c r="D2052" s="2">
        <f t="shared" si="96"/>
        <v>43931.684657305428</v>
      </c>
      <c r="E2052" s="89">
        <f t="shared" ref="E2052:E2115" si="97">CONVERT((A2052-A2051),"day","sec")</f>
        <v>899.99999979045242</v>
      </c>
      <c r="F2052" s="3">
        <f t="shared" si="95"/>
        <v>57851317.573986441</v>
      </c>
    </row>
    <row r="2053" spans="1:6">
      <c r="A2053" s="1">
        <v>43931.364583333336</v>
      </c>
      <c r="B2053">
        <v>2280</v>
      </c>
      <c r="C2053">
        <v>2.27</v>
      </c>
      <c r="D2053" s="2">
        <f t="shared" si="96"/>
        <v>43931.693993421053</v>
      </c>
      <c r="E2053" s="89">
        <f t="shared" si="97"/>
        <v>900.00000041909516</v>
      </c>
      <c r="F2053" s="3">
        <f t="shared" ref="F2053:F2116" si="98">E2053*B2053*CONVERT(1,"ft^3","l")</f>
        <v>58106169.233841799</v>
      </c>
    </row>
    <row r="2054" spans="1:6">
      <c r="A2054" s="1">
        <v>43931.375</v>
      </c>
      <c r="B2054">
        <v>2280</v>
      </c>
      <c r="C2054">
        <v>2.27</v>
      </c>
      <c r="D2054" s="2">
        <f t="shared" si="96"/>
        <v>43931.704410087717</v>
      </c>
      <c r="E2054" s="89">
        <f t="shared" si="97"/>
        <v>899.99999979045242</v>
      </c>
      <c r="F2054" s="3">
        <f t="shared" si="98"/>
        <v>58106169.193255104</v>
      </c>
    </row>
    <row r="2055" spans="1:6">
      <c r="A2055" s="1">
        <v>43931.385416666664</v>
      </c>
      <c r="B2055">
        <v>2270</v>
      </c>
      <c r="C2055">
        <v>2.2599999999999998</v>
      </c>
      <c r="D2055" s="2">
        <f t="shared" si="96"/>
        <v>43931.715907305428</v>
      </c>
      <c r="E2055" s="89">
        <f t="shared" si="97"/>
        <v>899.99999979045242</v>
      </c>
      <c r="F2055" s="3">
        <f t="shared" si="98"/>
        <v>57851317.573986441</v>
      </c>
    </row>
    <row r="2056" spans="1:6">
      <c r="A2056" s="1">
        <v>43931.395833333336</v>
      </c>
      <c r="B2056">
        <v>2270</v>
      </c>
      <c r="C2056">
        <v>2.2599999999999998</v>
      </c>
      <c r="D2056" s="2">
        <f t="shared" si="96"/>
        <v>43931.7263239721</v>
      </c>
      <c r="E2056" s="89">
        <f t="shared" si="97"/>
        <v>900.00000041909516</v>
      </c>
      <c r="F2056" s="3">
        <f t="shared" si="98"/>
        <v>57851317.614395119</v>
      </c>
    </row>
    <row r="2057" spans="1:6">
      <c r="A2057" s="1">
        <v>43931.40625</v>
      </c>
      <c r="B2057">
        <v>2280</v>
      </c>
      <c r="C2057">
        <v>2.27</v>
      </c>
      <c r="D2057" s="2">
        <f t="shared" si="96"/>
        <v>43931.735660087717</v>
      </c>
      <c r="E2057" s="89">
        <f t="shared" si="97"/>
        <v>899.99999979045242</v>
      </c>
      <c r="F2057" s="3">
        <f t="shared" si="98"/>
        <v>58106169.193255104</v>
      </c>
    </row>
    <row r="2058" spans="1:6">
      <c r="A2058" s="1">
        <v>43931.416666666664</v>
      </c>
      <c r="B2058">
        <v>2270</v>
      </c>
      <c r="C2058">
        <v>2.2599999999999998</v>
      </c>
      <c r="D2058" s="2">
        <f t="shared" si="96"/>
        <v>43931.747157305428</v>
      </c>
      <c r="E2058" s="89">
        <f t="shared" si="97"/>
        <v>899.99999979045242</v>
      </c>
      <c r="F2058" s="3">
        <f t="shared" si="98"/>
        <v>57851317.573986441</v>
      </c>
    </row>
    <row r="2059" spans="1:6">
      <c r="A2059" s="1">
        <v>43931.427083333336</v>
      </c>
      <c r="B2059">
        <v>2270</v>
      </c>
      <c r="C2059">
        <v>2.2599999999999998</v>
      </c>
      <c r="D2059" s="2">
        <f t="shared" si="96"/>
        <v>43931.7575739721</v>
      </c>
      <c r="E2059" s="89">
        <f t="shared" si="97"/>
        <v>900.00000041909516</v>
      </c>
      <c r="F2059" s="3">
        <f t="shared" si="98"/>
        <v>57851317.614395119</v>
      </c>
    </row>
    <row r="2060" spans="1:6">
      <c r="A2060" s="1">
        <v>43931.4375</v>
      </c>
      <c r="B2060">
        <v>2270</v>
      </c>
      <c r="C2060">
        <v>2.2599999999999998</v>
      </c>
      <c r="D2060" s="2">
        <f t="shared" si="96"/>
        <v>43931.767990638764</v>
      </c>
      <c r="E2060" s="89">
        <f t="shared" si="97"/>
        <v>899.99999979045242</v>
      </c>
      <c r="F2060" s="3">
        <f t="shared" si="98"/>
        <v>57851317.573986441</v>
      </c>
    </row>
    <row r="2061" spans="1:6">
      <c r="A2061" s="1">
        <v>43931.447916666664</v>
      </c>
      <c r="B2061">
        <v>2330</v>
      </c>
      <c r="C2061">
        <v>2.2999999999999998</v>
      </c>
      <c r="D2061" s="2">
        <f t="shared" si="96"/>
        <v>43931.772063125893</v>
      </c>
      <c r="E2061" s="89">
        <f t="shared" si="97"/>
        <v>899.99999979045242</v>
      </c>
      <c r="F2061" s="3">
        <f t="shared" si="98"/>
        <v>59380427.28959842</v>
      </c>
    </row>
    <row r="2062" spans="1:6">
      <c r="A2062" s="1">
        <v>43931.458333333336</v>
      </c>
      <c r="B2062">
        <v>2300</v>
      </c>
      <c r="C2062">
        <v>2.2799999999999998</v>
      </c>
      <c r="D2062" s="2">
        <f t="shared" si="96"/>
        <v>43931.78561050725</v>
      </c>
      <c r="E2062" s="89">
        <f t="shared" si="97"/>
        <v>900.00000041909516</v>
      </c>
      <c r="F2062" s="3">
        <f t="shared" si="98"/>
        <v>58615872.472735144</v>
      </c>
    </row>
    <row r="2063" spans="1:6">
      <c r="A2063" s="1">
        <v>43931.46875</v>
      </c>
      <c r="B2063">
        <v>2330</v>
      </c>
      <c r="C2063">
        <v>2.2999999999999998</v>
      </c>
      <c r="D2063" s="2">
        <f t="shared" si="96"/>
        <v>43931.792896459228</v>
      </c>
      <c r="E2063" s="89">
        <f t="shared" si="97"/>
        <v>899.99999979045242</v>
      </c>
      <c r="F2063" s="3">
        <f t="shared" si="98"/>
        <v>59380427.28959842</v>
      </c>
    </row>
    <row r="2064" spans="1:6">
      <c r="A2064" s="1">
        <v>43931.479166666664</v>
      </c>
      <c r="B2064">
        <v>2330</v>
      </c>
      <c r="C2064">
        <v>2.2999999999999998</v>
      </c>
      <c r="D2064" s="2">
        <f t="shared" si="96"/>
        <v>43931.803313125893</v>
      </c>
      <c r="E2064" s="89">
        <f t="shared" si="97"/>
        <v>899.99999979045242</v>
      </c>
      <c r="F2064" s="3">
        <f t="shared" si="98"/>
        <v>59380427.28959842</v>
      </c>
    </row>
    <row r="2065" spans="1:6">
      <c r="A2065" s="1">
        <v>43931.489583333336</v>
      </c>
      <c r="B2065">
        <v>2300</v>
      </c>
      <c r="C2065">
        <v>2.2799999999999998</v>
      </c>
      <c r="D2065" s="2">
        <f t="shared" si="96"/>
        <v>43931.81686050725</v>
      </c>
      <c r="E2065" s="89">
        <f t="shared" si="97"/>
        <v>900.00000041909516</v>
      </c>
      <c r="F2065" s="3">
        <f t="shared" si="98"/>
        <v>58615872.472735144</v>
      </c>
    </row>
    <row r="2066" spans="1:6">
      <c r="A2066" s="1">
        <v>43931.5</v>
      </c>
      <c r="B2066">
        <v>2280</v>
      </c>
      <c r="C2066">
        <v>2.27</v>
      </c>
      <c r="D2066" s="2">
        <f t="shared" si="96"/>
        <v>43931.829410087717</v>
      </c>
      <c r="E2066" s="89">
        <f t="shared" si="97"/>
        <v>899.99999979045242</v>
      </c>
      <c r="F2066" s="3">
        <f t="shared" si="98"/>
        <v>58106169.193255104</v>
      </c>
    </row>
    <row r="2067" spans="1:6">
      <c r="A2067" s="1">
        <v>43931.510416666664</v>
      </c>
      <c r="B2067">
        <v>2310</v>
      </c>
      <c r="C2067">
        <v>2.29</v>
      </c>
      <c r="D2067" s="2">
        <f t="shared" si="96"/>
        <v>43931.836641233764</v>
      </c>
      <c r="E2067" s="89">
        <f t="shared" si="97"/>
        <v>899.99999979045242</v>
      </c>
      <c r="F2067" s="3">
        <f t="shared" si="98"/>
        <v>58870724.051061094</v>
      </c>
    </row>
    <row r="2068" spans="1:6">
      <c r="A2068" s="1">
        <v>43931.520833333336</v>
      </c>
      <c r="B2068">
        <v>2280</v>
      </c>
      <c r="C2068">
        <v>2.27</v>
      </c>
      <c r="D2068" s="2">
        <f t="shared" si="96"/>
        <v>43931.850243421053</v>
      </c>
      <c r="E2068" s="89">
        <f t="shared" si="97"/>
        <v>900.00000041909516</v>
      </c>
      <c r="F2068" s="3">
        <f t="shared" si="98"/>
        <v>58106169.233841799</v>
      </c>
    </row>
    <row r="2069" spans="1:6">
      <c r="A2069" s="1">
        <v>43931.53125</v>
      </c>
      <c r="B2069">
        <v>2300</v>
      </c>
      <c r="C2069">
        <v>2.2799999999999998</v>
      </c>
      <c r="D2069" s="2">
        <f t="shared" si="96"/>
        <v>43931.858527173914</v>
      </c>
      <c r="E2069" s="89">
        <f t="shared" si="97"/>
        <v>899.99999979045242</v>
      </c>
      <c r="F2069" s="3">
        <f t="shared" si="98"/>
        <v>58615872.431792431</v>
      </c>
    </row>
    <row r="2070" spans="1:6">
      <c r="A2070" s="1">
        <v>43931.541666666664</v>
      </c>
      <c r="B2070">
        <v>2330</v>
      </c>
      <c r="C2070">
        <v>2.2999999999999998</v>
      </c>
      <c r="D2070" s="2">
        <f t="shared" si="96"/>
        <v>43931.865813125893</v>
      </c>
      <c r="E2070" s="89">
        <f t="shared" si="97"/>
        <v>899.99999979045242</v>
      </c>
      <c r="F2070" s="3">
        <f t="shared" si="98"/>
        <v>59380427.28959842</v>
      </c>
    </row>
    <row r="2071" spans="1:6">
      <c r="A2071" s="1">
        <v>43931.552083333336</v>
      </c>
      <c r="B2071">
        <v>2300</v>
      </c>
      <c r="C2071">
        <v>2.2799999999999998</v>
      </c>
      <c r="D2071" s="2">
        <f t="shared" si="96"/>
        <v>43931.87936050725</v>
      </c>
      <c r="E2071" s="89">
        <f t="shared" si="97"/>
        <v>900.00000041909516</v>
      </c>
      <c r="F2071" s="3">
        <f t="shared" si="98"/>
        <v>58615872.472735144</v>
      </c>
    </row>
    <row r="2072" spans="1:6">
      <c r="A2072" s="1">
        <v>43931.5625</v>
      </c>
      <c r="B2072">
        <v>2360</v>
      </c>
      <c r="C2072">
        <v>2.3199999999999998</v>
      </c>
      <c r="D2072" s="2">
        <f t="shared" si="96"/>
        <v>43931.883595338986</v>
      </c>
      <c r="E2072" s="89">
        <f t="shared" si="97"/>
        <v>899.99999979045242</v>
      </c>
      <c r="F2072" s="3">
        <f t="shared" si="98"/>
        <v>60144982.14740441</v>
      </c>
    </row>
    <row r="2073" spans="1:6">
      <c r="A2073" s="1">
        <v>43931.572916666664</v>
      </c>
      <c r="B2073">
        <v>2280</v>
      </c>
      <c r="C2073">
        <v>2.27</v>
      </c>
      <c r="D2073" s="2">
        <f t="shared" si="96"/>
        <v>43931.902326754382</v>
      </c>
      <c r="E2073" s="89">
        <f t="shared" si="97"/>
        <v>899.99999979045242</v>
      </c>
      <c r="F2073" s="3">
        <f t="shared" si="98"/>
        <v>58106169.193255104</v>
      </c>
    </row>
    <row r="2074" spans="1:6">
      <c r="A2074" s="1">
        <v>43931.583333333336</v>
      </c>
      <c r="B2074">
        <v>2280</v>
      </c>
      <c r="C2074">
        <v>2.27</v>
      </c>
      <c r="D2074" s="2">
        <f t="shared" si="96"/>
        <v>43931.912743421053</v>
      </c>
      <c r="E2074" s="89">
        <f t="shared" si="97"/>
        <v>900.00000041909516</v>
      </c>
      <c r="F2074" s="3">
        <f t="shared" si="98"/>
        <v>58106169.233841799</v>
      </c>
    </row>
    <row r="2075" spans="1:6">
      <c r="A2075" s="1">
        <v>43931.59375</v>
      </c>
      <c r="B2075">
        <v>2280</v>
      </c>
      <c r="C2075">
        <v>2.27</v>
      </c>
      <c r="D2075" s="2">
        <f t="shared" si="96"/>
        <v>43931.923160087717</v>
      </c>
      <c r="E2075" s="89">
        <f t="shared" si="97"/>
        <v>899.99999979045242</v>
      </c>
      <c r="F2075" s="3">
        <f t="shared" si="98"/>
        <v>58106169.193255104</v>
      </c>
    </row>
    <row r="2076" spans="1:6">
      <c r="A2076" s="1">
        <v>43931.604166666664</v>
      </c>
      <c r="B2076">
        <v>2310</v>
      </c>
      <c r="C2076">
        <v>2.29</v>
      </c>
      <c r="D2076" s="2">
        <f t="shared" si="96"/>
        <v>43931.930391233764</v>
      </c>
      <c r="E2076" s="89">
        <f t="shared" si="97"/>
        <v>899.99999979045242</v>
      </c>
      <c r="F2076" s="3">
        <f t="shared" si="98"/>
        <v>58870724.051061094</v>
      </c>
    </row>
    <row r="2077" spans="1:6">
      <c r="A2077" s="1">
        <v>43931.614583333336</v>
      </c>
      <c r="B2077">
        <v>2280</v>
      </c>
      <c r="C2077">
        <v>2.27</v>
      </c>
      <c r="D2077" s="2">
        <f t="shared" si="96"/>
        <v>43931.943993421053</v>
      </c>
      <c r="E2077" s="89">
        <f t="shared" si="97"/>
        <v>900.00000041909516</v>
      </c>
      <c r="F2077" s="3">
        <f t="shared" si="98"/>
        <v>58106169.233841799</v>
      </c>
    </row>
    <row r="2078" spans="1:6">
      <c r="A2078" s="1">
        <v>43931.625</v>
      </c>
      <c r="B2078">
        <v>2310</v>
      </c>
      <c r="C2078">
        <v>2.29</v>
      </c>
      <c r="D2078" s="2">
        <f t="shared" si="96"/>
        <v>43931.951224567099</v>
      </c>
      <c r="E2078" s="89">
        <f t="shared" si="97"/>
        <v>899.99999979045242</v>
      </c>
      <c r="F2078" s="3">
        <f t="shared" si="98"/>
        <v>58870724.051061094</v>
      </c>
    </row>
    <row r="2079" spans="1:6">
      <c r="A2079" s="1">
        <v>43931.635416666664</v>
      </c>
      <c r="B2079">
        <v>2300</v>
      </c>
      <c r="C2079">
        <v>2.2799999999999998</v>
      </c>
      <c r="D2079" s="2">
        <f t="shared" si="96"/>
        <v>43931.962693840578</v>
      </c>
      <c r="E2079" s="89">
        <f t="shared" si="97"/>
        <v>899.99999979045242</v>
      </c>
      <c r="F2079" s="3">
        <f t="shared" si="98"/>
        <v>58615872.431792431</v>
      </c>
    </row>
    <row r="2080" spans="1:6">
      <c r="A2080" s="1">
        <v>43931.645833333336</v>
      </c>
      <c r="B2080">
        <v>2310</v>
      </c>
      <c r="C2080">
        <v>2.29</v>
      </c>
      <c r="D2080" s="2">
        <f t="shared" si="96"/>
        <v>43931.972057900435</v>
      </c>
      <c r="E2080" s="89">
        <f t="shared" si="97"/>
        <v>900.00000041909516</v>
      </c>
      <c r="F2080" s="3">
        <f t="shared" si="98"/>
        <v>58870724.092181817</v>
      </c>
    </row>
    <row r="2081" spans="1:6">
      <c r="A2081" s="1">
        <v>43931.65625</v>
      </c>
      <c r="B2081">
        <v>2270</v>
      </c>
      <c r="C2081">
        <v>2.2599999999999998</v>
      </c>
      <c r="D2081" s="2">
        <f t="shared" si="96"/>
        <v>43931.986740638764</v>
      </c>
      <c r="E2081" s="89">
        <f t="shared" si="97"/>
        <v>899.99999979045242</v>
      </c>
      <c r="F2081" s="3">
        <f t="shared" si="98"/>
        <v>57851317.573986441</v>
      </c>
    </row>
    <row r="2082" spans="1:6">
      <c r="A2082" s="1">
        <v>43931.666666666664</v>
      </c>
      <c r="B2082">
        <v>2280</v>
      </c>
      <c r="C2082">
        <v>2.27</v>
      </c>
      <c r="D2082" s="2">
        <f t="shared" si="96"/>
        <v>43931.996076754382</v>
      </c>
      <c r="E2082" s="89">
        <f t="shared" si="97"/>
        <v>899.99999979045242</v>
      </c>
      <c r="F2082" s="3">
        <f t="shared" si="98"/>
        <v>58106169.193255104</v>
      </c>
    </row>
    <row r="2083" spans="1:6">
      <c r="A2083" s="1">
        <v>43931.677083333336</v>
      </c>
      <c r="B2083">
        <v>2270</v>
      </c>
      <c r="C2083">
        <v>2.2599999999999998</v>
      </c>
      <c r="D2083" s="2">
        <f t="shared" si="96"/>
        <v>43932.0075739721</v>
      </c>
      <c r="E2083" s="89">
        <f t="shared" si="97"/>
        <v>900.00000041909516</v>
      </c>
      <c r="F2083" s="3">
        <f t="shared" si="98"/>
        <v>57851317.614395119</v>
      </c>
    </row>
    <row r="2084" spans="1:6">
      <c r="A2084" s="1">
        <v>43931.6875</v>
      </c>
      <c r="B2084">
        <v>2270</v>
      </c>
      <c r="C2084">
        <v>2.2599999999999998</v>
      </c>
      <c r="D2084" s="2">
        <f t="shared" si="96"/>
        <v>43932.017990638764</v>
      </c>
      <c r="E2084" s="89">
        <f t="shared" si="97"/>
        <v>899.99999979045242</v>
      </c>
      <c r="F2084" s="3">
        <f t="shared" si="98"/>
        <v>57851317.573986441</v>
      </c>
    </row>
    <row r="2085" spans="1:6">
      <c r="A2085" s="1">
        <v>43931.697916666664</v>
      </c>
      <c r="B2085">
        <v>2280</v>
      </c>
      <c r="C2085">
        <v>2.27</v>
      </c>
      <c r="D2085" s="2">
        <f t="shared" si="96"/>
        <v>43932.027326754382</v>
      </c>
      <c r="E2085" s="89">
        <f t="shared" si="97"/>
        <v>899.99999979045242</v>
      </c>
      <c r="F2085" s="3">
        <f t="shared" si="98"/>
        <v>58106169.193255104</v>
      </c>
    </row>
    <row r="2086" spans="1:6">
      <c r="A2086" s="1">
        <v>43931.708333333336</v>
      </c>
      <c r="B2086">
        <v>2230</v>
      </c>
      <c r="C2086">
        <v>2.2400000000000002</v>
      </c>
      <c r="D2086" s="2">
        <f t="shared" si="96"/>
        <v>43932.0432430867</v>
      </c>
      <c r="E2086" s="89">
        <f t="shared" si="97"/>
        <v>900.00000041909516</v>
      </c>
      <c r="F2086" s="3">
        <f t="shared" si="98"/>
        <v>56831911.136608422</v>
      </c>
    </row>
    <row r="2087" spans="1:6">
      <c r="A2087" s="1">
        <v>43931.71875</v>
      </c>
      <c r="B2087">
        <v>2220</v>
      </c>
      <c r="C2087">
        <v>2.23</v>
      </c>
      <c r="D2087" s="2">
        <f t="shared" si="96"/>
        <v>43932.054789414411</v>
      </c>
      <c r="E2087" s="89">
        <f t="shared" si="97"/>
        <v>899.99999979045242</v>
      </c>
      <c r="F2087" s="3">
        <f t="shared" si="98"/>
        <v>56577059.477643132</v>
      </c>
    </row>
    <row r="2088" spans="1:6">
      <c r="A2088" s="1">
        <v>43931.729166666664</v>
      </c>
      <c r="B2088">
        <v>2270</v>
      </c>
      <c r="C2088">
        <v>2.2599999999999998</v>
      </c>
      <c r="D2088" s="2">
        <f t="shared" si="96"/>
        <v>43932.059657305428</v>
      </c>
      <c r="E2088" s="89">
        <f t="shared" si="97"/>
        <v>899.99999979045242</v>
      </c>
      <c r="F2088" s="3">
        <f t="shared" si="98"/>
        <v>57851317.573986441</v>
      </c>
    </row>
    <row r="2089" spans="1:6">
      <c r="A2089" s="1">
        <v>43931.739583333336</v>
      </c>
      <c r="B2089">
        <v>2250</v>
      </c>
      <c r="C2089">
        <v>2.25</v>
      </c>
      <c r="D2089" s="2">
        <f t="shared" si="96"/>
        <v>43932.072263888891</v>
      </c>
      <c r="E2089" s="89">
        <f t="shared" si="97"/>
        <v>900.00000041909516</v>
      </c>
      <c r="F2089" s="3">
        <f t="shared" si="98"/>
        <v>57341614.375501774</v>
      </c>
    </row>
    <row r="2090" spans="1:6">
      <c r="A2090" s="1">
        <v>43931.75</v>
      </c>
      <c r="B2090">
        <v>2200</v>
      </c>
      <c r="C2090">
        <v>2.2200000000000002</v>
      </c>
      <c r="D2090" s="2">
        <f t="shared" si="96"/>
        <v>43932.088329545455</v>
      </c>
      <c r="E2090" s="89">
        <f t="shared" si="97"/>
        <v>899.99999979045242</v>
      </c>
      <c r="F2090" s="3">
        <f t="shared" si="98"/>
        <v>56067356.239105806</v>
      </c>
    </row>
    <row r="2091" spans="1:6">
      <c r="A2091" s="1">
        <v>43931.760416666664</v>
      </c>
      <c r="B2091">
        <v>2250</v>
      </c>
      <c r="C2091">
        <v>2.25</v>
      </c>
      <c r="D2091" s="2">
        <f t="shared" si="96"/>
        <v>43932.09309722222</v>
      </c>
      <c r="E2091" s="89">
        <f t="shared" si="97"/>
        <v>899.99999979045242</v>
      </c>
      <c r="F2091" s="3">
        <f t="shared" si="98"/>
        <v>57341614.335449114</v>
      </c>
    </row>
    <row r="2092" spans="1:6">
      <c r="A2092" s="1">
        <v>43931.770833333336</v>
      </c>
      <c r="B2092">
        <v>2230</v>
      </c>
      <c r="C2092">
        <v>2.2400000000000002</v>
      </c>
      <c r="D2092" s="2">
        <f t="shared" si="96"/>
        <v>43932.1057430867</v>
      </c>
      <c r="E2092" s="89">
        <f t="shared" si="97"/>
        <v>900.00000041909516</v>
      </c>
      <c r="F2092" s="3">
        <f t="shared" si="98"/>
        <v>56831911.136608422</v>
      </c>
    </row>
    <row r="2093" spans="1:6">
      <c r="A2093" s="1">
        <v>43931.78125</v>
      </c>
      <c r="B2093">
        <v>2220</v>
      </c>
      <c r="C2093">
        <v>2.23</v>
      </c>
      <c r="D2093" s="2">
        <f t="shared" si="96"/>
        <v>43932.117289414411</v>
      </c>
      <c r="E2093" s="89">
        <f t="shared" si="97"/>
        <v>899.99999979045242</v>
      </c>
      <c r="F2093" s="3">
        <f t="shared" si="98"/>
        <v>56577059.477643132</v>
      </c>
    </row>
    <row r="2094" spans="1:6">
      <c r="A2094" s="1">
        <v>43931.791666666664</v>
      </c>
      <c r="B2094">
        <v>2220</v>
      </c>
      <c r="C2094">
        <v>2.23</v>
      </c>
      <c r="D2094" s="2">
        <f t="shared" si="96"/>
        <v>43932.127706081075</v>
      </c>
      <c r="E2094" s="89">
        <f t="shared" si="97"/>
        <v>899.99999979045242</v>
      </c>
      <c r="F2094" s="3">
        <f t="shared" si="98"/>
        <v>56577059.477643132</v>
      </c>
    </row>
    <row r="2095" spans="1:6">
      <c r="A2095" s="1">
        <v>43931.802083333336</v>
      </c>
      <c r="B2095">
        <v>2220</v>
      </c>
      <c r="C2095">
        <v>2.23</v>
      </c>
      <c r="D2095" s="2">
        <f t="shared" si="96"/>
        <v>43932.138122747747</v>
      </c>
      <c r="E2095" s="89">
        <f t="shared" si="97"/>
        <v>900.00000041909516</v>
      </c>
      <c r="F2095" s="3">
        <f t="shared" si="98"/>
        <v>56577059.517161749</v>
      </c>
    </row>
    <row r="2096" spans="1:6">
      <c r="A2096" s="1">
        <v>43931.8125</v>
      </c>
      <c r="B2096">
        <v>2220</v>
      </c>
      <c r="C2096">
        <v>2.23</v>
      </c>
      <c r="D2096" s="2">
        <f t="shared" si="96"/>
        <v>43932.148539414411</v>
      </c>
      <c r="E2096" s="89">
        <f t="shared" si="97"/>
        <v>899.99999979045242</v>
      </c>
      <c r="F2096" s="3">
        <f t="shared" si="98"/>
        <v>56577059.477643132</v>
      </c>
    </row>
    <row r="2097" spans="1:6">
      <c r="A2097" s="1">
        <v>43931.822916666664</v>
      </c>
      <c r="B2097">
        <v>2220</v>
      </c>
      <c r="C2097">
        <v>2.23</v>
      </c>
      <c r="D2097" s="2">
        <f t="shared" si="96"/>
        <v>43932.158956081075</v>
      </c>
      <c r="E2097" s="89">
        <f t="shared" si="97"/>
        <v>899.99999979045242</v>
      </c>
      <c r="F2097" s="3">
        <f t="shared" si="98"/>
        <v>56577059.477643132</v>
      </c>
    </row>
    <row r="2098" spans="1:6">
      <c r="A2098" s="1">
        <v>43931.833333333336</v>
      </c>
      <c r="B2098">
        <v>2220</v>
      </c>
      <c r="C2098">
        <v>2.23</v>
      </c>
      <c r="D2098" s="2">
        <f t="shared" si="96"/>
        <v>43932.169372747747</v>
      </c>
      <c r="E2098" s="89">
        <f t="shared" si="97"/>
        <v>900.00000041909516</v>
      </c>
      <c r="F2098" s="3">
        <f t="shared" si="98"/>
        <v>56577059.517161749</v>
      </c>
    </row>
    <row r="2099" spans="1:6">
      <c r="A2099" s="1">
        <v>43931.84375</v>
      </c>
      <c r="B2099">
        <v>2200</v>
      </c>
      <c r="C2099">
        <v>2.2200000000000002</v>
      </c>
      <c r="D2099" s="2">
        <f t="shared" si="96"/>
        <v>43932.182079545455</v>
      </c>
      <c r="E2099" s="89">
        <f t="shared" si="97"/>
        <v>899.99999979045242</v>
      </c>
      <c r="F2099" s="3">
        <f t="shared" si="98"/>
        <v>56067356.239105806</v>
      </c>
    </row>
    <row r="2100" spans="1:6">
      <c r="A2100" s="1">
        <v>43931.854166666664</v>
      </c>
      <c r="B2100">
        <v>2200</v>
      </c>
      <c r="C2100">
        <v>2.2200000000000002</v>
      </c>
      <c r="D2100" s="2">
        <f t="shared" si="96"/>
        <v>43932.192496212119</v>
      </c>
      <c r="E2100" s="89">
        <f t="shared" si="97"/>
        <v>899.99999979045242</v>
      </c>
      <c r="F2100" s="3">
        <f t="shared" si="98"/>
        <v>56067356.239105806</v>
      </c>
    </row>
    <row r="2101" spans="1:6">
      <c r="A2101" s="1">
        <v>43931.864583333336</v>
      </c>
      <c r="B2101">
        <v>2200</v>
      </c>
      <c r="C2101">
        <v>2.2200000000000002</v>
      </c>
      <c r="D2101" s="2">
        <f t="shared" si="96"/>
        <v>43932.202912878791</v>
      </c>
      <c r="E2101" s="89">
        <f t="shared" si="97"/>
        <v>900.00000041909516</v>
      </c>
      <c r="F2101" s="3">
        <f t="shared" si="98"/>
        <v>56067356.278268397</v>
      </c>
    </row>
    <row r="2102" spans="1:6">
      <c r="A2102" s="1">
        <v>43931.875</v>
      </c>
      <c r="B2102">
        <v>2200</v>
      </c>
      <c r="C2102">
        <v>2.2200000000000002</v>
      </c>
      <c r="D2102" s="2">
        <f t="shared" si="96"/>
        <v>43932.213329545455</v>
      </c>
      <c r="E2102" s="89">
        <f t="shared" si="97"/>
        <v>899.99999979045242</v>
      </c>
      <c r="F2102" s="3">
        <f t="shared" si="98"/>
        <v>56067356.239105806</v>
      </c>
    </row>
    <row r="2103" spans="1:6">
      <c r="A2103" s="1">
        <v>43931.885416666664</v>
      </c>
      <c r="B2103">
        <v>2200</v>
      </c>
      <c r="C2103">
        <v>2.2200000000000002</v>
      </c>
      <c r="D2103" s="2">
        <f t="shared" si="96"/>
        <v>43932.223746212119</v>
      </c>
      <c r="E2103" s="89">
        <f t="shared" si="97"/>
        <v>899.99999979045242</v>
      </c>
      <c r="F2103" s="3">
        <f t="shared" si="98"/>
        <v>56067356.239105806</v>
      </c>
    </row>
    <row r="2104" spans="1:6">
      <c r="A2104" s="1">
        <v>43931.895833333336</v>
      </c>
      <c r="B2104">
        <v>2200</v>
      </c>
      <c r="C2104">
        <v>2.2200000000000002</v>
      </c>
      <c r="D2104" s="2">
        <f t="shared" si="96"/>
        <v>43932.234162878791</v>
      </c>
      <c r="E2104" s="89">
        <f t="shared" si="97"/>
        <v>900.00000041909516</v>
      </c>
      <c r="F2104" s="3">
        <f t="shared" si="98"/>
        <v>56067356.278268397</v>
      </c>
    </row>
    <row r="2105" spans="1:6">
      <c r="A2105" s="1">
        <v>43931.90625</v>
      </c>
      <c r="B2105">
        <v>2220</v>
      </c>
      <c r="C2105">
        <v>2.23</v>
      </c>
      <c r="D2105" s="2">
        <f t="shared" si="96"/>
        <v>43932.242289414411</v>
      </c>
      <c r="E2105" s="89">
        <f t="shared" si="97"/>
        <v>899.99999979045242</v>
      </c>
      <c r="F2105" s="3">
        <f t="shared" si="98"/>
        <v>56577059.477643132</v>
      </c>
    </row>
    <row r="2106" spans="1:6">
      <c r="A2106" s="1">
        <v>43931.916666666664</v>
      </c>
      <c r="B2106">
        <v>2200</v>
      </c>
      <c r="C2106">
        <v>2.2200000000000002</v>
      </c>
      <c r="D2106" s="2">
        <f t="shared" si="96"/>
        <v>43932.254996212119</v>
      </c>
      <c r="E2106" s="89">
        <f t="shared" si="97"/>
        <v>899.99999979045242</v>
      </c>
      <c r="F2106" s="3">
        <f t="shared" si="98"/>
        <v>56067356.239105806</v>
      </c>
    </row>
    <row r="2107" spans="1:6">
      <c r="A2107" s="1">
        <v>43931.927083333336</v>
      </c>
      <c r="B2107">
        <v>2200</v>
      </c>
      <c r="C2107">
        <v>2.2200000000000002</v>
      </c>
      <c r="D2107" s="2">
        <f t="shared" si="96"/>
        <v>43932.265412878791</v>
      </c>
      <c r="E2107" s="89">
        <f t="shared" si="97"/>
        <v>900.00000041909516</v>
      </c>
      <c r="F2107" s="3">
        <f t="shared" si="98"/>
        <v>56067356.278268397</v>
      </c>
    </row>
    <row r="2108" spans="1:6">
      <c r="A2108" s="1">
        <v>43931.9375</v>
      </c>
      <c r="B2108">
        <v>2200</v>
      </c>
      <c r="C2108">
        <v>2.2200000000000002</v>
      </c>
      <c r="D2108" s="2">
        <f t="shared" si="96"/>
        <v>43932.275829545455</v>
      </c>
      <c r="E2108" s="89">
        <f t="shared" si="97"/>
        <v>899.99999979045242</v>
      </c>
      <c r="F2108" s="3">
        <f t="shared" si="98"/>
        <v>56067356.239105806</v>
      </c>
    </row>
    <row r="2109" spans="1:6">
      <c r="A2109" s="1">
        <v>43931.947916666664</v>
      </c>
      <c r="B2109">
        <v>2200</v>
      </c>
      <c r="C2109">
        <v>2.2200000000000002</v>
      </c>
      <c r="D2109" s="2">
        <f t="shared" si="96"/>
        <v>43932.286246212119</v>
      </c>
      <c r="E2109" s="89">
        <f t="shared" si="97"/>
        <v>899.99999979045242</v>
      </c>
      <c r="F2109" s="3">
        <f t="shared" si="98"/>
        <v>56067356.239105806</v>
      </c>
    </row>
    <row r="2110" spans="1:6">
      <c r="A2110" s="1">
        <v>43931.958333333336</v>
      </c>
      <c r="B2110">
        <v>2200</v>
      </c>
      <c r="C2110">
        <v>2.2200000000000002</v>
      </c>
      <c r="D2110" s="2">
        <f t="shared" si="96"/>
        <v>43932.296662878791</v>
      </c>
      <c r="E2110" s="89">
        <f t="shared" si="97"/>
        <v>900.00000041909516</v>
      </c>
      <c r="F2110" s="3">
        <f t="shared" si="98"/>
        <v>56067356.278268397</v>
      </c>
    </row>
    <row r="2111" spans="1:6">
      <c r="A2111" s="1">
        <v>43931.96875</v>
      </c>
      <c r="B2111">
        <v>2200</v>
      </c>
      <c r="C2111">
        <v>2.2200000000000002</v>
      </c>
      <c r="D2111" s="2">
        <f t="shared" si="96"/>
        <v>43932.307079545455</v>
      </c>
      <c r="E2111" s="89">
        <f t="shared" si="97"/>
        <v>899.99999979045242</v>
      </c>
      <c r="F2111" s="3">
        <f t="shared" si="98"/>
        <v>56067356.239105806</v>
      </c>
    </row>
    <row r="2112" spans="1:6">
      <c r="A2112" s="1">
        <v>43931.979166666664</v>
      </c>
      <c r="B2112">
        <v>2200</v>
      </c>
      <c r="C2112">
        <v>2.2200000000000002</v>
      </c>
      <c r="D2112" s="2">
        <f t="shared" si="96"/>
        <v>43932.317496212119</v>
      </c>
      <c r="E2112" s="89">
        <f t="shared" si="97"/>
        <v>899.99999979045242</v>
      </c>
      <c r="F2112" s="3">
        <f t="shared" si="98"/>
        <v>56067356.239105806</v>
      </c>
    </row>
    <row r="2113" spans="1:6">
      <c r="A2113" s="1">
        <v>43931.989583333336</v>
      </c>
      <c r="B2113">
        <v>2200</v>
      </c>
      <c r="C2113">
        <v>2.2200000000000002</v>
      </c>
      <c r="D2113" s="2">
        <f t="shared" si="96"/>
        <v>43932.327912878791</v>
      </c>
      <c r="E2113" s="89">
        <f t="shared" si="97"/>
        <v>900.00000041909516</v>
      </c>
      <c r="F2113" s="3">
        <f t="shared" si="98"/>
        <v>56067356.278268397</v>
      </c>
    </row>
    <row r="2114" spans="1:6">
      <c r="A2114" s="1">
        <v>43932</v>
      </c>
      <c r="B2114">
        <v>2220</v>
      </c>
      <c r="C2114">
        <v>2.23</v>
      </c>
      <c r="D2114" s="2">
        <f t="shared" si="96"/>
        <v>43932.336039414411</v>
      </c>
      <c r="E2114" s="89">
        <f t="shared" si="97"/>
        <v>899.99999979045242</v>
      </c>
      <c r="F2114" s="3">
        <f t="shared" si="98"/>
        <v>56577059.477643132</v>
      </c>
    </row>
    <row r="2115" spans="1:6">
      <c r="A2115" s="1">
        <v>43932.010416666664</v>
      </c>
      <c r="B2115">
        <v>2220</v>
      </c>
      <c r="C2115">
        <v>2.23</v>
      </c>
      <c r="D2115" s="2">
        <f t="shared" ref="D2115:D2178" si="99">A2115+((13422*(1/B2115)+2.019)/24)</f>
        <v>43932.346456081075</v>
      </c>
      <c r="E2115" s="89">
        <f t="shared" si="97"/>
        <v>899.99999979045242</v>
      </c>
      <c r="F2115" s="3">
        <f t="shared" si="98"/>
        <v>56577059.477643132</v>
      </c>
    </row>
    <row r="2116" spans="1:6">
      <c r="A2116" s="1">
        <v>43932.020833333336</v>
      </c>
      <c r="B2116">
        <v>2200</v>
      </c>
      <c r="C2116">
        <v>2.2200000000000002</v>
      </c>
      <c r="D2116" s="2">
        <f t="shared" si="99"/>
        <v>43932.359162878791</v>
      </c>
      <c r="E2116" s="89">
        <f t="shared" ref="E2116:E2179" si="100">CONVERT((A2116-A2115),"day","sec")</f>
        <v>900.00000041909516</v>
      </c>
      <c r="F2116" s="3">
        <f t="shared" si="98"/>
        <v>56067356.278268397</v>
      </c>
    </row>
    <row r="2117" spans="1:6">
      <c r="A2117" s="1">
        <v>43932.03125</v>
      </c>
      <c r="B2117">
        <v>2200</v>
      </c>
      <c r="C2117">
        <v>2.2200000000000002</v>
      </c>
      <c r="D2117" s="2">
        <f t="shared" si="99"/>
        <v>43932.369579545455</v>
      </c>
      <c r="E2117" s="89">
        <f t="shared" si="100"/>
        <v>899.99999979045242</v>
      </c>
      <c r="F2117" s="3">
        <f t="shared" ref="F2117:F2180" si="101">E2117*B2117*CONVERT(1,"ft^3","l")</f>
        <v>56067356.239105806</v>
      </c>
    </row>
    <row r="2118" spans="1:6">
      <c r="A2118" s="1">
        <v>43932.041666666664</v>
      </c>
      <c r="B2118">
        <v>2220</v>
      </c>
      <c r="C2118">
        <v>2.23</v>
      </c>
      <c r="D2118" s="2">
        <f t="shared" si="99"/>
        <v>43932.377706081075</v>
      </c>
      <c r="E2118" s="89">
        <f t="shared" si="100"/>
        <v>899.99999979045242</v>
      </c>
      <c r="F2118" s="3">
        <f t="shared" si="101"/>
        <v>56577059.477643132</v>
      </c>
    </row>
    <row r="2119" spans="1:6">
      <c r="A2119" s="1">
        <v>43932.052083333336</v>
      </c>
      <c r="B2119">
        <v>2200</v>
      </c>
      <c r="C2119">
        <v>2.2200000000000002</v>
      </c>
      <c r="D2119" s="2">
        <f t="shared" si="99"/>
        <v>43932.390412878791</v>
      </c>
      <c r="E2119" s="89">
        <f t="shared" si="100"/>
        <v>900.00000041909516</v>
      </c>
      <c r="F2119" s="3">
        <f t="shared" si="101"/>
        <v>56067356.278268397</v>
      </c>
    </row>
    <row r="2120" spans="1:6">
      <c r="A2120" s="1">
        <v>43932.0625</v>
      </c>
      <c r="B2120">
        <v>2220</v>
      </c>
      <c r="C2120">
        <v>2.23</v>
      </c>
      <c r="D2120" s="2">
        <f t="shared" si="99"/>
        <v>43932.398539414411</v>
      </c>
      <c r="E2120" s="89">
        <f t="shared" si="100"/>
        <v>899.99999979045242</v>
      </c>
      <c r="F2120" s="3">
        <f t="shared" si="101"/>
        <v>56577059.477643132</v>
      </c>
    </row>
    <row r="2121" spans="1:6">
      <c r="A2121" s="1">
        <v>43932.072916666664</v>
      </c>
      <c r="B2121">
        <v>2200</v>
      </c>
      <c r="C2121">
        <v>2.2200000000000002</v>
      </c>
      <c r="D2121" s="2">
        <f t="shared" si="99"/>
        <v>43932.411246212119</v>
      </c>
      <c r="E2121" s="89">
        <f t="shared" si="100"/>
        <v>899.99999979045242</v>
      </c>
      <c r="F2121" s="3">
        <f t="shared" si="101"/>
        <v>56067356.239105806</v>
      </c>
    </row>
    <row r="2122" spans="1:6">
      <c r="A2122" s="1">
        <v>43932.083333333336</v>
      </c>
      <c r="B2122">
        <v>2200</v>
      </c>
      <c r="C2122">
        <v>2.2200000000000002</v>
      </c>
      <c r="D2122" s="2">
        <f t="shared" si="99"/>
        <v>43932.421662878791</v>
      </c>
      <c r="E2122" s="89">
        <f t="shared" si="100"/>
        <v>900.00000041909516</v>
      </c>
      <c r="F2122" s="3">
        <f t="shared" si="101"/>
        <v>56067356.278268397</v>
      </c>
    </row>
    <row r="2123" spans="1:6">
      <c r="A2123" s="1">
        <v>43932.09375</v>
      </c>
      <c r="B2123">
        <v>2220</v>
      </c>
      <c r="C2123">
        <v>2.23</v>
      </c>
      <c r="D2123" s="2">
        <f t="shared" si="99"/>
        <v>43932.429789414411</v>
      </c>
      <c r="E2123" s="89">
        <f t="shared" si="100"/>
        <v>899.99999979045242</v>
      </c>
      <c r="F2123" s="3">
        <f t="shared" si="101"/>
        <v>56577059.477643132</v>
      </c>
    </row>
    <row r="2124" spans="1:6">
      <c r="A2124" s="1">
        <v>43932.104166666664</v>
      </c>
      <c r="B2124">
        <v>2220</v>
      </c>
      <c r="C2124">
        <v>2.23</v>
      </c>
      <c r="D2124" s="2">
        <f t="shared" si="99"/>
        <v>43932.440206081075</v>
      </c>
      <c r="E2124" s="89">
        <f t="shared" si="100"/>
        <v>899.99999979045242</v>
      </c>
      <c r="F2124" s="3">
        <f t="shared" si="101"/>
        <v>56577059.477643132</v>
      </c>
    </row>
    <row r="2125" spans="1:6">
      <c r="A2125" s="1">
        <v>43932.114583333336</v>
      </c>
      <c r="B2125">
        <v>2200</v>
      </c>
      <c r="C2125">
        <v>2.2200000000000002</v>
      </c>
      <c r="D2125" s="2">
        <f t="shared" si="99"/>
        <v>43932.452912878791</v>
      </c>
      <c r="E2125" s="89">
        <f t="shared" si="100"/>
        <v>900.00000041909516</v>
      </c>
      <c r="F2125" s="3">
        <f t="shared" si="101"/>
        <v>56067356.278268397</v>
      </c>
    </row>
    <row r="2126" spans="1:6">
      <c r="A2126" s="1">
        <v>43932.125</v>
      </c>
      <c r="B2126">
        <v>2200</v>
      </c>
      <c r="C2126">
        <v>2.2200000000000002</v>
      </c>
      <c r="D2126" s="2">
        <f t="shared" si="99"/>
        <v>43932.463329545455</v>
      </c>
      <c r="E2126" s="89">
        <f t="shared" si="100"/>
        <v>899.99999979045242</v>
      </c>
      <c r="F2126" s="3">
        <f t="shared" si="101"/>
        <v>56067356.239105806</v>
      </c>
    </row>
    <row r="2127" spans="1:6">
      <c r="A2127" s="1">
        <v>43932.135416666664</v>
      </c>
      <c r="B2127">
        <v>2220</v>
      </c>
      <c r="C2127">
        <v>2.23</v>
      </c>
      <c r="D2127" s="2">
        <f t="shared" si="99"/>
        <v>43932.471456081075</v>
      </c>
      <c r="E2127" s="89">
        <f t="shared" si="100"/>
        <v>899.99999979045242</v>
      </c>
      <c r="F2127" s="3">
        <f t="shared" si="101"/>
        <v>56577059.477643132</v>
      </c>
    </row>
    <row r="2128" spans="1:6">
      <c r="A2128" s="1">
        <v>43932.145833333336</v>
      </c>
      <c r="B2128">
        <v>2200</v>
      </c>
      <c r="C2128">
        <v>2.2200000000000002</v>
      </c>
      <c r="D2128" s="2">
        <f t="shared" si="99"/>
        <v>43932.484162878791</v>
      </c>
      <c r="E2128" s="89">
        <f t="shared" si="100"/>
        <v>900.00000041909516</v>
      </c>
      <c r="F2128" s="3">
        <f t="shared" si="101"/>
        <v>56067356.278268397</v>
      </c>
    </row>
    <row r="2129" spans="1:6">
      <c r="A2129" s="1">
        <v>43932.15625</v>
      </c>
      <c r="B2129">
        <v>2200</v>
      </c>
      <c r="C2129">
        <v>2.2200000000000002</v>
      </c>
      <c r="D2129" s="2">
        <f t="shared" si="99"/>
        <v>43932.494579545455</v>
      </c>
      <c r="E2129" s="89">
        <f t="shared" si="100"/>
        <v>899.99999979045242</v>
      </c>
      <c r="F2129" s="3">
        <f t="shared" si="101"/>
        <v>56067356.239105806</v>
      </c>
    </row>
    <row r="2130" spans="1:6">
      <c r="A2130" s="1">
        <v>43932.166666666664</v>
      </c>
      <c r="B2130">
        <v>2200</v>
      </c>
      <c r="C2130">
        <v>2.2200000000000002</v>
      </c>
      <c r="D2130" s="2">
        <f t="shared" si="99"/>
        <v>43932.504996212119</v>
      </c>
      <c r="E2130" s="89">
        <f t="shared" si="100"/>
        <v>899.99999979045242</v>
      </c>
      <c r="F2130" s="3">
        <f t="shared" si="101"/>
        <v>56067356.239105806</v>
      </c>
    </row>
    <row r="2131" spans="1:6">
      <c r="A2131" s="1">
        <v>43932.177083333336</v>
      </c>
      <c r="B2131">
        <v>2200</v>
      </c>
      <c r="C2131">
        <v>2.2200000000000002</v>
      </c>
      <c r="D2131" s="2">
        <f t="shared" si="99"/>
        <v>43932.515412878791</v>
      </c>
      <c r="E2131" s="89">
        <f t="shared" si="100"/>
        <v>900.00000041909516</v>
      </c>
      <c r="F2131" s="3">
        <f t="shared" si="101"/>
        <v>56067356.278268397</v>
      </c>
    </row>
    <row r="2132" spans="1:6">
      <c r="A2132" s="1">
        <v>43932.1875</v>
      </c>
      <c r="B2132">
        <v>2200</v>
      </c>
      <c r="C2132">
        <v>2.2200000000000002</v>
      </c>
      <c r="D2132" s="2">
        <f t="shared" si="99"/>
        <v>43932.525829545455</v>
      </c>
      <c r="E2132" s="89">
        <f t="shared" si="100"/>
        <v>899.99999979045242</v>
      </c>
      <c r="F2132" s="3">
        <f t="shared" si="101"/>
        <v>56067356.239105806</v>
      </c>
    </row>
    <row r="2133" spans="1:6">
      <c r="A2133" s="1">
        <v>43932.197916666664</v>
      </c>
      <c r="B2133">
        <v>2220</v>
      </c>
      <c r="C2133">
        <v>2.23</v>
      </c>
      <c r="D2133" s="2">
        <f t="shared" si="99"/>
        <v>43932.533956081075</v>
      </c>
      <c r="E2133" s="89">
        <f t="shared" si="100"/>
        <v>899.99999979045242</v>
      </c>
      <c r="F2133" s="3">
        <f t="shared" si="101"/>
        <v>56577059.477643132</v>
      </c>
    </row>
    <row r="2134" spans="1:6">
      <c r="A2134" s="1">
        <v>43932.208333333336</v>
      </c>
      <c r="B2134">
        <v>2200</v>
      </c>
      <c r="C2134">
        <v>2.2200000000000002</v>
      </c>
      <c r="D2134" s="2">
        <f t="shared" si="99"/>
        <v>43932.546662878791</v>
      </c>
      <c r="E2134" s="89">
        <f t="shared" si="100"/>
        <v>900.00000041909516</v>
      </c>
      <c r="F2134" s="3">
        <f t="shared" si="101"/>
        <v>56067356.278268397</v>
      </c>
    </row>
    <row r="2135" spans="1:6">
      <c r="A2135" s="1">
        <v>43932.21875</v>
      </c>
      <c r="B2135">
        <v>2220</v>
      </c>
      <c r="C2135">
        <v>2.23</v>
      </c>
      <c r="D2135" s="2">
        <f t="shared" si="99"/>
        <v>43932.554789414411</v>
      </c>
      <c r="E2135" s="89">
        <f t="shared" si="100"/>
        <v>899.99999979045242</v>
      </c>
      <c r="F2135" s="3">
        <f t="shared" si="101"/>
        <v>56577059.477643132</v>
      </c>
    </row>
    <row r="2136" spans="1:6">
      <c r="A2136" s="1">
        <v>43932.229166666664</v>
      </c>
      <c r="B2136">
        <v>2220</v>
      </c>
      <c r="C2136">
        <v>2.23</v>
      </c>
      <c r="D2136" s="2">
        <f t="shared" si="99"/>
        <v>43932.565206081075</v>
      </c>
      <c r="E2136" s="89">
        <f t="shared" si="100"/>
        <v>899.99999979045242</v>
      </c>
      <c r="F2136" s="3">
        <f t="shared" si="101"/>
        <v>56577059.477643132</v>
      </c>
    </row>
    <row r="2137" spans="1:6">
      <c r="A2137" s="1">
        <v>43932.239583333336</v>
      </c>
      <c r="B2137">
        <v>2220</v>
      </c>
      <c r="C2137">
        <v>2.23</v>
      </c>
      <c r="D2137" s="2">
        <f t="shared" si="99"/>
        <v>43932.575622747747</v>
      </c>
      <c r="E2137" s="89">
        <f t="shared" si="100"/>
        <v>900.00000041909516</v>
      </c>
      <c r="F2137" s="3">
        <f t="shared" si="101"/>
        <v>56577059.517161749</v>
      </c>
    </row>
    <row r="2138" spans="1:6">
      <c r="A2138" s="1">
        <v>43932.25</v>
      </c>
      <c r="B2138">
        <v>2220</v>
      </c>
      <c r="C2138">
        <v>2.23</v>
      </c>
      <c r="D2138" s="2">
        <f t="shared" si="99"/>
        <v>43932.586039414411</v>
      </c>
      <c r="E2138" s="89">
        <f t="shared" si="100"/>
        <v>899.99999979045242</v>
      </c>
      <c r="F2138" s="3">
        <f t="shared" si="101"/>
        <v>56577059.477643132</v>
      </c>
    </row>
    <row r="2139" spans="1:6">
      <c r="A2139" s="1">
        <v>43932.260416666664</v>
      </c>
      <c r="B2139">
        <v>2220</v>
      </c>
      <c r="C2139">
        <v>2.23</v>
      </c>
      <c r="D2139" s="2">
        <f t="shared" si="99"/>
        <v>43932.596456081075</v>
      </c>
      <c r="E2139" s="89">
        <f t="shared" si="100"/>
        <v>899.99999979045242</v>
      </c>
      <c r="F2139" s="3">
        <f t="shared" si="101"/>
        <v>56577059.477643132</v>
      </c>
    </row>
    <row r="2140" spans="1:6">
      <c r="A2140" s="1">
        <v>43932.270833333336</v>
      </c>
      <c r="B2140">
        <v>2200</v>
      </c>
      <c r="C2140">
        <v>2.2200000000000002</v>
      </c>
      <c r="D2140" s="2">
        <f t="shared" si="99"/>
        <v>43932.609162878791</v>
      </c>
      <c r="E2140" s="89">
        <f t="shared" si="100"/>
        <v>900.00000041909516</v>
      </c>
      <c r="F2140" s="3">
        <f t="shared" si="101"/>
        <v>56067356.278268397</v>
      </c>
    </row>
    <row r="2141" spans="1:6">
      <c r="A2141" s="1">
        <v>43932.28125</v>
      </c>
      <c r="B2141">
        <v>2200</v>
      </c>
      <c r="C2141">
        <v>2.2200000000000002</v>
      </c>
      <c r="D2141" s="2">
        <f t="shared" si="99"/>
        <v>43932.619579545455</v>
      </c>
      <c r="E2141" s="89">
        <f t="shared" si="100"/>
        <v>899.99999979045242</v>
      </c>
      <c r="F2141" s="3">
        <f t="shared" si="101"/>
        <v>56067356.239105806</v>
      </c>
    </row>
    <row r="2142" spans="1:6">
      <c r="A2142" s="1">
        <v>43932.291666666664</v>
      </c>
      <c r="B2142">
        <v>2200</v>
      </c>
      <c r="C2142">
        <v>2.2200000000000002</v>
      </c>
      <c r="D2142" s="2">
        <f t="shared" si="99"/>
        <v>43932.629996212119</v>
      </c>
      <c r="E2142" s="89">
        <f t="shared" si="100"/>
        <v>899.99999979045242</v>
      </c>
      <c r="F2142" s="3">
        <f t="shared" si="101"/>
        <v>56067356.239105806</v>
      </c>
    </row>
    <row r="2143" spans="1:6">
      <c r="A2143" s="1">
        <v>43932.302083333336</v>
      </c>
      <c r="B2143">
        <v>2220</v>
      </c>
      <c r="C2143">
        <v>2.23</v>
      </c>
      <c r="D2143" s="2">
        <f t="shared" si="99"/>
        <v>43932.638122747747</v>
      </c>
      <c r="E2143" s="89">
        <f t="shared" si="100"/>
        <v>900.00000041909516</v>
      </c>
      <c r="F2143" s="3">
        <f t="shared" si="101"/>
        <v>56577059.517161749</v>
      </c>
    </row>
    <row r="2144" spans="1:6">
      <c r="A2144" s="1">
        <v>43932.3125</v>
      </c>
      <c r="B2144">
        <v>2220</v>
      </c>
      <c r="C2144">
        <v>2.23</v>
      </c>
      <c r="D2144" s="2">
        <f t="shared" si="99"/>
        <v>43932.648539414411</v>
      </c>
      <c r="E2144" s="89">
        <f t="shared" si="100"/>
        <v>899.99999979045242</v>
      </c>
      <c r="F2144" s="3">
        <f t="shared" si="101"/>
        <v>56577059.477643132</v>
      </c>
    </row>
    <row r="2145" spans="1:6">
      <c r="A2145" s="1">
        <v>43932.322916666664</v>
      </c>
      <c r="B2145">
        <v>2220</v>
      </c>
      <c r="C2145">
        <v>2.23</v>
      </c>
      <c r="D2145" s="2">
        <f t="shared" si="99"/>
        <v>43932.658956081075</v>
      </c>
      <c r="E2145" s="89">
        <f t="shared" si="100"/>
        <v>899.99999979045242</v>
      </c>
      <c r="F2145" s="3">
        <f t="shared" si="101"/>
        <v>56577059.477643132</v>
      </c>
    </row>
    <row r="2146" spans="1:6">
      <c r="A2146" s="1">
        <v>43932.333333333336</v>
      </c>
      <c r="B2146">
        <v>2220</v>
      </c>
      <c r="C2146">
        <v>2.23</v>
      </c>
      <c r="D2146" s="2">
        <f t="shared" si="99"/>
        <v>43932.669372747747</v>
      </c>
      <c r="E2146" s="89">
        <f t="shared" si="100"/>
        <v>900.00000041909516</v>
      </c>
      <c r="F2146" s="3">
        <f t="shared" si="101"/>
        <v>56577059.517161749</v>
      </c>
    </row>
    <row r="2147" spans="1:6">
      <c r="A2147" s="1">
        <v>43932.34375</v>
      </c>
      <c r="B2147">
        <v>2200</v>
      </c>
      <c r="C2147">
        <v>2.2200000000000002</v>
      </c>
      <c r="D2147" s="2">
        <f t="shared" si="99"/>
        <v>43932.682079545455</v>
      </c>
      <c r="E2147" s="89">
        <f t="shared" si="100"/>
        <v>899.99999979045242</v>
      </c>
      <c r="F2147" s="3">
        <f t="shared" si="101"/>
        <v>56067356.239105806</v>
      </c>
    </row>
    <row r="2148" spans="1:6">
      <c r="A2148" s="1">
        <v>43932.354166666664</v>
      </c>
      <c r="B2148">
        <v>2220</v>
      </c>
      <c r="C2148">
        <v>2.23</v>
      </c>
      <c r="D2148" s="2">
        <f t="shared" si="99"/>
        <v>43932.690206081075</v>
      </c>
      <c r="E2148" s="89">
        <f t="shared" si="100"/>
        <v>899.99999979045242</v>
      </c>
      <c r="F2148" s="3">
        <f t="shared" si="101"/>
        <v>56577059.477643132</v>
      </c>
    </row>
    <row r="2149" spans="1:6">
      <c r="A2149" s="1">
        <v>43932.364583333336</v>
      </c>
      <c r="B2149">
        <v>2220</v>
      </c>
      <c r="C2149">
        <v>2.23</v>
      </c>
      <c r="D2149" s="2">
        <f t="shared" si="99"/>
        <v>43932.700622747747</v>
      </c>
      <c r="E2149" s="89">
        <f t="shared" si="100"/>
        <v>900.00000041909516</v>
      </c>
      <c r="F2149" s="3">
        <f t="shared" si="101"/>
        <v>56577059.517161749</v>
      </c>
    </row>
    <row r="2150" spans="1:6">
      <c r="A2150" s="1">
        <v>43932.375</v>
      </c>
      <c r="B2150">
        <v>2220</v>
      </c>
      <c r="C2150">
        <v>2.23</v>
      </c>
      <c r="D2150" s="2">
        <f t="shared" si="99"/>
        <v>43932.711039414411</v>
      </c>
      <c r="E2150" s="89">
        <f t="shared" si="100"/>
        <v>899.99999979045242</v>
      </c>
      <c r="F2150" s="3">
        <f t="shared" si="101"/>
        <v>56577059.477643132</v>
      </c>
    </row>
    <row r="2151" spans="1:6">
      <c r="A2151" s="1">
        <v>43932.385416666664</v>
      </c>
      <c r="B2151">
        <v>2220</v>
      </c>
      <c r="C2151">
        <v>2.23</v>
      </c>
      <c r="D2151" s="2">
        <f t="shared" si="99"/>
        <v>43932.721456081075</v>
      </c>
      <c r="E2151" s="89">
        <f t="shared" si="100"/>
        <v>899.99999979045242</v>
      </c>
      <c r="F2151" s="3">
        <f t="shared" si="101"/>
        <v>56577059.477643132</v>
      </c>
    </row>
    <row r="2152" spans="1:6">
      <c r="A2152" s="1">
        <v>43932.395833333336</v>
      </c>
      <c r="B2152">
        <v>2220</v>
      </c>
      <c r="C2152">
        <v>2.23</v>
      </c>
      <c r="D2152" s="2">
        <f t="shared" si="99"/>
        <v>43932.731872747747</v>
      </c>
      <c r="E2152" s="89">
        <f t="shared" si="100"/>
        <v>900.00000041909516</v>
      </c>
      <c r="F2152" s="3">
        <f t="shared" si="101"/>
        <v>56577059.517161749</v>
      </c>
    </row>
    <row r="2153" spans="1:6">
      <c r="A2153" s="1">
        <v>43932.40625</v>
      </c>
      <c r="B2153">
        <v>2230</v>
      </c>
      <c r="C2153">
        <v>2.2400000000000002</v>
      </c>
      <c r="D2153" s="2">
        <f t="shared" si="99"/>
        <v>43932.741159753365</v>
      </c>
      <c r="E2153" s="89">
        <f t="shared" si="100"/>
        <v>899.99999979045242</v>
      </c>
      <c r="F2153" s="3">
        <f t="shared" si="101"/>
        <v>56831911.096911788</v>
      </c>
    </row>
    <row r="2154" spans="1:6">
      <c r="A2154" s="1">
        <v>43932.416666666664</v>
      </c>
      <c r="B2154">
        <v>2230</v>
      </c>
      <c r="C2154">
        <v>2.2400000000000002</v>
      </c>
      <c r="D2154" s="2">
        <f t="shared" si="99"/>
        <v>43932.751576420029</v>
      </c>
      <c r="E2154" s="89">
        <f t="shared" si="100"/>
        <v>899.99999979045242</v>
      </c>
      <c r="F2154" s="3">
        <f t="shared" si="101"/>
        <v>56831911.096911788</v>
      </c>
    </row>
    <row r="2155" spans="1:6">
      <c r="A2155" s="1">
        <v>43932.427083333336</v>
      </c>
      <c r="B2155">
        <v>2230</v>
      </c>
      <c r="C2155">
        <v>2.2400000000000002</v>
      </c>
      <c r="D2155" s="2">
        <f t="shared" si="99"/>
        <v>43932.7619930867</v>
      </c>
      <c r="E2155" s="89">
        <f t="shared" si="100"/>
        <v>900.00000041909516</v>
      </c>
      <c r="F2155" s="3">
        <f t="shared" si="101"/>
        <v>56831911.136608422</v>
      </c>
    </row>
    <row r="2156" spans="1:6">
      <c r="A2156" s="1">
        <v>43932.4375</v>
      </c>
      <c r="B2156">
        <v>2230</v>
      </c>
      <c r="C2156">
        <v>2.2400000000000002</v>
      </c>
      <c r="D2156" s="2">
        <f t="shared" si="99"/>
        <v>43932.772409753365</v>
      </c>
      <c r="E2156" s="89">
        <f t="shared" si="100"/>
        <v>899.99999979045242</v>
      </c>
      <c r="F2156" s="3">
        <f t="shared" si="101"/>
        <v>56831911.096911788</v>
      </c>
    </row>
    <row r="2157" spans="1:6">
      <c r="A2157" s="1">
        <v>43932.447916666664</v>
      </c>
      <c r="B2157">
        <v>2230</v>
      </c>
      <c r="C2157">
        <v>2.2400000000000002</v>
      </c>
      <c r="D2157" s="2">
        <f t="shared" si="99"/>
        <v>43932.782826420029</v>
      </c>
      <c r="E2157" s="89">
        <f t="shared" si="100"/>
        <v>899.99999979045242</v>
      </c>
      <c r="F2157" s="3">
        <f t="shared" si="101"/>
        <v>56831911.096911788</v>
      </c>
    </row>
    <row r="2158" spans="1:6">
      <c r="A2158" s="1">
        <v>43932.458333333336</v>
      </c>
      <c r="B2158">
        <v>2230</v>
      </c>
      <c r="C2158">
        <v>2.2400000000000002</v>
      </c>
      <c r="D2158" s="2">
        <f t="shared" si="99"/>
        <v>43932.7932430867</v>
      </c>
      <c r="E2158" s="89">
        <f t="shared" si="100"/>
        <v>900.00000041909516</v>
      </c>
      <c r="F2158" s="3">
        <f t="shared" si="101"/>
        <v>56831911.136608422</v>
      </c>
    </row>
    <row r="2159" spans="1:6">
      <c r="A2159" s="1">
        <v>43932.46875</v>
      </c>
      <c r="B2159">
        <v>2230</v>
      </c>
      <c r="C2159">
        <v>2.2400000000000002</v>
      </c>
      <c r="D2159" s="2">
        <f t="shared" si="99"/>
        <v>43932.803659753365</v>
      </c>
      <c r="E2159" s="89">
        <f t="shared" si="100"/>
        <v>899.99999979045242</v>
      </c>
      <c r="F2159" s="3">
        <f t="shared" si="101"/>
        <v>56831911.096911788</v>
      </c>
    </row>
    <row r="2160" spans="1:6">
      <c r="A2160" s="1">
        <v>43932.479166666664</v>
      </c>
      <c r="B2160">
        <v>2230</v>
      </c>
      <c r="C2160">
        <v>2.2400000000000002</v>
      </c>
      <c r="D2160" s="2">
        <f t="shared" si="99"/>
        <v>43932.814076420029</v>
      </c>
      <c r="E2160" s="89">
        <f t="shared" si="100"/>
        <v>899.99999979045242</v>
      </c>
      <c r="F2160" s="3">
        <f t="shared" si="101"/>
        <v>56831911.096911788</v>
      </c>
    </row>
    <row r="2161" spans="1:6">
      <c r="A2161" s="1">
        <v>43932.489583333336</v>
      </c>
      <c r="B2161">
        <v>2230</v>
      </c>
      <c r="C2161">
        <v>2.2400000000000002</v>
      </c>
      <c r="D2161" s="2">
        <f t="shared" si="99"/>
        <v>43932.8244930867</v>
      </c>
      <c r="E2161" s="89">
        <f t="shared" si="100"/>
        <v>900.00000041909516</v>
      </c>
      <c r="F2161" s="3">
        <f t="shared" si="101"/>
        <v>56831911.136608422</v>
      </c>
    </row>
    <row r="2162" spans="1:6">
      <c r="A2162" s="1">
        <v>43932.5</v>
      </c>
      <c r="B2162">
        <v>2250</v>
      </c>
      <c r="C2162">
        <v>2.25</v>
      </c>
      <c r="D2162" s="2">
        <f t="shared" si="99"/>
        <v>43932.832680555555</v>
      </c>
      <c r="E2162" s="89">
        <f t="shared" si="100"/>
        <v>899.99999979045242</v>
      </c>
      <c r="F2162" s="3">
        <f t="shared" si="101"/>
        <v>57341614.335449114</v>
      </c>
    </row>
    <row r="2163" spans="1:6">
      <c r="A2163" s="1">
        <v>43932.510416666664</v>
      </c>
      <c r="B2163">
        <v>2250</v>
      </c>
      <c r="C2163">
        <v>2.25</v>
      </c>
      <c r="D2163" s="2">
        <f t="shared" si="99"/>
        <v>43932.84309722222</v>
      </c>
      <c r="E2163" s="89">
        <f t="shared" si="100"/>
        <v>899.99999979045242</v>
      </c>
      <c r="F2163" s="3">
        <f t="shared" si="101"/>
        <v>57341614.335449114</v>
      </c>
    </row>
    <row r="2164" spans="1:6">
      <c r="A2164" s="1">
        <v>43932.520833333336</v>
      </c>
      <c r="B2164">
        <v>2250</v>
      </c>
      <c r="C2164">
        <v>2.25</v>
      </c>
      <c r="D2164" s="2">
        <f t="shared" si="99"/>
        <v>43932.853513888891</v>
      </c>
      <c r="E2164" s="89">
        <f t="shared" si="100"/>
        <v>900.00000041909516</v>
      </c>
      <c r="F2164" s="3">
        <f t="shared" si="101"/>
        <v>57341614.375501774</v>
      </c>
    </row>
    <row r="2165" spans="1:6">
      <c r="A2165" s="1">
        <v>43932.53125</v>
      </c>
      <c r="B2165">
        <v>2250</v>
      </c>
      <c r="C2165">
        <v>2.25</v>
      </c>
      <c r="D2165" s="2">
        <f t="shared" si="99"/>
        <v>43932.863930555555</v>
      </c>
      <c r="E2165" s="89">
        <f t="shared" si="100"/>
        <v>899.99999979045242</v>
      </c>
      <c r="F2165" s="3">
        <f t="shared" si="101"/>
        <v>57341614.335449114</v>
      </c>
    </row>
    <row r="2166" spans="1:6">
      <c r="A2166" s="1">
        <v>43932.541666666664</v>
      </c>
      <c r="B2166">
        <v>2250</v>
      </c>
      <c r="C2166">
        <v>2.25</v>
      </c>
      <c r="D2166" s="2">
        <f t="shared" si="99"/>
        <v>43932.87434722222</v>
      </c>
      <c r="E2166" s="89">
        <f t="shared" si="100"/>
        <v>899.99999979045242</v>
      </c>
      <c r="F2166" s="3">
        <f t="shared" si="101"/>
        <v>57341614.335449114</v>
      </c>
    </row>
    <row r="2167" spans="1:6">
      <c r="A2167" s="1">
        <v>43932.552083333336</v>
      </c>
      <c r="B2167">
        <v>2250</v>
      </c>
      <c r="C2167">
        <v>2.25</v>
      </c>
      <c r="D2167" s="2">
        <f t="shared" si="99"/>
        <v>43932.884763888891</v>
      </c>
      <c r="E2167" s="89">
        <f t="shared" si="100"/>
        <v>900.00000041909516</v>
      </c>
      <c r="F2167" s="3">
        <f t="shared" si="101"/>
        <v>57341614.375501774</v>
      </c>
    </row>
    <row r="2168" spans="1:6">
      <c r="A2168" s="1">
        <v>43932.5625</v>
      </c>
      <c r="B2168">
        <v>2250</v>
      </c>
      <c r="C2168">
        <v>2.25</v>
      </c>
      <c r="D2168" s="2">
        <f t="shared" si="99"/>
        <v>43932.895180555555</v>
      </c>
      <c r="E2168" s="89">
        <f t="shared" si="100"/>
        <v>899.99999979045242</v>
      </c>
      <c r="F2168" s="3">
        <f t="shared" si="101"/>
        <v>57341614.335449114</v>
      </c>
    </row>
    <row r="2169" spans="1:6">
      <c r="A2169" s="1">
        <v>43932.572916666664</v>
      </c>
      <c r="B2169">
        <v>2250</v>
      </c>
      <c r="C2169">
        <v>2.25</v>
      </c>
      <c r="D2169" s="2">
        <f t="shared" si="99"/>
        <v>43932.90559722222</v>
      </c>
      <c r="E2169" s="89">
        <f t="shared" si="100"/>
        <v>899.99999979045242</v>
      </c>
      <c r="F2169" s="3">
        <f t="shared" si="101"/>
        <v>57341614.335449114</v>
      </c>
    </row>
    <row r="2170" spans="1:6">
      <c r="A2170" s="1">
        <v>43932.583333333336</v>
      </c>
      <c r="B2170">
        <v>2250</v>
      </c>
      <c r="C2170">
        <v>2.25</v>
      </c>
      <c r="D2170" s="2">
        <f t="shared" si="99"/>
        <v>43932.916013888891</v>
      </c>
      <c r="E2170" s="89">
        <f t="shared" si="100"/>
        <v>900.00000041909516</v>
      </c>
      <c r="F2170" s="3">
        <f t="shared" si="101"/>
        <v>57341614.375501774</v>
      </c>
    </row>
    <row r="2171" spans="1:6">
      <c r="A2171" s="1">
        <v>43932.59375</v>
      </c>
      <c r="B2171">
        <v>2250</v>
      </c>
      <c r="C2171">
        <v>2.25</v>
      </c>
      <c r="D2171" s="2">
        <f t="shared" si="99"/>
        <v>43932.926430555555</v>
      </c>
      <c r="E2171" s="89">
        <f t="shared" si="100"/>
        <v>899.99999979045242</v>
      </c>
      <c r="F2171" s="3">
        <f t="shared" si="101"/>
        <v>57341614.335449114</v>
      </c>
    </row>
    <row r="2172" spans="1:6">
      <c r="A2172" s="1">
        <v>43932.604166666664</v>
      </c>
      <c r="B2172">
        <v>2230</v>
      </c>
      <c r="C2172">
        <v>2.2400000000000002</v>
      </c>
      <c r="D2172" s="2">
        <f t="shared" si="99"/>
        <v>43932.939076420029</v>
      </c>
      <c r="E2172" s="89">
        <f t="shared" si="100"/>
        <v>899.99999979045242</v>
      </c>
      <c r="F2172" s="3">
        <f t="shared" si="101"/>
        <v>56831911.096911788</v>
      </c>
    </row>
    <row r="2173" spans="1:6">
      <c r="A2173" s="1">
        <v>43932.614583333336</v>
      </c>
      <c r="B2173">
        <v>2230</v>
      </c>
      <c r="C2173">
        <v>2.2400000000000002</v>
      </c>
      <c r="D2173" s="2">
        <f t="shared" si="99"/>
        <v>43932.9494930867</v>
      </c>
      <c r="E2173" s="89">
        <f t="shared" si="100"/>
        <v>900.00000041909516</v>
      </c>
      <c r="F2173" s="3">
        <f t="shared" si="101"/>
        <v>56831911.136608422</v>
      </c>
    </row>
    <row r="2174" spans="1:6">
      <c r="A2174" s="1">
        <v>43932.625</v>
      </c>
      <c r="B2174">
        <v>2230</v>
      </c>
      <c r="C2174">
        <v>2.2400000000000002</v>
      </c>
      <c r="D2174" s="2">
        <f t="shared" si="99"/>
        <v>43932.959909753365</v>
      </c>
      <c r="E2174" s="89">
        <f t="shared" si="100"/>
        <v>899.99999979045242</v>
      </c>
      <c r="F2174" s="3">
        <f t="shared" si="101"/>
        <v>56831911.096911788</v>
      </c>
    </row>
    <row r="2175" spans="1:6">
      <c r="A2175" s="1">
        <v>43932.635416666664</v>
      </c>
      <c r="B2175">
        <v>2230</v>
      </c>
      <c r="C2175">
        <v>2.2400000000000002</v>
      </c>
      <c r="D2175" s="2">
        <f t="shared" si="99"/>
        <v>43932.970326420029</v>
      </c>
      <c r="E2175" s="89">
        <f t="shared" si="100"/>
        <v>899.99999979045242</v>
      </c>
      <c r="F2175" s="3">
        <f t="shared" si="101"/>
        <v>56831911.096911788</v>
      </c>
    </row>
    <row r="2176" spans="1:6">
      <c r="A2176" s="1">
        <v>43932.645833333336</v>
      </c>
      <c r="B2176">
        <v>2230</v>
      </c>
      <c r="C2176">
        <v>2.2400000000000002</v>
      </c>
      <c r="D2176" s="2">
        <f t="shared" si="99"/>
        <v>43932.9807430867</v>
      </c>
      <c r="E2176" s="89">
        <f t="shared" si="100"/>
        <v>900.00000041909516</v>
      </c>
      <c r="F2176" s="3">
        <f t="shared" si="101"/>
        <v>56831911.136608422</v>
      </c>
    </row>
    <row r="2177" spans="1:6">
      <c r="A2177" s="1">
        <v>43932.65625</v>
      </c>
      <c r="B2177">
        <v>2230</v>
      </c>
      <c r="C2177">
        <v>2.2400000000000002</v>
      </c>
      <c r="D2177" s="2">
        <f t="shared" si="99"/>
        <v>43932.991159753365</v>
      </c>
      <c r="E2177" s="89">
        <f t="shared" si="100"/>
        <v>899.99999979045242</v>
      </c>
      <c r="F2177" s="3">
        <f t="shared" si="101"/>
        <v>56831911.096911788</v>
      </c>
    </row>
    <row r="2178" spans="1:6">
      <c r="A2178" s="1">
        <v>43932.666666666664</v>
      </c>
      <c r="B2178">
        <v>2230</v>
      </c>
      <c r="C2178">
        <v>2.2400000000000002</v>
      </c>
      <c r="D2178" s="2">
        <f t="shared" si="99"/>
        <v>43933.001576420029</v>
      </c>
      <c r="E2178" s="89">
        <f t="shared" si="100"/>
        <v>899.99999979045242</v>
      </c>
      <c r="F2178" s="3">
        <f t="shared" si="101"/>
        <v>56831911.096911788</v>
      </c>
    </row>
    <row r="2179" spans="1:6">
      <c r="A2179" s="1">
        <v>43932.677083333336</v>
      </c>
      <c r="B2179">
        <v>2230</v>
      </c>
      <c r="C2179">
        <v>2.2400000000000002</v>
      </c>
      <c r="D2179" s="2">
        <f t="shared" ref="D2179:D2242" si="102">A2179+((13422*(1/B2179)+2.019)/24)</f>
        <v>43933.0119930867</v>
      </c>
      <c r="E2179" s="89">
        <f t="shared" si="100"/>
        <v>900.00000041909516</v>
      </c>
      <c r="F2179" s="3">
        <f t="shared" si="101"/>
        <v>56831911.136608422</v>
      </c>
    </row>
    <row r="2180" spans="1:6">
      <c r="A2180" s="1">
        <v>43932.6875</v>
      </c>
      <c r="B2180">
        <v>2220</v>
      </c>
      <c r="C2180">
        <v>2.23</v>
      </c>
      <c r="D2180" s="2">
        <f t="shared" si="102"/>
        <v>43933.023539414411</v>
      </c>
      <c r="E2180" s="89">
        <f t="shared" ref="E2180:E2243" si="103">CONVERT((A2180-A2179),"day","sec")</f>
        <v>899.99999979045242</v>
      </c>
      <c r="F2180" s="3">
        <f t="shared" si="101"/>
        <v>56577059.477643132</v>
      </c>
    </row>
    <row r="2181" spans="1:6">
      <c r="A2181" s="1">
        <v>43932.697916666664</v>
      </c>
      <c r="B2181">
        <v>2220</v>
      </c>
      <c r="C2181">
        <v>2.23</v>
      </c>
      <c r="D2181" s="2">
        <f t="shared" si="102"/>
        <v>43933.033956081075</v>
      </c>
      <c r="E2181" s="89">
        <f t="shared" si="103"/>
        <v>899.99999979045242</v>
      </c>
      <c r="F2181" s="3">
        <f t="shared" ref="F2181:F2244" si="104">E2181*B2181*CONVERT(1,"ft^3","l")</f>
        <v>56577059.477643132</v>
      </c>
    </row>
    <row r="2182" spans="1:6">
      <c r="A2182" s="1">
        <v>43932.708333333336</v>
      </c>
      <c r="B2182">
        <v>2220</v>
      </c>
      <c r="C2182">
        <v>2.23</v>
      </c>
      <c r="D2182" s="2">
        <f t="shared" si="102"/>
        <v>43933.044372747747</v>
      </c>
      <c r="E2182" s="89">
        <f t="shared" si="103"/>
        <v>900.00000041909516</v>
      </c>
      <c r="F2182" s="3">
        <f t="shared" si="104"/>
        <v>56577059.517161749</v>
      </c>
    </row>
    <row r="2183" spans="1:6">
      <c r="A2183" s="1">
        <v>43932.71875</v>
      </c>
      <c r="B2183">
        <v>2200</v>
      </c>
      <c r="C2183">
        <v>2.2200000000000002</v>
      </c>
      <c r="D2183" s="2">
        <f t="shared" si="102"/>
        <v>43933.057079545455</v>
      </c>
      <c r="E2183" s="89">
        <f t="shared" si="103"/>
        <v>899.99999979045242</v>
      </c>
      <c r="F2183" s="3">
        <f t="shared" si="104"/>
        <v>56067356.239105806</v>
      </c>
    </row>
    <row r="2184" spans="1:6">
      <c r="A2184" s="1">
        <v>43932.729166666664</v>
      </c>
      <c r="B2184">
        <v>2200</v>
      </c>
      <c r="C2184">
        <v>2.2200000000000002</v>
      </c>
      <c r="D2184" s="2">
        <f t="shared" si="102"/>
        <v>43933.067496212119</v>
      </c>
      <c r="E2184" s="89">
        <f t="shared" si="103"/>
        <v>899.99999979045242</v>
      </c>
      <c r="F2184" s="3">
        <f t="shared" si="104"/>
        <v>56067356.239105806</v>
      </c>
    </row>
    <row r="2185" spans="1:6">
      <c r="A2185" s="1">
        <v>43932.739583333336</v>
      </c>
      <c r="B2185">
        <v>2200</v>
      </c>
      <c r="C2185">
        <v>2.2200000000000002</v>
      </c>
      <c r="D2185" s="2">
        <f t="shared" si="102"/>
        <v>43933.077912878791</v>
      </c>
      <c r="E2185" s="89">
        <f t="shared" si="103"/>
        <v>900.00000041909516</v>
      </c>
      <c r="F2185" s="3">
        <f t="shared" si="104"/>
        <v>56067356.278268397</v>
      </c>
    </row>
    <row r="2186" spans="1:6">
      <c r="A2186" s="1">
        <v>43932.75</v>
      </c>
      <c r="B2186">
        <v>2200</v>
      </c>
      <c r="C2186">
        <v>2.2200000000000002</v>
      </c>
      <c r="D2186" s="2">
        <f t="shared" si="102"/>
        <v>43933.088329545455</v>
      </c>
      <c r="E2186" s="89">
        <f t="shared" si="103"/>
        <v>899.99999979045242</v>
      </c>
      <c r="F2186" s="3">
        <f t="shared" si="104"/>
        <v>56067356.239105806</v>
      </c>
    </row>
    <row r="2187" spans="1:6">
      <c r="A2187" s="1">
        <v>43932.760416666664</v>
      </c>
      <c r="B2187">
        <v>2220</v>
      </c>
      <c r="C2187">
        <v>2.23</v>
      </c>
      <c r="D2187" s="2">
        <f t="shared" si="102"/>
        <v>43933.096456081075</v>
      </c>
      <c r="E2187" s="89">
        <f t="shared" si="103"/>
        <v>899.99999979045242</v>
      </c>
      <c r="F2187" s="3">
        <f t="shared" si="104"/>
        <v>56577059.477643132</v>
      </c>
    </row>
    <row r="2188" spans="1:6">
      <c r="A2188" s="1">
        <v>43932.770833333336</v>
      </c>
      <c r="B2188">
        <v>2200</v>
      </c>
      <c r="C2188">
        <v>2.2200000000000002</v>
      </c>
      <c r="D2188" s="2">
        <f t="shared" si="102"/>
        <v>43933.109162878791</v>
      </c>
      <c r="E2188" s="89">
        <f t="shared" si="103"/>
        <v>900.00000041909516</v>
      </c>
      <c r="F2188" s="3">
        <f t="shared" si="104"/>
        <v>56067356.278268397</v>
      </c>
    </row>
    <row r="2189" spans="1:6">
      <c r="A2189" s="1">
        <v>43932.78125</v>
      </c>
      <c r="B2189">
        <v>2200</v>
      </c>
      <c r="C2189">
        <v>2.2200000000000002</v>
      </c>
      <c r="D2189" s="2">
        <f t="shared" si="102"/>
        <v>43933.119579545455</v>
      </c>
      <c r="E2189" s="89">
        <f t="shared" si="103"/>
        <v>899.99999979045242</v>
      </c>
      <c r="F2189" s="3">
        <f t="shared" si="104"/>
        <v>56067356.239105806</v>
      </c>
    </row>
    <row r="2190" spans="1:6">
      <c r="A2190" s="1">
        <v>43932.791666666664</v>
      </c>
      <c r="B2190">
        <v>2200</v>
      </c>
      <c r="C2190">
        <v>2.2200000000000002</v>
      </c>
      <c r="D2190" s="2">
        <f t="shared" si="102"/>
        <v>43933.129996212119</v>
      </c>
      <c r="E2190" s="89">
        <f t="shared" si="103"/>
        <v>899.99999979045242</v>
      </c>
      <c r="F2190" s="3">
        <f t="shared" si="104"/>
        <v>56067356.239105806</v>
      </c>
    </row>
    <row r="2191" spans="1:6">
      <c r="A2191" s="1">
        <v>43932.802083333336</v>
      </c>
      <c r="B2191">
        <v>2200</v>
      </c>
      <c r="C2191">
        <v>2.2200000000000002</v>
      </c>
      <c r="D2191" s="2">
        <f t="shared" si="102"/>
        <v>43933.140412878791</v>
      </c>
      <c r="E2191" s="89">
        <f t="shared" si="103"/>
        <v>900.00000041909516</v>
      </c>
      <c r="F2191" s="3">
        <f t="shared" si="104"/>
        <v>56067356.278268397</v>
      </c>
    </row>
    <row r="2192" spans="1:6">
      <c r="A2192" s="1">
        <v>43932.8125</v>
      </c>
      <c r="B2192">
        <v>2220</v>
      </c>
      <c r="C2192">
        <v>2.23</v>
      </c>
      <c r="D2192" s="2">
        <f t="shared" si="102"/>
        <v>43933.148539414411</v>
      </c>
      <c r="E2192" s="89">
        <f t="shared" si="103"/>
        <v>899.99999979045242</v>
      </c>
      <c r="F2192" s="3">
        <f t="shared" si="104"/>
        <v>56577059.477643132</v>
      </c>
    </row>
    <row r="2193" spans="1:6">
      <c r="A2193" s="1">
        <v>43932.822916666664</v>
      </c>
      <c r="B2193">
        <v>2200</v>
      </c>
      <c r="C2193">
        <v>2.2200000000000002</v>
      </c>
      <c r="D2193" s="2">
        <f t="shared" si="102"/>
        <v>43933.161246212119</v>
      </c>
      <c r="E2193" s="89">
        <f t="shared" si="103"/>
        <v>899.99999979045242</v>
      </c>
      <c r="F2193" s="3">
        <f t="shared" si="104"/>
        <v>56067356.239105806</v>
      </c>
    </row>
    <row r="2194" spans="1:6">
      <c r="A2194" s="1">
        <v>43932.833333333336</v>
      </c>
      <c r="B2194">
        <v>2220</v>
      </c>
      <c r="C2194">
        <v>2.23</v>
      </c>
      <c r="D2194" s="2">
        <f t="shared" si="102"/>
        <v>43933.169372747747</v>
      </c>
      <c r="E2194" s="89">
        <f t="shared" si="103"/>
        <v>900.00000041909516</v>
      </c>
      <c r="F2194" s="3">
        <f t="shared" si="104"/>
        <v>56577059.517161749</v>
      </c>
    </row>
    <row r="2195" spans="1:6">
      <c r="A2195" s="1">
        <v>43932.84375</v>
      </c>
      <c r="B2195">
        <v>2200</v>
      </c>
      <c r="C2195">
        <v>2.2200000000000002</v>
      </c>
      <c r="D2195" s="2">
        <f t="shared" si="102"/>
        <v>43933.182079545455</v>
      </c>
      <c r="E2195" s="89">
        <f t="shared" si="103"/>
        <v>899.99999979045242</v>
      </c>
      <c r="F2195" s="3">
        <f t="shared" si="104"/>
        <v>56067356.239105806</v>
      </c>
    </row>
    <row r="2196" spans="1:6">
      <c r="A2196" s="1">
        <v>43932.854166666664</v>
      </c>
      <c r="B2196">
        <v>2220</v>
      </c>
      <c r="C2196">
        <v>2.23</v>
      </c>
      <c r="D2196" s="2">
        <f t="shared" si="102"/>
        <v>43933.190206081075</v>
      </c>
      <c r="E2196" s="89">
        <f t="shared" si="103"/>
        <v>899.99999979045242</v>
      </c>
      <c r="F2196" s="3">
        <f t="shared" si="104"/>
        <v>56577059.477643132</v>
      </c>
    </row>
    <row r="2197" spans="1:6">
      <c r="A2197" s="1">
        <v>43932.864583333336</v>
      </c>
      <c r="B2197">
        <v>2200</v>
      </c>
      <c r="C2197">
        <v>2.2200000000000002</v>
      </c>
      <c r="D2197" s="2">
        <f t="shared" si="102"/>
        <v>43933.202912878791</v>
      </c>
      <c r="E2197" s="89">
        <f t="shared" si="103"/>
        <v>900.00000041909516</v>
      </c>
      <c r="F2197" s="3">
        <f t="shared" si="104"/>
        <v>56067356.278268397</v>
      </c>
    </row>
    <row r="2198" spans="1:6">
      <c r="A2198" s="1">
        <v>43932.875</v>
      </c>
      <c r="B2198">
        <v>2200</v>
      </c>
      <c r="C2198">
        <v>2.2200000000000002</v>
      </c>
      <c r="D2198" s="2">
        <f t="shared" si="102"/>
        <v>43933.213329545455</v>
      </c>
      <c r="E2198" s="89">
        <f t="shared" si="103"/>
        <v>899.99999979045242</v>
      </c>
      <c r="F2198" s="3">
        <f t="shared" si="104"/>
        <v>56067356.239105806</v>
      </c>
    </row>
    <row r="2199" spans="1:6">
      <c r="A2199" s="1">
        <v>43932.885416666664</v>
      </c>
      <c r="B2199">
        <v>2200</v>
      </c>
      <c r="C2199">
        <v>2.2200000000000002</v>
      </c>
      <c r="D2199" s="2">
        <f t="shared" si="102"/>
        <v>43933.223746212119</v>
      </c>
      <c r="E2199" s="89">
        <f t="shared" si="103"/>
        <v>899.99999979045242</v>
      </c>
      <c r="F2199" s="3">
        <f t="shared" si="104"/>
        <v>56067356.239105806</v>
      </c>
    </row>
    <row r="2200" spans="1:6">
      <c r="A2200" s="1">
        <v>43932.895833333336</v>
      </c>
      <c r="B2200">
        <v>2200</v>
      </c>
      <c r="C2200">
        <v>2.2200000000000002</v>
      </c>
      <c r="D2200" s="2">
        <f t="shared" si="102"/>
        <v>43933.234162878791</v>
      </c>
      <c r="E2200" s="89">
        <f t="shared" si="103"/>
        <v>900.00000041909516</v>
      </c>
      <c r="F2200" s="3">
        <f t="shared" si="104"/>
        <v>56067356.278268397</v>
      </c>
    </row>
    <row r="2201" spans="1:6">
      <c r="A2201" s="1">
        <v>43932.90625</v>
      </c>
      <c r="B2201">
        <v>2200</v>
      </c>
      <c r="C2201">
        <v>2.2200000000000002</v>
      </c>
      <c r="D2201" s="2">
        <f t="shared" si="102"/>
        <v>43933.244579545455</v>
      </c>
      <c r="E2201" s="89">
        <f t="shared" si="103"/>
        <v>899.99999979045242</v>
      </c>
      <c r="F2201" s="3">
        <f t="shared" si="104"/>
        <v>56067356.239105806</v>
      </c>
    </row>
    <row r="2202" spans="1:6">
      <c r="A2202" s="1">
        <v>43932.916666666664</v>
      </c>
      <c r="B2202">
        <v>2200</v>
      </c>
      <c r="C2202">
        <v>2.2200000000000002</v>
      </c>
      <c r="D2202" s="2">
        <f t="shared" si="102"/>
        <v>43933.254996212119</v>
      </c>
      <c r="E2202" s="89">
        <f t="shared" si="103"/>
        <v>899.99999979045242</v>
      </c>
      <c r="F2202" s="3">
        <f t="shared" si="104"/>
        <v>56067356.239105806</v>
      </c>
    </row>
    <row r="2203" spans="1:6">
      <c r="A2203" s="1">
        <v>43932.927083333336</v>
      </c>
      <c r="B2203">
        <v>2200</v>
      </c>
      <c r="C2203">
        <v>2.2200000000000002</v>
      </c>
      <c r="D2203" s="2">
        <f t="shared" si="102"/>
        <v>43933.265412878791</v>
      </c>
      <c r="E2203" s="89">
        <f t="shared" si="103"/>
        <v>900.00000041909516</v>
      </c>
      <c r="F2203" s="3">
        <f t="shared" si="104"/>
        <v>56067356.278268397</v>
      </c>
    </row>
    <row r="2204" spans="1:6">
      <c r="A2204" s="1">
        <v>43932.9375</v>
      </c>
      <c r="B2204">
        <v>2200</v>
      </c>
      <c r="C2204">
        <v>2.2200000000000002</v>
      </c>
      <c r="D2204" s="2">
        <f t="shared" si="102"/>
        <v>43933.275829545455</v>
      </c>
      <c r="E2204" s="89">
        <f t="shared" si="103"/>
        <v>899.99999979045242</v>
      </c>
      <c r="F2204" s="3">
        <f t="shared" si="104"/>
        <v>56067356.239105806</v>
      </c>
    </row>
    <row r="2205" spans="1:6">
      <c r="A2205" s="1">
        <v>43932.947916666664</v>
      </c>
      <c r="B2205">
        <v>2200</v>
      </c>
      <c r="C2205">
        <v>2.2200000000000002</v>
      </c>
      <c r="D2205" s="2">
        <f t="shared" si="102"/>
        <v>43933.286246212119</v>
      </c>
      <c r="E2205" s="89">
        <f t="shared" si="103"/>
        <v>899.99999979045242</v>
      </c>
      <c r="F2205" s="3">
        <f t="shared" si="104"/>
        <v>56067356.239105806</v>
      </c>
    </row>
    <row r="2206" spans="1:6">
      <c r="A2206" s="1">
        <v>43932.958333333336</v>
      </c>
      <c r="B2206">
        <v>2200</v>
      </c>
      <c r="C2206">
        <v>2.2200000000000002</v>
      </c>
      <c r="D2206" s="2">
        <f t="shared" si="102"/>
        <v>43933.296662878791</v>
      </c>
      <c r="E2206" s="89">
        <f t="shared" si="103"/>
        <v>900.00000041909516</v>
      </c>
      <c r="F2206" s="3">
        <f t="shared" si="104"/>
        <v>56067356.278268397</v>
      </c>
    </row>
    <row r="2207" spans="1:6">
      <c r="A2207" s="1">
        <v>43932.96875</v>
      </c>
      <c r="B2207">
        <v>2200</v>
      </c>
      <c r="C2207">
        <v>2.2200000000000002</v>
      </c>
      <c r="D2207" s="2">
        <f t="shared" si="102"/>
        <v>43933.307079545455</v>
      </c>
      <c r="E2207" s="89">
        <f t="shared" si="103"/>
        <v>899.99999979045242</v>
      </c>
      <c r="F2207" s="3">
        <f t="shared" si="104"/>
        <v>56067356.239105806</v>
      </c>
    </row>
    <row r="2208" spans="1:6">
      <c r="A2208" s="1">
        <v>43932.979166666664</v>
      </c>
      <c r="B2208">
        <v>2200</v>
      </c>
      <c r="C2208">
        <v>2.2200000000000002</v>
      </c>
      <c r="D2208" s="2">
        <f t="shared" si="102"/>
        <v>43933.317496212119</v>
      </c>
      <c r="E2208" s="89">
        <f t="shared" si="103"/>
        <v>899.99999979045242</v>
      </c>
      <c r="F2208" s="3">
        <f t="shared" si="104"/>
        <v>56067356.239105806</v>
      </c>
    </row>
    <row r="2209" spans="1:6">
      <c r="A2209" s="1">
        <v>43932.989583333336</v>
      </c>
      <c r="B2209">
        <v>2200</v>
      </c>
      <c r="C2209">
        <v>2.2200000000000002</v>
      </c>
      <c r="D2209" s="2">
        <f t="shared" si="102"/>
        <v>43933.327912878791</v>
      </c>
      <c r="E2209" s="89">
        <f t="shared" si="103"/>
        <v>900.00000041909516</v>
      </c>
      <c r="F2209" s="3">
        <f t="shared" si="104"/>
        <v>56067356.278268397</v>
      </c>
    </row>
    <row r="2210" spans="1:6">
      <c r="A2210" s="1">
        <v>43933</v>
      </c>
      <c r="B2210">
        <v>2220</v>
      </c>
      <c r="C2210">
        <v>2.23</v>
      </c>
      <c r="D2210" s="2">
        <f t="shared" si="102"/>
        <v>43933.336039414411</v>
      </c>
      <c r="E2210" s="89">
        <f t="shared" si="103"/>
        <v>899.99999979045242</v>
      </c>
      <c r="F2210" s="3">
        <f t="shared" si="104"/>
        <v>56577059.477643132</v>
      </c>
    </row>
    <row r="2211" spans="1:6">
      <c r="A2211" s="1">
        <v>43933.010416666664</v>
      </c>
      <c r="B2211">
        <v>2220</v>
      </c>
      <c r="C2211">
        <v>2.23</v>
      </c>
      <c r="D2211" s="2">
        <f t="shared" si="102"/>
        <v>43933.346456081075</v>
      </c>
      <c r="E2211" s="89">
        <f t="shared" si="103"/>
        <v>899.99999979045242</v>
      </c>
      <c r="F2211" s="3">
        <f t="shared" si="104"/>
        <v>56577059.477643132</v>
      </c>
    </row>
    <row r="2212" spans="1:6">
      <c r="A2212" s="1">
        <v>43933.020833333336</v>
      </c>
      <c r="B2212">
        <v>2220</v>
      </c>
      <c r="C2212">
        <v>2.23</v>
      </c>
      <c r="D2212" s="2">
        <f t="shared" si="102"/>
        <v>43933.356872747747</v>
      </c>
      <c r="E2212" s="89">
        <f t="shared" si="103"/>
        <v>900.00000041909516</v>
      </c>
      <c r="F2212" s="3">
        <f t="shared" si="104"/>
        <v>56577059.517161749</v>
      </c>
    </row>
    <row r="2213" spans="1:6">
      <c r="A2213" s="1">
        <v>43933.03125</v>
      </c>
      <c r="B2213">
        <v>2200</v>
      </c>
      <c r="C2213">
        <v>2.2200000000000002</v>
      </c>
      <c r="D2213" s="2">
        <f t="shared" si="102"/>
        <v>43933.369579545455</v>
      </c>
      <c r="E2213" s="89">
        <f t="shared" si="103"/>
        <v>899.99999979045242</v>
      </c>
      <c r="F2213" s="3">
        <f t="shared" si="104"/>
        <v>56067356.239105806</v>
      </c>
    </row>
    <row r="2214" spans="1:6">
      <c r="A2214" s="1">
        <v>43933.041666666664</v>
      </c>
      <c r="B2214">
        <v>2200</v>
      </c>
      <c r="C2214">
        <v>2.2200000000000002</v>
      </c>
      <c r="D2214" s="2">
        <f t="shared" si="102"/>
        <v>43933.379996212119</v>
      </c>
      <c r="E2214" s="89">
        <f t="shared" si="103"/>
        <v>899.99999979045242</v>
      </c>
      <c r="F2214" s="3">
        <f t="shared" si="104"/>
        <v>56067356.239105806</v>
      </c>
    </row>
    <row r="2215" spans="1:6">
      <c r="A2215" s="1">
        <v>43933.052083333336</v>
      </c>
      <c r="B2215">
        <v>2220</v>
      </c>
      <c r="C2215">
        <v>2.23</v>
      </c>
      <c r="D2215" s="2">
        <f t="shared" si="102"/>
        <v>43933.388122747747</v>
      </c>
      <c r="E2215" s="89">
        <f t="shared" si="103"/>
        <v>900.00000041909516</v>
      </c>
      <c r="F2215" s="3">
        <f t="shared" si="104"/>
        <v>56577059.517161749</v>
      </c>
    </row>
    <row r="2216" spans="1:6">
      <c r="A2216" s="1">
        <v>43933.0625</v>
      </c>
      <c r="B2216">
        <v>2200</v>
      </c>
      <c r="C2216">
        <v>2.2200000000000002</v>
      </c>
      <c r="D2216" s="2">
        <f t="shared" si="102"/>
        <v>43933.400829545455</v>
      </c>
      <c r="E2216" s="89">
        <f t="shared" si="103"/>
        <v>899.99999979045242</v>
      </c>
      <c r="F2216" s="3">
        <f t="shared" si="104"/>
        <v>56067356.239105806</v>
      </c>
    </row>
    <row r="2217" spans="1:6">
      <c r="A2217" s="1">
        <v>43933.072916666664</v>
      </c>
      <c r="B2217">
        <v>2200</v>
      </c>
      <c r="C2217">
        <v>2.2200000000000002</v>
      </c>
      <c r="D2217" s="2">
        <f t="shared" si="102"/>
        <v>43933.411246212119</v>
      </c>
      <c r="E2217" s="89">
        <f t="shared" si="103"/>
        <v>899.99999979045242</v>
      </c>
      <c r="F2217" s="3">
        <f t="shared" si="104"/>
        <v>56067356.239105806</v>
      </c>
    </row>
    <row r="2218" spans="1:6">
      <c r="A2218" s="1">
        <v>43933.083333333336</v>
      </c>
      <c r="B2218">
        <v>2220</v>
      </c>
      <c r="C2218">
        <v>2.23</v>
      </c>
      <c r="D2218" s="2">
        <f t="shared" si="102"/>
        <v>43933.419372747747</v>
      </c>
      <c r="E2218" s="89">
        <f t="shared" si="103"/>
        <v>900.00000041909516</v>
      </c>
      <c r="F2218" s="3">
        <f t="shared" si="104"/>
        <v>56577059.517161749</v>
      </c>
    </row>
    <row r="2219" spans="1:6">
      <c r="A2219" s="1">
        <v>43933.09375</v>
      </c>
      <c r="B2219">
        <v>2220</v>
      </c>
      <c r="C2219">
        <v>2.23</v>
      </c>
      <c r="D2219" s="2">
        <f t="shared" si="102"/>
        <v>43933.429789414411</v>
      </c>
      <c r="E2219" s="89">
        <f t="shared" si="103"/>
        <v>899.99999979045242</v>
      </c>
      <c r="F2219" s="3">
        <f t="shared" si="104"/>
        <v>56577059.477643132</v>
      </c>
    </row>
    <row r="2220" spans="1:6">
      <c r="A2220" s="1">
        <v>43933.104166666664</v>
      </c>
      <c r="B2220">
        <v>2220</v>
      </c>
      <c r="C2220">
        <v>2.23</v>
      </c>
      <c r="D2220" s="2">
        <f t="shared" si="102"/>
        <v>43933.440206081075</v>
      </c>
      <c r="E2220" s="89">
        <f t="shared" si="103"/>
        <v>899.99999979045242</v>
      </c>
      <c r="F2220" s="3">
        <f t="shared" si="104"/>
        <v>56577059.477643132</v>
      </c>
    </row>
    <row r="2221" spans="1:6">
      <c r="A2221" s="1">
        <v>43933.114583333336</v>
      </c>
      <c r="B2221">
        <v>2220</v>
      </c>
      <c r="C2221">
        <v>2.23</v>
      </c>
      <c r="D2221" s="2">
        <f t="shared" si="102"/>
        <v>43933.450622747747</v>
      </c>
      <c r="E2221" s="89">
        <f t="shared" si="103"/>
        <v>900.00000041909516</v>
      </c>
      <c r="F2221" s="3">
        <f t="shared" si="104"/>
        <v>56577059.517161749</v>
      </c>
    </row>
    <row r="2222" spans="1:6">
      <c r="A2222" s="1">
        <v>43933.125</v>
      </c>
      <c r="B2222">
        <v>2220</v>
      </c>
      <c r="C2222">
        <v>2.23</v>
      </c>
      <c r="D2222" s="2">
        <f t="shared" si="102"/>
        <v>43933.461039414411</v>
      </c>
      <c r="E2222" s="89">
        <f t="shared" si="103"/>
        <v>899.99999979045242</v>
      </c>
      <c r="F2222" s="3">
        <f t="shared" si="104"/>
        <v>56577059.477643132</v>
      </c>
    </row>
    <row r="2223" spans="1:6">
      <c r="A2223" s="1">
        <v>43933.135416666664</v>
      </c>
      <c r="B2223">
        <v>2200</v>
      </c>
      <c r="C2223">
        <v>2.2200000000000002</v>
      </c>
      <c r="D2223" s="2">
        <f t="shared" si="102"/>
        <v>43933.473746212119</v>
      </c>
      <c r="E2223" s="89">
        <f t="shared" si="103"/>
        <v>899.99999979045242</v>
      </c>
      <c r="F2223" s="3">
        <f t="shared" si="104"/>
        <v>56067356.239105806</v>
      </c>
    </row>
    <row r="2224" spans="1:6">
      <c r="A2224" s="1">
        <v>43933.145833333336</v>
      </c>
      <c r="B2224">
        <v>2200</v>
      </c>
      <c r="C2224">
        <v>2.2200000000000002</v>
      </c>
      <c r="D2224" s="2">
        <f t="shared" si="102"/>
        <v>43933.484162878791</v>
      </c>
      <c r="E2224" s="89">
        <f t="shared" si="103"/>
        <v>900.00000041909516</v>
      </c>
      <c r="F2224" s="3">
        <f t="shared" si="104"/>
        <v>56067356.278268397</v>
      </c>
    </row>
    <row r="2225" spans="1:6">
      <c r="A2225" s="1">
        <v>43933.15625</v>
      </c>
      <c r="B2225">
        <v>2200</v>
      </c>
      <c r="C2225">
        <v>2.2200000000000002</v>
      </c>
      <c r="D2225" s="2">
        <f t="shared" si="102"/>
        <v>43933.494579545455</v>
      </c>
      <c r="E2225" s="89">
        <f t="shared" si="103"/>
        <v>899.99999979045242</v>
      </c>
      <c r="F2225" s="3">
        <f t="shared" si="104"/>
        <v>56067356.239105806</v>
      </c>
    </row>
    <row r="2226" spans="1:6">
      <c r="A2226" s="1">
        <v>43933.166666666664</v>
      </c>
      <c r="B2226">
        <v>2200</v>
      </c>
      <c r="C2226">
        <v>2.2200000000000002</v>
      </c>
      <c r="D2226" s="2">
        <f t="shared" si="102"/>
        <v>43933.504996212119</v>
      </c>
      <c r="E2226" s="89">
        <f t="shared" si="103"/>
        <v>899.99999979045242</v>
      </c>
      <c r="F2226" s="3">
        <f t="shared" si="104"/>
        <v>56067356.239105806</v>
      </c>
    </row>
    <row r="2227" spans="1:6">
      <c r="A2227" s="1">
        <v>43933.177083333336</v>
      </c>
      <c r="B2227">
        <v>2200</v>
      </c>
      <c r="C2227">
        <v>2.2200000000000002</v>
      </c>
      <c r="D2227" s="2">
        <f t="shared" si="102"/>
        <v>43933.515412878791</v>
      </c>
      <c r="E2227" s="89">
        <f t="shared" si="103"/>
        <v>900.00000041909516</v>
      </c>
      <c r="F2227" s="3">
        <f t="shared" si="104"/>
        <v>56067356.278268397</v>
      </c>
    </row>
    <row r="2228" spans="1:6">
      <c r="A2228" s="1">
        <v>43933.1875</v>
      </c>
      <c r="B2228">
        <v>2200</v>
      </c>
      <c r="C2228">
        <v>2.2200000000000002</v>
      </c>
      <c r="D2228" s="2">
        <f t="shared" si="102"/>
        <v>43933.525829545455</v>
      </c>
      <c r="E2228" s="89">
        <f t="shared" si="103"/>
        <v>899.99999979045242</v>
      </c>
      <c r="F2228" s="3">
        <f t="shared" si="104"/>
        <v>56067356.239105806</v>
      </c>
    </row>
    <row r="2229" spans="1:6">
      <c r="A2229" s="1">
        <v>43933.197916666664</v>
      </c>
      <c r="B2229">
        <v>2200</v>
      </c>
      <c r="C2229">
        <v>2.2200000000000002</v>
      </c>
      <c r="D2229" s="2">
        <f t="shared" si="102"/>
        <v>43933.536246212119</v>
      </c>
      <c r="E2229" s="89">
        <f t="shared" si="103"/>
        <v>899.99999979045242</v>
      </c>
      <c r="F2229" s="3">
        <f t="shared" si="104"/>
        <v>56067356.239105806</v>
      </c>
    </row>
    <row r="2230" spans="1:6">
      <c r="A2230" s="1">
        <v>43933.208333333336</v>
      </c>
      <c r="B2230">
        <v>2200</v>
      </c>
      <c r="C2230">
        <v>2.2200000000000002</v>
      </c>
      <c r="D2230" s="2">
        <f t="shared" si="102"/>
        <v>43933.546662878791</v>
      </c>
      <c r="E2230" s="89">
        <f t="shared" si="103"/>
        <v>900.00000041909516</v>
      </c>
      <c r="F2230" s="3">
        <f t="shared" si="104"/>
        <v>56067356.278268397</v>
      </c>
    </row>
    <row r="2231" spans="1:6">
      <c r="A2231" s="1">
        <v>43933.21875</v>
      </c>
      <c r="B2231">
        <v>2200</v>
      </c>
      <c r="C2231">
        <v>2.2200000000000002</v>
      </c>
      <c r="D2231" s="2">
        <f t="shared" si="102"/>
        <v>43933.557079545455</v>
      </c>
      <c r="E2231" s="89">
        <f t="shared" si="103"/>
        <v>899.99999979045242</v>
      </c>
      <c r="F2231" s="3">
        <f t="shared" si="104"/>
        <v>56067356.239105806</v>
      </c>
    </row>
    <row r="2232" spans="1:6">
      <c r="A2232" s="1">
        <v>43933.229166666664</v>
      </c>
      <c r="B2232">
        <v>2200</v>
      </c>
      <c r="C2232">
        <v>2.2200000000000002</v>
      </c>
      <c r="D2232" s="2">
        <f t="shared" si="102"/>
        <v>43933.567496212119</v>
      </c>
      <c r="E2232" s="89">
        <f t="shared" si="103"/>
        <v>899.99999979045242</v>
      </c>
      <c r="F2232" s="3">
        <f t="shared" si="104"/>
        <v>56067356.239105806</v>
      </c>
    </row>
    <row r="2233" spans="1:6">
      <c r="A2233" s="1">
        <v>43933.239583333336</v>
      </c>
      <c r="B2233">
        <v>2190</v>
      </c>
      <c r="C2233">
        <v>2.21</v>
      </c>
      <c r="D2233" s="2">
        <f t="shared" si="102"/>
        <v>43933.579073630142</v>
      </c>
      <c r="E2233" s="89">
        <f t="shared" si="103"/>
        <v>900.00000041909516</v>
      </c>
      <c r="F2233" s="3">
        <f t="shared" si="104"/>
        <v>55812504.658821724</v>
      </c>
    </row>
    <row r="2234" spans="1:6">
      <c r="A2234" s="1">
        <v>43933.25</v>
      </c>
      <c r="B2234">
        <v>2200</v>
      </c>
      <c r="C2234">
        <v>2.2200000000000002</v>
      </c>
      <c r="D2234" s="2">
        <f t="shared" si="102"/>
        <v>43933.588329545455</v>
      </c>
      <c r="E2234" s="89">
        <f t="shared" si="103"/>
        <v>899.99999979045242</v>
      </c>
      <c r="F2234" s="3">
        <f t="shared" si="104"/>
        <v>56067356.239105806</v>
      </c>
    </row>
    <row r="2235" spans="1:6">
      <c r="A2235" s="1">
        <v>43933.260416666664</v>
      </c>
      <c r="B2235">
        <v>2190</v>
      </c>
      <c r="C2235">
        <v>2.21</v>
      </c>
      <c r="D2235" s="2">
        <f t="shared" si="102"/>
        <v>43933.599906963471</v>
      </c>
      <c r="E2235" s="89">
        <f t="shared" si="103"/>
        <v>899.99999979045242</v>
      </c>
      <c r="F2235" s="3">
        <f t="shared" si="104"/>
        <v>55812504.619837143</v>
      </c>
    </row>
    <row r="2236" spans="1:6">
      <c r="A2236" s="1">
        <v>43933.270833333336</v>
      </c>
      <c r="B2236">
        <v>2190</v>
      </c>
      <c r="C2236">
        <v>2.21</v>
      </c>
      <c r="D2236" s="2">
        <f t="shared" si="102"/>
        <v>43933.610323630142</v>
      </c>
      <c r="E2236" s="89">
        <f t="shared" si="103"/>
        <v>900.00000041909516</v>
      </c>
      <c r="F2236" s="3">
        <f t="shared" si="104"/>
        <v>55812504.658821724</v>
      </c>
    </row>
    <row r="2237" spans="1:6">
      <c r="A2237" s="1">
        <v>43933.28125</v>
      </c>
      <c r="B2237">
        <v>2190</v>
      </c>
      <c r="C2237">
        <v>2.21</v>
      </c>
      <c r="D2237" s="2">
        <f t="shared" si="102"/>
        <v>43933.620740296807</v>
      </c>
      <c r="E2237" s="89">
        <f t="shared" si="103"/>
        <v>899.99999979045242</v>
      </c>
      <c r="F2237" s="3">
        <f t="shared" si="104"/>
        <v>55812504.619837143</v>
      </c>
    </row>
    <row r="2238" spans="1:6">
      <c r="A2238" s="1">
        <v>43933.291666666664</v>
      </c>
      <c r="B2238">
        <v>2190</v>
      </c>
      <c r="C2238">
        <v>2.21</v>
      </c>
      <c r="D2238" s="2">
        <f t="shared" si="102"/>
        <v>43933.631156963471</v>
      </c>
      <c r="E2238" s="89">
        <f t="shared" si="103"/>
        <v>899.99999979045242</v>
      </c>
      <c r="F2238" s="3">
        <f t="shared" si="104"/>
        <v>55812504.619837143</v>
      </c>
    </row>
    <row r="2239" spans="1:6">
      <c r="A2239" s="1">
        <v>43933.302083333336</v>
      </c>
      <c r="B2239">
        <v>2190</v>
      </c>
      <c r="C2239">
        <v>2.21</v>
      </c>
      <c r="D2239" s="2">
        <f t="shared" si="102"/>
        <v>43933.641573630142</v>
      </c>
      <c r="E2239" s="89">
        <f t="shared" si="103"/>
        <v>900.00000041909516</v>
      </c>
      <c r="F2239" s="3">
        <f t="shared" si="104"/>
        <v>55812504.658821724</v>
      </c>
    </row>
    <row r="2240" spans="1:6">
      <c r="A2240" s="1">
        <v>43933.3125</v>
      </c>
      <c r="B2240">
        <v>2190</v>
      </c>
      <c r="C2240">
        <v>2.21</v>
      </c>
      <c r="D2240" s="2">
        <f t="shared" si="102"/>
        <v>43933.651990296807</v>
      </c>
      <c r="E2240" s="89">
        <f t="shared" si="103"/>
        <v>899.99999979045242</v>
      </c>
      <c r="F2240" s="3">
        <f t="shared" si="104"/>
        <v>55812504.619837143</v>
      </c>
    </row>
    <row r="2241" spans="1:6">
      <c r="A2241" s="1">
        <v>43933.322916666664</v>
      </c>
      <c r="B2241">
        <v>2190</v>
      </c>
      <c r="C2241">
        <v>2.21</v>
      </c>
      <c r="D2241" s="2">
        <f t="shared" si="102"/>
        <v>43933.662406963471</v>
      </c>
      <c r="E2241" s="89">
        <f t="shared" si="103"/>
        <v>899.99999979045242</v>
      </c>
      <c r="F2241" s="3">
        <f t="shared" si="104"/>
        <v>55812504.619837143</v>
      </c>
    </row>
    <row r="2242" spans="1:6">
      <c r="A2242" s="1">
        <v>43933.333333333336</v>
      </c>
      <c r="B2242">
        <v>2200</v>
      </c>
      <c r="C2242">
        <v>2.2200000000000002</v>
      </c>
      <c r="D2242" s="2">
        <f t="shared" si="102"/>
        <v>43933.671662878791</v>
      </c>
      <c r="E2242" s="89">
        <f t="shared" si="103"/>
        <v>900.00000041909516</v>
      </c>
      <c r="F2242" s="3">
        <f t="shared" si="104"/>
        <v>56067356.278268397</v>
      </c>
    </row>
    <row r="2243" spans="1:6">
      <c r="A2243" s="1">
        <v>43933.34375</v>
      </c>
      <c r="B2243">
        <v>2200</v>
      </c>
      <c r="C2243">
        <v>2.2200000000000002</v>
      </c>
      <c r="D2243" s="2">
        <f t="shared" ref="D2243:D2306" si="105">A2243+((13422*(1/B2243)+2.019)/24)</f>
        <v>43933.682079545455</v>
      </c>
      <c r="E2243" s="89">
        <f t="shared" si="103"/>
        <v>899.99999979045242</v>
      </c>
      <c r="F2243" s="3">
        <f t="shared" si="104"/>
        <v>56067356.239105806</v>
      </c>
    </row>
    <row r="2244" spans="1:6">
      <c r="A2244" s="1">
        <v>43933.354166666664</v>
      </c>
      <c r="B2244">
        <v>2190</v>
      </c>
      <c r="C2244">
        <v>2.21</v>
      </c>
      <c r="D2244" s="2">
        <f t="shared" si="105"/>
        <v>43933.693656963471</v>
      </c>
      <c r="E2244" s="89">
        <f t="shared" ref="E2244:E2307" si="106">CONVERT((A2244-A2243),"day","sec")</f>
        <v>899.99999979045242</v>
      </c>
      <c r="F2244" s="3">
        <f t="shared" si="104"/>
        <v>55812504.619837143</v>
      </c>
    </row>
    <row r="2245" spans="1:6">
      <c r="A2245" s="1">
        <v>43933.364583333336</v>
      </c>
      <c r="B2245">
        <v>2190</v>
      </c>
      <c r="C2245">
        <v>2.21</v>
      </c>
      <c r="D2245" s="2">
        <f t="shared" si="105"/>
        <v>43933.704073630142</v>
      </c>
      <c r="E2245" s="89">
        <f t="shared" si="106"/>
        <v>900.00000041909516</v>
      </c>
      <c r="F2245" s="3">
        <f t="shared" ref="F2245:F2308" si="107">E2245*B2245*CONVERT(1,"ft^3","l")</f>
        <v>55812504.658821724</v>
      </c>
    </row>
    <row r="2246" spans="1:6">
      <c r="A2246" s="1">
        <v>43933.375</v>
      </c>
      <c r="B2246">
        <v>2190</v>
      </c>
      <c r="C2246">
        <v>2.21</v>
      </c>
      <c r="D2246" s="2">
        <f t="shared" si="105"/>
        <v>43933.714490296807</v>
      </c>
      <c r="E2246" s="89">
        <f t="shared" si="106"/>
        <v>899.99999979045242</v>
      </c>
      <c r="F2246" s="3">
        <f t="shared" si="107"/>
        <v>55812504.619837143</v>
      </c>
    </row>
    <row r="2247" spans="1:6">
      <c r="A2247" s="1">
        <v>43933.385416666664</v>
      </c>
      <c r="B2247">
        <v>2190</v>
      </c>
      <c r="C2247">
        <v>2.21</v>
      </c>
      <c r="D2247" s="2">
        <f t="shared" si="105"/>
        <v>43933.724906963471</v>
      </c>
      <c r="E2247" s="89">
        <f t="shared" si="106"/>
        <v>899.99999979045242</v>
      </c>
      <c r="F2247" s="3">
        <f t="shared" si="107"/>
        <v>55812504.619837143</v>
      </c>
    </row>
    <row r="2248" spans="1:6">
      <c r="A2248" s="1">
        <v>43933.395833333336</v>
      </c>
      <c r="B2248">
        <v>2190</v>
      </c>
      <c r="C2248">
        <v>2.21</v>
      </c>
      <c r="D2248" s="2">
        <f t="shared" si="105"/>
        <v>43933.735323630142</v>
      </c>
      <c r="E2248" s="89">
        <f t="shared" si="106"/>
        <v>900.00000041909516</v>
      </c>
      <c r="F2248" s="3">
        <f t="shared" si="107"/>
        <v>55812504.658821724</v>
      </c>
    </row>
    <row r="2249" spans="1:6">
      <c r="A2249" s="1">
        <v>43933.40625</v>
      </c>
      <c r="B2249">
        <v>2170</v>
      </c>
      <c r="C2249">
        <v>2.2000000000000002</v>
      </c>
      <c r="D2249" s="2">
        <f t="shared" si="105"/>
        <v>43933.748093894006</v>
      </c>
      <c r="E2249" s="89">
        <f t="shared" si="106"/>
        <v>899.99999979045242</v>
      </c>
      <c r="F2249" s="3">
        <f t="shared" si="107"/>
        <v>55302801.381299816</v>
      </c>
    </row>
    <row r="2250" spans="1:6">
      <c r="A2250" s="1">
        <v>43933.416666666664</v>
      </c>
      <c r="B2250">
        <v>2170</v>
      </c>
      <c r="C2250">
        <v>2.2000000000000002</v>
      </c>
      <c r="D2250" s="2">
        <f t="shared" si="105"/>
        <v>43933.75851056067</v>
      </c>
      <c r="E2250" s="89">
        <f t="shared" si="106"/>
        <v>899.99999979045242</v>
      </c>
      <c r="F2250" s="3">
        <f t="shared" si="107"/>
        <v>55302801.381299816</v>
      </c>
    </row>
    <row r="2251" spans="1:6">
      <c r="A2251" s="1">
        <v>43933.427083333336</v>
      </c>
      <c r="B2251">
        <v>2170</v>
      </c>
      <c r="C2251">
        <v>2.2000000000000002</v>
      </c>
      <c r="D2251" s="2">
        <f t="shared" si="105"/>
        <v>43933.768927227342</v>
      </c>
      <c r="E2251" s="89">
        <f t="shared" si="106"/>
        <v>900.00000041909516</v>
      </c>
      <c r="F2251" s="3">
        <f t="shared" si="107"/>
        <v>55302801.419928372</v>
      </c>
    </row>
    <row r="2252" spans="1:6">
      <c r="A2252" s="1">
        <v>43933.4375</v>
      </c>
      <c r="B2252">
        <v>2170</v>
      </c>
      <c r="C2252">
        <v>2.2000000000000002</v>
      </c>
      <c r="D2252" s="2">
        <f t="shared" si="105"/>
        <v>43933.779343894006</v>
      </c>
      <c r="E2252" s="89">
        <f t="shared" si="106"/>
        <v>899.99999979045242</v>
      </c>
      <c r="F2252" s="3">
        <f t="shared" si="107"/>
        <v>55302801.381299816</v>
      </c>
    </row>
    <row r="2253" spans="1:6">
      <c r="A2253" s="1">
        <v>43933.447916666664</v>
      </c>
      <c r="B2253">
        <v>2170</v>
      </c>
      <c r="C2253">
        <v>2.2000000000000002</v>
      </c>
      <c r="D2253" s="2">
        <f t="shared" si="105"/>
        <v>43933.78976056067</v>
      </c>
      <c r="E2253" s="89">
        <f t="shared" si="106"/>
        <v>899.99999979045242</v>
      </c>
      <c r="F2253" s="3">
        <f t="shared" si="107"/>
        <v>55302801.381299816</v>
      </c>
    </row>
    <row r="2254" spans="1:6">
      <c r="A2254" s="1">
        <v>43933.458333333336</v>
      </c>
      <c r="B2254">
        <v>2160</v>
      </c>
      <c r="C2254">
        <v>2.19</v>
      </c>
      <c r="D2254" s="2">
        <f t="shared" si="105"/>
        <v>43933.801370370376</v>
      </c>
      <c r="E2254" s="89">
        <f t="shared" si="106"/>
        <v>900.00000041909516</v>
      </c>
      <c r="F2254" s="3">
        <f t="shared" si="107"/>
        <v>55047949.800481699</v>
      </c>
    </row>
    <row r="2255" spans="1:6">
      <c r="A2255" s="1">
        <v>43933.46875</v>
      </c>
      <c r="B2255">
        <v>2160</v>
      </c>
      <c r="C2255">
        <v>2.19</v>
      </c>
      <c r="D2255" s="2">
        <f t="shared" si="105"/>
        <v>43933.811787037041</v>
      </c>
      <c r="E2255" s="89">
        <f t="shared" si="106"/>
        <v>899.99999979045242</v>
      </c>
      <c r="F2255" s="3">
        <f t="shared" si="107"/>
        <v>55047949.762031153</v>
      </c>
    </row>
    <row r="2256" spans="1:6">
      <c r="A2256" s="1">
        <v>43933.479166666664</v>
      </c>
      <c r="B2256">
        <v>2160</v>
      </c>
      <c r="C2256">
        <v>2.19</v>
      </c>
      <c r="D2256" s="2">
        <f t="shared" si="105"/>
        <v>43933.822203703705</v>
      </c>
      <c r="E2256" s="89">
        <f t="shared" si="106"/>
        <v>899.99999979045242</v>
      </c>
      <c r="F2256" s="3">
        <f t="shared" si="107"/>
        <v>55047949.762031153</v>
      </c>
    </row>
    <row r="2257" spans="1:6">
      <c r="A2257" s="1">
        <v>43933.489583333336</v>
      </c>
      <c r="B2257">
        <v>2170</v>
      </c>
      <c r="C2257">
        <v>2.2000000000000002</v>
      </c>
      <c r="D2257" s="2">
        <f t="shared" si="105"/>
        <v>43933.831427227342</v>
      </c>
      <c r="E2257" s="89">
        <f t="shared" si="106"/>
        <v>900.00000041909516</v>
      </c>
      <c r="F2257" s="3">
        <f t="shared" si="107"/>
        <v>55302801.419928372</v>
      </c>
    </row>
    <row r="2258" spans="1:6">
      <c r="A2258" s="1">
        <v>43933.5</v>
      </c>
      <c r="B2258">
        <v>2170</v>
      </c>
      <c r="C2258">
        <v>2.2000000000000002</v>
      </c>
      <c r="D2258" s="2">
        <f t="shared" si="105"/>
        <v>43933.841843894006</v>
      </c>
      <c r="E2258" s="89">
        <f t="shared" si="106"/>
        <v>899.99999979045242</v>
      </c>
      <c r="F2258" s="3">
        <f t="shared" si="107"/>
        <v>55302801.381299816</v>
      </c>
    </row>
    <row r="2259" spans="1:6">
      <c r="A2259" s="1">
        <v>43933.510416666664</v>
      </c>
      <c r="B2259">
        <v>2140</v>
      </c>
      <c r="C2259">
        <v>2.1800000000000002</v>
      </c>
      <c r="D2259" s="2">
        <f t="shared" si="105"/>
        <v>43933.855873442364</v>
      </c>
      <c r="E2259" s="89">
        <f t="shared" si="106"/>
        <v>899.99999979045242</v>
      </c>
      <c r="F2259" s="3">
        <f t="shared" si="107"/>
        <v>54538246.523493826</v>
      </c>
    </row>
    <row r="2260" spans="1:6">
      <c r="A2260" s="1">
        <v>43933.520833333336</v>
      </c>
      <c r="B2260">
        <v>2160</v>
      </c>
      <c r="C2260">
        <v>2.19</v>
      </c>
      <c r="D2260" s="2">
        <f t="shared" si="105"/>
        <v>43933.863870370376</v>
      </c>
      <c r="E2260" s="89">
        <f t="shared" si="106"/>
        <v>900.00000041909516</v>
      </c>
      <c r="F2260" s="3">
        <f t="shared" si="107"/>
        <v>55047949.800481699</v>
      </c>
    </row>
    <row r="2261" spans="1:6">
      <c r="A2261" s="1">
        <v>43933.53125</v>
      </c>
      <c r="B2261">
        <v>2160</v>
      </c>
      <c r="C2261">
        <v>2.19</v>
      </c>
      <c r="D2261" s="2">
        <f t="shared" si="105"/>
        <v>43933.874287037041</v>
      </c>
      <c r="E2261" s="89">
        <f t="shared" si="106"/>
        <v>899.99999979045242</v>
      </c>
      <c r="F2261" s="3">
        <f t="shared" si="107"/>
        <v>55047949.762031153</v>
      </c>
    </row>
    <row r="2262" spans="1:6">
      <c r="A2262" s="1">
        <v>43933.541666666664</v>
      </c>
      <c r="B2262">
        <v>2160</v>
      </c>
      <c r="C2262">
        <v>2.19</v>
      </c>
      <c r="D2262" s="2">
        <f t="shared" si="105"/>
        <v>43933.884703703705</v>
      </c>
      <c r="E2262" s="89">
        <f t="shared" si="106"/>
        <v>899.99999979045242</v>
      </c>
      <c r="F2262" s="3">
        <f t="shared" si="107"/>
        <v>55047949.762031153</v>
      </c>
    </row>
    <row r="2263" spans="1:6">
      <c r="A2263" s="1">
        <v>43933.552083333336</v>
      </c>
      <c r="B2263">
        <v>2160</v>
      </c>
      <c r="C2263">
        <v>2.19</v>
      </c>
      <c r="D2263" s="2">
        <f t="shared" si="105"/>
        <v>43933.895120370376</v>
      </c>
      <c r="E2263" s="89">
        <f t="shared" si="106"/>
        <v>900.00000041909516</v>
      </c>
      <c r="F2263" s="3">
        <f t="shared" si="107"/>
        <v>55047949.800481699</v>
      </c>
    </row>
    <row r="2264" spans="1:6">
      <c r="A2264" s="1">
        <v>43933.5625</v>
      </c>
      <c r="B2264">
        <v>2160</v>
      </c>
      <c r="C2264">
        <v>2.19</v>
      </c>
      <c r="D2264" s="2">
        <f t="shared" si="105"/>
        <v>43933.905537037041</v>
      </c>
      <c r="E2264" s="89">
        <f t="shared" si="106"/>
        <v>899.99999979045242</v>
      </c>
      <c r="F2264" s="3">
        <f t="shared" si="107"/>
        <v>55047949.762031153</v>
      </c>
    </row>
    <row r="2265" spans="1:6">
      <c r="A2265" s="1">
        <v>43933.572916666664</v>
      </c>
      <c r="B2265">
        <v>2160</v>
      </c>
      <c r="C2265">
        <v>2.19</v>
      </c>
      <c r="D2265" s="2">
        <f t="shared" si="105"/>
        <v>43933.915953703705</v>
      </c>
      <c r="E2265" s="89">
        <f t="shared" si="106"/>
        <v>899.99999979045242</v>
      </c>
      <c r="F2265" s="3">
        <f t="shared" si="107"/>
        <v>55047949.762031153</v>
      </c>
    </row>
    <row r="2266" spans="1:6">
      <c r="A2266" s="1">
        <v>43933.583333333336</v>
      </c>
      <c r="B2266">
        <v>2160</v>
      </c>
      <c r="C2266">
        <v>2.19</v>
      </c>
      <c r="D2266" s="2">
        <f t="shared" si="105"/>
        <v>43933.926370370376</v>
      </c>
      <c r="E2266" s="89">
        <f t="shared" si="106"/>
        <v>900.00000041909516</v>
      </c>
      <c r="F2266" s="3">
        <f t="shared" si="107"/>
        <v>55047949.800481699</v>
      </c>
    </row>
    <row r="2267" spans="1:6">
      <c r="A2267" s="1">
        <v>43933.59375</v>
      </c>
      <c r="B2267">
        <v>2160</v>
      </c>
      <c r="C2267">
        <v>2.19</v>
      </c>
      <c r="D2267" s="2">
        <f t="shared" si="105"/>
        <v>43933.936787037041</v>
      </c>
      <c r="E2267" s="89">
        <f t="shared" si="106"/>
        <v>899.99999979045242</v>
      </c>
      <c r="F2267" s="3">
        <f t="shared" si="107"/>
        <v>55047949.762031153</v>
      </c>
    </row>
    <row r="2268" spans="1:6">
      <c r="A2268" s="1">
        <v>43933.604166666664</v>
      </c>
      <c r="B2268">
        <v>2160</v>
      </c>
      <c r="C2268">
        <v>2.19</v>
      </c>
      <c r="D2268" s="2">
        <f t="shared" si="105"/>
        <v>43933.947203703705</v>
      </c>
      <c r="E2268" s="89">
        <f t="shared" si="106"/>
        <v>899.99999979045242</v>
      </c>
      <c r="F2268" s="3">
        <f t="shared" si="107"/>
        <v>55047949.762031153</v>
      </c>
    </row>
    <row r="2269" spans="1:6">
      <c r="A2269" s="1">
        <v>43933.614583333336</v>
      </c>
      <c r="B2269">
        <v>2160</v>
      </c>
      <c r="C2269">
        <v>2.19</v>
      </c>
      <c r="D2269" s="2">
        <f t="shared" si="105"/>
        <v>43933.957620370376</v>
      </c>
      <c r="E2269" s="89">
        <f t="shared" si="106"/>
        <v>900.00000041909516</v>
      </c>
      <c r="F2269" s="3">
        <f t="shared" si="107"/>
        <v>55047949.800481699</v>
      </c>
    </row>
    <row r="2270" spans="1:6">
      <c r="A2270" s="1">
        <v>43933.625</v>
      </c>
      <c r="B2270">
        <v>2160</v>
      </c>
      <c r="C2270">
        <v>2.19</v>
      </c>
      <c r="D2270" s="2">
        <f t="shared" si="105"/>
        <v>43933.968037037041</v>
      </c>
      <c r="E2270" s="89">
        <f t="shared" si="106"/>
        <v>899.99999979045242</v>
      </c>
      <c r="F2270" s="3">
        <f t="shared" si="107"/>
        <v>55047949.762031153</v>
      </c>
    </row>
    <row r="2271" spans="1:6">
      <c r="A2271" s="1">
        <v>43933.635416666664</v>
      </c>
      <c r="B2271">
        <v>2140</v>
      </c>
      <c r="C2271">
        <v>2.1800000000000002</v>
      </c>
      <c r="D2271" s="2">
        <f t="shared" si="105"/>
        <v>43933.980873442364</v>
      </c>
      <c r="E2271" s="89">
        <f t="shared" si="106"/>
        <v>899.99999979045242</v>
      </c>
      <c r="F2271" s="3">
        <f t="shared" si="107"/>
        <v>54538246.523493826</v>
      </c>
    </row>
    <row r="2272" spans="1:6">
      <c r="A2272" s="1">
        <v>43933.645833333336</v>
      </c>
      <c r="B2272">
        <v>2140</v>
      </c>
      <c r="C2272">
        <v>2.1800000000000002</v>
      </c>
      <c r="D2272" s="2">
        <f t="shared" si="105"/>
        <v>43933.991290109036</v>
      </c>
      <c r="E2272" s="89">
        <f t="shared" si="106"/>
        <v>900.00000041909516</v>
      </c>
      <c r="F2272" s="3">
        <f t="shared" si="107"/>
        <v>54538246.561588354</v>
      </c>
    </row>
    <row r="2273" spans="1:6">
      <c r="A2273" s="1">
        <v>43933.65625</v>
      </c>
      <c r="B2273">
        <v>2140</v>
      </c>
      <c r="C2273">
        <v>2.1800000000000002</v>
      </c>
      <c r="D2273" s="2">
        <f t="shared" si="105"/>
        <v>43934.0017067757</v>
      </c>
      <c r="E2273" s="89">
        <f t="shared" si="106"/>
        <v>899.99999979045242</v>
      </c>
      <c r="F2273" s="3">
        <f t="shared" si="107"/>
        <v>54538246.523493826</v>
      </c>
    </row>
    <row r="2274" spans="1:6">
      <c r="A2274" s="1">
        <v>43933.666666666664</v>
      </c>
      <c r="B2274">
        <v>2110</v>
      </c>
      <c r="C2274">
        <v>2.16</v>
      </c>
      <c r="D2274" s="2">
        <f t="shared" si="105"/>
        <v>43934.015839060026</v>
      </c>
      <c r="E2274" s="89">
        <f t="shared" si="106"/>
        <v>899.99999979045242</v>
      </c>
      <c r="F2274" s="3">
        <f t="shared" si="107"/>
        <v>53773691.665687837</v>
      </c>
    </row>
    <row r="2275" spans="1:6">
      <c r="A2275" s="1">
        <v>43933.677083333336</v>
      </c>
      <c r="B2275">
        <v>2140</v>
      </c>
      <c r="C2275">
        <v>2.1800000000000002</v>
      </c>
      <c r="D2275" s="2">
        <f t="shared" si="105"/>
        <v>43934.022540109036</v>
      </c>
      <c r="E2275" s="89">
        <f t="shared" si="106"/>
        <v>900.00000041909516</v>
      </c>
      <c r="F2275" s="3">
        <f t="shared" si="107"/>
        <v>54538246.561588354</v>
      </c>
    </row>
    <row r="2276" spans="1:6">
      <c r="A2276" s="1">
        <v>43933.6875</v>
      </c>
      <c r="B2276">
        <v>2110</v>
      </c>
      <c r="C2276">
        <v>2.16</v>
      </c>
      <c r="D2276" s="2">
        <f t="shared" si="105"/>
        <v>43934.036672393362</v>
      </c>
      <c r="E2276" s="89">
        <f t="shared" si="106"/>
        <v>899.99999979045242</v>
      </c>
      <c r="F2276" s="3">
        <f t="shared" si="107"/>
        <v>53773691.665687837</v>
      </c>
    </row>
    <row r="2277" spans="1:6">
      <c r="A2277" s="1">
        <v>43933.697916666664</v>
      </c>
      <c r="B2277">
        <v>2110</v>
      </c>
      <c r="C2277">
        <v>2.16</v>
      </c>
      <c r="D2277" s="2">
        <f t="shared" si="105"/>
        <v>43934.047089060026</v>
      </c>
      <c r="E2277" s="89">
        <f t="shared" si="106"/>
        <v>899.99999979045242</v>
      </c>
      <c r="F2277" s="3">
        <f t="shared" si="107"/>
        <v>53773691.665687837</v>
      </c>
    </row>
    <row r="2278" spans="1:6">
      <c r="A2278" s="1">
        <v>43933.708333333336</v>
      </c>
      <c r="B2278">
        <v>2110</v>
      </c>
      <c r="C2278">
        <v>2.16</v>
      </c>
      <c r="D2278" s="2">
        <f t="shared" si="105"/>
        <v>43934.057505726698</v>
      </c>
      <c r="E2278" s="89">
        <f t="shared" si="106"/>
        <v>900.00000041909516</v>
      </c>
      <c r="F2278" s="3">
        <f t="shared" si="107"/>
        <v>53773691.703248329</v>
      </c>
    </row>
    <row r="2279" spans="1:6">
      <c r="A2279" s="1">
        <v>43933.71875</v>
      </c>
      <c r="B2279">
        <v>2110</v>
      </c>
      <c r="C2279">
        <v>2.16</v>
      </c>
      <c r="D2279" s="2">
        <f t="shared" si="105"/>
        <v>43934.067922393362</v>
      </c>
      <c r="E2279" s="89">
        <f t="shared" si="106"/>
        <v>899.99999979045242</v>
      </c>
      <c r="F2279" s="3">
        <f t="shared" si="107"/>
        <v>53773691.665687837</v>
      </c>
    </row>
    <row r="2280" spans="1:6">
      <c r="A2280" s="1">
        <v>43933.729166666664</v>
      </c>
      <c r="B2280">
        <v>2120</v>
      </c>
      <c r="C2280">
        <v>2.17</v>
      </c>
      <c r="D2280" s="2">
        <f t="shared" si="105"/>
        <v>43934.077088836479</v>
      </c>
      <c r="E2280" s="89">
        <f t="shared" si="106"/>
        <v>899.99999979045242</v>
      </c>
      <c r="F2280" s="3">
        <f t="shared" si="107"/>
        <v>54028543.2849565</v>
      </c>
    </row>
    <row r="2281" spans="1:6">
      <c r="A2281" s="1">
        <v>43933.739583333336</v>
      </c>
      <c r="B2281">
        <v>2110</v>
      </c>
      <c r="C2281">
        <v>2.16</v>
      </c>
      <c r="D2281" s="2">
        <f t="shared" si="105"/>
        <v>43934.088755726698</v>
      </c>
      <c r="E2281" s="89">
        <f t="shared" si="106"/>
        <v>900.00000041909516</v>
      </c>
      <c r="F2281" s="3">
        <f t="shared" si="107"/>
        <v>53773691.703248329</v>
      </c>
    </row>
    <row r="2282" spans="1:6">
      <c r="A2282" s="1">
        <v>43933.75</v>
      </c>
      <c r="B2282">
        <v>2120</v>
      </c>
      <c r="C2282">
        <v>2.17</v>
      </c>
      <c r="D2282" s="2">
        <f t="shared" si="105"/>
        <v>43934.097922169814</v>
      </c>
      <c r="E2282" s="89">
        <f t="shared" si="106"/>
        <v>899.99999979045242</v>
      </c>
      <c r="F2282" s="3">
        <f t="shared" si="107"/>
        <v>54028543.2849565</v>
      </c>
    </row>
    <row r="2283" spans="1:6">
      <c r="A2283" s="1">
        <v>43933.760416666664</v>
      </c>
      <c r="B2283">
        <v>2110</v>
      </c>
      <c r="C2283">
        <v>2.16</v>
      </c>
      <c r="D2283" s="2">
        <f t="shared" si="105"/>
        <v>43934.109589060026</v>
      </c>
      <c r="E2283" s="89">
        <f t="shared" si="106"/>
        <v>899.99999979045242</v>
      </c>
      <c r="F2283" s="3">
        <f t="shared" si="107"/>
        <v>53773691.665687837</v>
      </c>
    </row>
    <row r="2284" spans="1:6">
      <c r="A2284" s="1">
        <v>43933.770833333336</v>
      </c>
      <c r="B2284">
        <v>2120</v>
      </c>
      <c r="C2284">
        <v>2.17</v>
      </c>
      <c r="D2284" s="2">
        <f t="shared" si="105"/>
        <v>43934.11875550315</v>
      </c>
      <c r="E2284" s="89">
        <f t="shared" si="106"/>
        <v>900.00000041909516</v>
      </c>
      <c r="F2284" s="3">
        <f t="shared" si="107"/>
        <v>54028543.322695002</v>
      </c>
    </row>
    <row r="2285" spans="1:6">
      <c r="A2285" s="1">
        <v>43933.78125</v>
      </c>
      <c r="B2285">
        <v>2110</v>
      </c>
      <c r="C2285">
        <v>2.16</v>
      </c>
      <c r="D2285" s="2">
        <f t="shared" si="105"/>
        <v>43934.130422393362</v>
      </c>
      <c r="E2285" s="89">
        <f t="shared" si="106"/>
        <v>899.99999979045242</v>
      </c>
      <c r="F2285" s="3">
        <f t="shared" si="107"/>
        <v>53773691.665687837</v>
      </c>
    </row>
    <row r="2286" spans="1:6">
      <c r="A2286" s="1">
        <v>43933.791666666664</v>
      </c>
      <c r="B2286">
        <v>2110</v>
      </c>
      <c r="C2286">
        <v>2.16</v>
      </c>
      <c r="D2286" s="2">
        <f t="shared" si="105"/>
        <v>43934.140839060026</v>
      </c>
      <c r="E2286" s="89">
        <f t="shared" si="106"/>
        <v>899.99999979045242</v>
      </c>
      <c r="F2286" s="3">
        <f t="shared" si="107"/>
        <v>53773691.665687837</v>
      </c>
    </row>
    <row r="2287" spans="1:6">
      <c r="A2287" s="1">
        <v>43933.802083333336</v>
      </c>
      <c r="B2287">
        <v>2120</v>
      </c>
      <c r="C2287">
        <v>2.17</v>
      </c>
      <c r="D2287" s="2">
        <f t="shared" si="105"/>
        <v>43934.15000550315</v>
      </c>
      <c r="E2287" s="89">
        <f t="shared" si="106"/>
        <v>900.00000041909516</v>
      </c>
      <c r="F2287" s="3">
        <f t="shared" si="107"/>
        <v>54028543.322695002</v>
      </c>
    </row>
    <row r="2288" spans="1:6">
      <c r="A2288" s="1">
        <v>43933.8125</v>
      </c>
      <c r="B2288">
        <v>2110</v>
      </c>
      <c r="C2288">
        <v>2.16</v>
      </c>
      <c r="D2288" s="2">
        <f t="shared" si="105"/>
        <v>43934.161672393362</v>
      </c>
      <c r="E2288" s="89">
        <f t="shared" si="106"/>
        <v>899.99999979045242</v>
      </c>
      <c r="F2288" s="3">
        <f t="shared" si="107"/>
        <v>53773691.665687837</v>
      </c>
    </row>
    <row r="2289" spans="1:6">
      <c r="A2289" s="1">
        <v>43933.822916666664</v>
      </c>
      <c r="B2289">
        <v>2120</v>
      </c>
      <c r="C2289">
        <v>2.17</v>
      </c>
      <c r="D2289" s="2">
        <f t="shared" si="105"/>
        <v>43934.170838836479</v>
      </c>
      <c r="E2289" s="89">
        <f t="shared" si="106"/>
        <v>899.99999979045242</v>
      </c>
      <c r="F2289" s="3">
        <f t="shared" si="107"/>
        <v>54028543.2849565</v>
      </c>
    </row>
    <row r="2290" spans="1:6">
      <c r="A2290" s="1">
        <v>43933.833333333336</v>
      </c>
      <c r="B2290">
        <v>2120</v>
      </c>
      <c r="C2290">
        <v>2.17</v>
      </c>
      <c r="D2290" s="2">
        <f t="shared" si="105"/>
        <v>43934.18125550315</v>
      </c>
      <c r="E2290" s="89">
        <f t="shared" si="106"/>
        <v>900.00000041909516</v>
      </c>
      <c r="F2290" s="3">
        <f t="shared" si="107"/>
        <v>54028543.322695002</v>
      </c>
    </row>
    <row r="2291" spans="1:6">
      <c r="A2291" s="1">
        <v>43933.84375</v>
      </c>
      <c r="B2291">
        <v>2120</v>
      </c>
      <c r="C2291">
        <v>2.17</v>
      </c>
      <c r="D2291" s="2">
        <f t="shared" si="105"/>
        <v>43934.191672169814</v>
      </c>
      <c r="E2291" s="89">
        <f t="shared" si="106"/>
        <v>899.99999979045242</v>
      </c>
      <c r="F2291" s="3">
        <f t="shared" si="107"/>
        <v>54028543.2849565</v>
      </c>
    </row>
    <row r="2292" spans="1:6">
      <c r="A2292" s="1">
        <v>43933.854166666664</v>
      </c>
      <c r="B2292">
        <v>2120</v>
      </c>
      <c r="C2292">
        <v>2.17</v>
      </c>
      <c r="D2292" s="2">
        <f t="shared" si="105"/>
        <v>43934.202088836479</v>
      </c>
      <c r="E2292" s="89">
        <f t="shared" si="106"/>
        <v>899.99999979045242</v>
      </c>
      <c r="F2292" s="3">
        <f t="shared" si="107"/>
        <v>54028543.2849565</v>
      </c>
    </row>
    <row r="2293" spans="1:6">
      <c r="A2293" s="1">
        <v>43933.864583333336</v>
      </c>
      <c r="B2293">
        <v>2110</v>
      </c>
      <c r="C2293">
        <v>2.16</v>
      </c>
      <c r="D2293" s="2">
        <f t="shared" si="105"/>
        <v>43934.213755726698</v>
      </c>
      <c r="E2293" s="89">
        <f t="shared" si="106"/>
        <v>900.00000041909516</v>
      </c>
      <c r="F2293" s="3">
        <f t="shared" si="107"/>
        <v>53773691.703248329</v>
      </c>
    </row>
    <row r="2294" spans="1:6">
      <c r="A2294" s="1">
        <v>43933.875</v>
      </c>
      <c r="B2294">
        <v>2110</v>
      </c>
      <c r="C2294">
        <v>2.16</v>
      </c>
      <c r="D2294" s="2">
        <f t="shared" si="105"/>
        <v>43934.224172393362</v>
      </c>
      <c r="E2294" s="89">
        <f t="shared" si="106"/>
        <v>899.99999979045242</v>
      </c>
      <c r="F2294" s="3">
        <f t="shared" si="107"/>
        <v>53773691.665687837</v>
      </c>
    </row>
    <row r="2295" spans="1:6">
      <c r="A2295" s="1">
        <v>43933.885416666664</v>
      </c>
      <c r="B2295">
        <v>2110</v>
      </c>
      <c r="C2295">
        <v>2.16</v>
      </c>
      <c r="D2295" s="2">
        <f t="shared" si="105"/>
        <v>43934.234589060026</v>
      </c>
      <c r="E2295" s="89">
        <f t="shared" si="106"/>
        <v>899.99999979045242</v>
      </c>
      <c r="F2295" s="3">
        <f t="shared" si="107"/>
        <v>53773691.665687837</v>
      </c>
    </row>
    <row r="2296" spans="1:6">
      <c r="A2296" s="1">
        <v>43933.895833333336</v>
      </c>
      <c r="B2296">
        <v>2110</v>
      </c>
      <c r="C2296">
        <v>2.16</v>
      </c>
      <c r="D2296" s="2">
        <f t="shared" si="105"/>
        <v>43934.245005726698</v>
      </c>
      <c r="E2296" s="89">
        <f t="shared" si="106"/>
        <v>900.00000041909516</v>
      </c>
      <c r="F2296" s="3">
        <f t="shared" si="107"/>
        <v>53773691.703248329</v>
      </c>
    </row>
    <row r="2297" spans="1:6">
      <c r="A2297" s="1">
        <v>43933.90625</v>
      </c>
      <c r="B2297">
        <v>2110</v>
      </c>
      <c r="C2297">
        <v>2.16</v>
      </c>
      <c r="D2297" s="2">
        <f t="shared" si="105"/>
        <v>43934.255422393362</v>
      </c>
      <c r="E2297" s="89">
        <f t="shared" si="106"/>
        <v>899.99999979045242</v>
      </c>
      <c r="F2297" s="3">
        <f t="shared" si="107"/>
        <v>53773691.665687837</v>
      </c>
    </row>
    <row r="2298" spans="1:6">
      <c r="A2298" s="1">
        <v>43933.916666666664</v>
      </c>
      <c r="B2298">
        <v>2110</v>
      </c>
      <c r="C2298">
        <v>2.16</v>
      </c>
      <c r="D2298" s="2">
        <f t="shared" si="105"/>
        <v>43934.265839060026</v>
      </c>
      <c r="E2298" s="89">
        <f t="shared" si="106"/>
        <v>899.99999979045242</v>
      </c>
      <c r="F2298" s="3">
        <f t="shared" si="107"/>
        <v>53773691.665687837</v>
      </c>
    </row>
    <row r="2299" spans="1:6">
      <c r="A2299" s="1">
        <v>43933.927083333336</v>
      </c>
      <c r="B2299">
        <v>2090</v>
      </c>
      <c r="C2299">
        <v>2.15</v>
      </c>
      <c r="D2299" s="2">
        <f t="shared" si="105"/>
        <v>43934.278792065394</v>
      </c>
      <c r="E2299" s="89">
        <f t="shared" si="106"/>
        <v>900.00000041909516</v>
      </c>
      <c r="F2299" s="3">
        <f t="shared" si="107"/>
        <v>53263988.464354977</v>
      </c>
    </row>
    <row r="2300" spans="1:6">
      <c r="A2300" s="1">
        <v>43933.9375</v>
      </c>
      <c r="B2300">
        <v>2090</v>
      </c>
      <c r="C2300">
        <v>2.15</v>
      </c>
      <c r="D2300" s="2">
        <f t="shared" si="105"/>
        <v>43934.289208732058</v>
      </c>
      <c r="E2300" s="89">
        <f t="shared" si="106"/>
        <v>899.99999979045242</v>
      </c>
      <c r="F2300" s="3">
        <f t="shared" si="107"/>
        <v>53263988.42715051</v>
      </c>
    </row>
    <row r="2301" spans="1:6">
      <c r="A2301" s="1">
        <v>43933.947916666664</v>
      </c>
      <c r="B2301">
        <v>2090</v>
      </c>
      <c r="C2301">
        <v>2.15</v>
      </c>
      <c r="D2301" s="2">
        <f t="shared" si="105"/>
        <v>43934.299625398722</v>
      </c>
      <c r="E2301" s="89">
        <f t="shared" si="106"/>
        <v>899.99999979045242</v>
      </c>
      <c r="F2301" s="3">
        <f t="shared" si="107"/>
        <v>53263988.42715051</v>
      </c>
    </row>
    <row r="2302" spans="1:6">
      <c r="A2302" s="1">
        <v>43933.958333333336</v>
      </c>
      <c r="B2302">
        <v>2090</v>
      </c>
      <c r="C2302">
        <v>2.15</v>
      </c>
      <c r="D2302" s="2">
        <f t="shared" si="105"/>
        <v>43934.310042065394</v>
      </c>
      <c r="E2302" s="89">
        <f t="shared" si="106"/>
        <v>900.00000041909516</v>
      </c>
      <c r="F2302" s="3">
        <f t="shared" si="107"/>
        <v>53263988.464354977</v>
      </c>
    </row>
    <row r="2303" spans="1:6">
      <c r="A2303" s="1">
        <v>43933.96875</v>
      </c>
      <c r="B2303">
        <v>2090</v>
      </c>
      <c r="C2303">
        <v>2.15</v>
      </c>
      <c r="D2303" s="2">
        <f t="shared" si="105"/>
        <v>43934.320458732058</v>
      </c>
      <c r="E2303" s="89">
        <f t="shared" si="106"/>
        <v>899.99999979045242</v>
      </c>
      <c r="F2303" s="3">
        <f t="shared" si="107"/>
        <v>53263988.42715051</v>
      </c>
    </row>
    <row r="2304" spans="1:6">
      <c r="A2304" s="1">
        <v>43933.979166666664</v>
      </c>
      <c r="B2304">
        <v>2110</v>
      </c>
      <c r="C2304">
        <v>2.16</v>
      </c>
      <c r="D2304" s="2">
        <f t="shared" si="105"/>
        <v>43934.328339060026</v>
      </c>
      <c r="E2304" s="89">
        <f t="shared" si="106"/>
        <v>899.99999979045242</v>
      </c>
      <c r="F2304" s="3">
        <f t="shared" si="107"/>
        <v>53773691.665687837</v>
      </c>
    </row>
    <row r="2305" spans="1:6">
      <c r="A2305" s="1">
        <v>43933.989583333336</v>
      </c>
      <c r="B2305">
        <v>2110</v>
      </c>
      <c r="C2305">
        <v>2.16</v>
      </c>
      <c r="D2305" s="2">
        <f t="shared" si="105"/>
        <v>43934.338755726698</v>
      </c>
      <c r="E2305" s="89">
        <f t="shared" si="106"/>
        <v>900.00000041909516</v>
      </c>
      <c r="F2305" s="3">
        <f t="shared" si="107"/>
        <v>53773691.703248329</v>
      </c>
    </row>
    <row r="2306" spans="1:6">
      <c r="A2306" s="1">
        <v>43934</v>
      </c>
      <c r="B2306">
        <v>2090</v>
      </c>
      <c r="C2306">
        <v>2.15</v>
      </c>
      <c r="D2306" s="2">
        <f t="shared" si="105"/>
        <v>43934.351708732058</v>
      </c>
      <c r="E2306" s="89">
        <f t="shared" si="106"/>
        <v>899.99999979045242</v>
      </c>
      <c r="F2306" s="3">
        <f t="shared" si="107"/>
        <v>53263988.42715051</v>
      </c>
    </row>
    <row r="2307" spans="1:6">
      <c r="A2307" s="1">
        <v>43934.010416666664</v>
      </c>
      <c r="B2307">
        <v>2080</v>
      </c>
      <c r="C2307">
        <v>2.14</v>
      </c>
      <c r="D2307" s="2">
        <f t="shared" ref="D2307:D2370" si="108">A2307+((13422*(1/B2307)+2.019)/24)</f>
        <v>43934.363411858969</v>
      </c>
      <c r="E2307" s="89">
        <f t="shared" si="106"/>
        <v>899.99999979045242</v>
      </c>
      <c r="F2307" s="3">
        <f t="shared" si="107"/>
        <v>53009136.807881847</v>
      </c>
    </row>
    <row r="2308" spans="1:6">
      <c r="A2308" s="1">
        <v>43934.020833333336</v>
      </c>
      <c r="B2308">
        <v>2060</v>
      </c>
      <c r="C2308">
        <v>2.13</v>
      </c>
      <c r="D2308" s="2">
        <f t="shared" si="108"/>
        <v>43934.37643891586</v>
      </c>
      <c r="E2308" s="89">
        <f t="shared" ref="E2308:E2371" si="109">CONVERT((A2308-A2307),"day","sec")</f>
        <v>900.00000041909516</v>
      </c>
      <c r="F2308" s="3">
        <f t="shared" si="107"/>
        <v>52499433.606014952</v>
      </c>
    </row>
    <row r="2309" spans="1:6">
      <c r="A2309" s="1">
        <v>43934.03125</v>
      </c>
      <c r="B2309">
        <v>2060</v>
      </c>
      <c r="C2309">
        <v>2.13</v>
      </c>
      <c r="D2309" s="2">
        <f t="shared" si="108"/>
        <v>43934.386855582525</v>
      </c>
      <c r="E2309" s="89">
        <f t="shared" si="109"/>
        <v>899.99999979045242</v>
      </c>
      <c r="F2309" s="3">
        <f t="shared" ref="F2309:F2372" si="110">E2309*B2309*CONVERT(1,"ft^3","l")</f>
        <v>52499433.569344528</v>
      </c>
    </row>
    <row r="2310" spans="1:6">
      <c r="A2310" s="1">
        <v>43934.041666666664</v>
      </c>
      <c r="B2310">
        <v>2060</v>
      </c>
      <c r="C2310">
        <v>2.13</v>
      </c>
      <c r="D2310" s="2">
        <f t="shared" si="108"/>
        <v>43934.397272249189</v>
      </c>
      <c r="E2310" s="89">
        <f t="shared" si="109"/>
        <v>899.99999979045242</v>
      </c>
      <c r="F2310" s="3">
        <f t="shared" si="110"/>
        <v>52499433.569344528</v>
      </c>
    </row>
    <row r="2311" spans="1:6">
      <c r="A2311" s="1">
        <v>43934.052083333336</v>
      </c>
      <c r="B2311">
        <v>2050</v>
      </c>
      <c r="C2311">
        <v>2.12</v>
      </c>
      <c r="D2311" s="2">
        <f t="shared" si="108"/>
        <v>43934.409013211385</v>
      </c>
      <c r="E2311" s="89">
        <f t="shared" si="109"/>
        <v>900.00000041909516</v>
      </c>
      <c r="F2311" s="3">
        <f t="shared" si="110"/>
        <v>52244581.98656828</v>
      </c>
    </row>
    <row r="2312" spans="1:6">
      <c r="A2312" s="1">
        <v>43934.0625</v>
      </c>
      <c r="B2312">
        <v>2060</v>
      </c>
      <c r="C2312">
        <v>2.13</v>
      </c>
      <c r="D2312" s="2">
        <f t="shared" si="108"/>
        <v>43934.418105582525</v>
      </c>
      <c r="E2312" s="89">
        <f t="shared" si="109"/>
        <v>899.99999979045242</v>
      </c>
      <c r="F2312" s="3">
        <f t="shared" si="110"/>
        <v>52499433.569344528</v>
      </c>
    </row>
    <row r="2313" spans="1:6">
      <c r="A2313" s="1">
        <v>43934.072916666664</v>
      </c>
      <c r="B2313">
        <v>2060</v>
      </c>
      <c r="C2313">
        <v>2.13</v>
      </c>
      <c r="D2313" s="2">
        <f t="shared" si="108"/>
        <v>43934.428522249189</v>
      </c>
      <c r="E2313" s="89">
        <f t="shared" si="109"/>
        <v>899.99999979045242</v>
      </c>
      <c r="F2313" s="3">
        <f t="shared" si="110"/>
        <v>52499433.569344528</v>
      </c>
    </row>
    <row r="2314" spans="1:6">
      <c r="A2314" s="1">
        <v>43934.083333333336</v>
      </c>
      <c r="B2314">
        <v>2030</v>
      </c>
      <c r="C2314">
        <v>2.11</v>
      </c>
      <c r="D2314" s="2">
        <f t="shared" si="108"/>
        <v>43934.442950944176</v>
      </c>
      <c r="E2314" s="89">
        <f t="shared" si="109"/>
        <v>900.00000041909516</v>
      </c>
      <c r="F2314" s="3">
        <f t="shared" si="110"/>
        <v>51734878.747674935</v>
      </c>
    </row>
    <row r="2315" spans="1:6">
      <c r="A2315" s="1">
        <v>43934.09375</v>
      </c>
      <c r="B2315">
        <v>2050</v>
      </c>
      <c r="C2315">
        <v>2.12</v>
      </c>
      <c r="D2315" s="2">
        <f t="shared" si="108"/>
        <v>43934.450679878049</v>
      </c>
      <c r="E2315" s="89">
        <f t="shared" si="109"/>
        <v>899.99999979045242</v>
      </c>
      <c r="F2315" s="3">
        <f t="shared" si="110"/>
        <v>52244581.950075865</v>
      </c>
    </row>
    <row r="2316" spans="1:6">
      <c r="A2316" s="1">
        <v>43934.104166666664</v>
      </c>
      <c r="B2316">
        <v>2030</v>
      </c>
      <c r="C2316">
        <v>2.11</v>
      </c>
      <c r="D2316" s="2">
        <f t="shared" si="108"/>
        <v>43934.463784277505</v>
      </c>
      <c r="E2316" s="89">
        <f t="shared" si="109"/>
        <v>899.99999979045242</v>
      </c>
      <c r="F2316" s="3">
        <f t="shared" si="110"/>
        <v>51734878.711538538</v>
      </c>
    </row>
    <row r="2317" spans="1:6">
      <c r="A2317" s="1">
        <v>43934.114583333336</v>
      </c>
      <c r="B2317">
        <v>2030</v>
      </c>
      <c r="C2317">
        <v>2.11</v>
      </c>
      <c r="D2317" s="2">
        <f t="shared" si="108"/>
        <v>43934.474200944176</v>
      </c>
      <c r="E2317" s="89">
        <f t="shared" si="109"/>
        <v>900.00000041909516</v>
      </c>
      <c r="F2317" s="3">
        <f t="shared" si="110"/>
        <v>51734878.747674935</v>
      </c>
    </row>
    <row r="2318" spans="1:6">
      <c r="A2318" s="1">
        <v>43934.125</v>
      </c>
      <c r="B2318">
        <v>2030</v>
      </c>
      <c r="C2318">
        <v>2.11</v>
      </c>
      <c r="D2318" s="2">
        <f t="shared" si="108"/>
        <v>43934.48461761084</v>
      </c>
      <c r="E2318" s="89">
        <f t="shared" si="109"/>
        <v>899.99999979045242</v>
      </c>
      <c r="F2318" s="3">
        <f t="shared" si="110"/>
        <v>51734878.711538538</v>
      </c>
    </row>
    <row r="2319" spans="1:6">
      <c r="A2319" s="1">
        <v>43934.135416666664</v>
      </c>
      <c r="B2319">
        <v>2030</v>
      </c>
      <c r="C2319">
        <v>2.11</v>
      </c>
      <c r="D2319" s="2">
        <f t="shared" si="108"/>
        <v>43934.495034277505</v>
      </c>
      <c r="E2319" s="89">
        <f t="shared" si="109"/>
        <v>899.99999979045242</v>
      </c>
      <c r="F2319" s="3">
        <f t="shared" si="110"/>
        <v>51734878.711538538</v>
      </c>
    </row>
    <row r="2320" spans="1:6">
      <c r="A2320" s="1">
        <v>43934.145833333336</v>
      </c>
      <c r="B2320">
        <v>2050</v>
      </c>
      <c r="C2320">
        <v>2.12</v>
      </c>
      <c r="D2320" s="2">
        <f t="shared" si="108"/>
        <v>43934.502763211385</v>
      </c>
      <c r="E2320" s="89">
        <f t="shared" si="109"/>
        <v>900.00000041909516</v>
      </c>
      <c r="F2320" s="3">
        <f t="shared" si="110"/>
        <v>52244581.98656828</v>
      </c>
    </row>
    <row r="2321" spans="1:6">
      <c r="A2321" s="1">
        <v>43934.15625</v>
      </c>
      <c r="B2321">
        <v>2050</v>
      </c>
      <c r="C2321">
        <v>2.12</v>
      </c>
      <c r="D2321" s="2">
        <f t="shared" si="108"/>
        <v>43934.513179878049</v>
      </c>
      <c r="E2321" s="89">
        <f t="shared" si="109"/>
        <v>899.99999979045242</v>
      </c>
      <c r="F2321" s="3">
        <f t="shared" si="110"/>
        <v>52244581.950075865</v>
      </c>
    </row>
    <row r="2322" spans="1:6">
      <c r="A2322" s="1">
        <v>43934.166666666664</v>
      </c>
      <c r="B2322">
        <v>2050</v>
      </c>
      <c r="C2322">
        <v>2.12</v>
      </c>
      <c r="D2322" s="2">
        <f t="shared" si="108"/>
        <v>43934.523596544714</v>
      </c>
      <c r="E2322" s="89">
        <f t="shared" si="109"/>
        <v>899.99999979045242</v>
      </c>
      <c r="F2322" s="3">
        <f t="shared" si="110"/>
        <v>52244581.950075865</v>
      </c>
    </row>
    <row r="2323" spans="1:6">
      <c r="A2323" s="1">
        <v>43934.177083333336</v>
      </c>
      <c r="B2323">
        <v>2020</v>
      </c>
      <c r="C2323">
        <v>2.1</v>
      </c>
      <c r="D2323" s="2">
        <f t="shared" si="108"/>
        <v>43934.538064768982</v>
      </c>
      <c r="E2323" s="89">
        <f t="shared" si="109"/>
        <v>900.00000041909516</v>
      </c>
      <c r="F2323" s="3">
        <f t="shared" si="110"/>
        <v>51480027.128228255</v>
      </c>
    </row>
    <row r="2324" spans="1:6">
      <c r="A2324" s="1">
        <v>43934.1875</v>
      </c>
      <c r="B2324">
        <v>2030</v>
      </c>
      <c r="C2324">
        <v>2.11</v>
      </c>
      <c r="D2324" s="2">
        <f t="shared" si="108"/>
        <v>43934.54711761084</v>
      </c>
      <c r="E2324" s="89">
        <f t="shared" si="109"/>
        <v>899.99999979045242</v>
      </c>
      <c r="F2324" s="3">
        <f t="shared" si="110"/>
        <v>51734878.711538538</v>
      </c>
    </row>
    <row r="2325" spans="1:6">
      <c r="A2325" s="1">
        <v>43934.197916666664</v>
      </c>
      <c r="B2325">
        <v>2030</v>
      </c>
      <c r="C2325">
        <v>2.11</v>
      </c>
      <c r="D2325" s="2">
        <f t="shared" si="108"/>
        <v>43934.557534277505</v>
      </c>
      <c r="E2325" s="89">
        <f t="shared" si="109"/>
        <v>899.99999979045242</v>
      </c>
      <c r="F2325" s="3">
        <f t="shared" si="110"/>
        <v>51734878.711538538</v>
      </c>
    </row>
    <row r="2326" spans="1:6">
      <c r="A2326" s="1">
        <v>43934.208333333336</v>
      </c>
      <c r="B2326">
        <v>2030</v>
      </c>
      <c r="C2326">
        <v>2.11</v>
      </c>
      <c r="D2326" s="2">
        <f t="shared" si="108"/>
        <v>43934.567950944176</v>
      </c>
      <c r="E2326" s="89">
        <f t="shared" si="109"/>
        <v>900.00000041909516</v>
      </c>
      <c r="F2326" s="3">
        <f t="shared" si="110"/>
        <v>51734878.747674935</v>
      </c>
    </row>
    <row r="2327" spans="1:6">
      <c r="A2327" s="1">
        <v>43934.21875</v>
      </c>
      <c r="B2327">
        <v>2020</v>
      </c>
      <c r="C2327">
        <v>2.1</v>
      </c>
      <c r="D2327" s="2">
        <f t="shared" si="108"/>
        <v>43934.579731435646</v>
      </c>
      <c r="E2327" s="89">
        <f t="shared" si="109"/>
        <v>899.99999979045242</v>
      </c>
      <c r="F2327" s="3">
        <f t="shared" si="110"/>
        <v>51480027.092269875</v>
      </c>
    </row>
    <row r="2328" spans="1:6">
      <c r="A2328" s="1">
        <v>43934.229166666664</v>
      </c>
      <c r="B2328">
        <v>2030</v>
      </c>
      <c r="C2328">
        <v>2.11</v>
      </c>
      <c r="D2328" s="2">
        <f t="shared" si="108"/>
        <v>43934.588784277505</v>
      </c>
      <c r="E2328" s="89">
        <f t="shared" si="109"/>
        <v>899.99999979045242</v>
      </c>
      <c r="F2328" s="3">
        <f t="shared" si="110"/>
        <v>51734878.711538538</v>
      </c>
    </row>
    <row r="2329" spans="1:6">
      <c r="A2329" s="1">
        <v>43934.239583333336</v>
      </c>
      <c r="B2329">
        <v>2020</v>
      </c>
      <c r="C2329">
        <v>2.1</v>
      </c>
      <c r="D2329" s="2">
        <f t="shared" si="108"/>
        <v>43934.600564768982</v>
      </c>
      <c r="E2329" s="89">
        <f t="shared" si="109"/>
        <v>900.00000041909516</v>
      </c>
      <c r="F2329" s="3">
        <f t="shared" si="110"/>
        <v>51480027.128228255</v>
      </c>
    </row>
    <row r="2330" spans="1:6">
      <c r="A2330" s="1">
        <v>43934.25</v>
      </c>
      <c r="B2330">
        <v>2020</v>
      </c>
      <c r="C2330">
        <v>2.1</v>
      </c>
      <c r="D2330" s="2">
        <f t="shared" si="108"/>
        <v>43934.610981435646</v>
      </c>
      <c r="E2330" s="89">
        <f t="shared" si="109"/>
        <v>899.99999979045242</v>
      </c>
      <c r="F2330" s="3">
        <f t="shared" si="110"/>
        <v>51480027.092269875</v>
      </c>
    </row>
    <row r="2331" spans="1:6">
      <c r="A2331" s="1">
        <v>43934.260416666664</v>
      </c>
      <c r="B2331">
        <v>2000</v>
      </c>
      <c r="C2331">
        <v>2.09</v>
      </c>
      <c r="D2331" s="2">
        <f t="shared" si="108"/>
        <v>43934.624166666661</v>
      </c>
      <c r="E2331" s="89">
        <f t="shared" si="109"/>
        <v>899.99999979045242</v>
      </c>
      <c r="F2331" s="3">
        <f t="shared" si="110"/>
        <v>50970323.853732549</v>
      </c>
    </row>
    <row r="2332" spans="1:6">
      <c r="A2332" s="1">
        <v>43934.270833333336</v>
      </c>
      <c r="B2332">
        <v>1990</v>
      </c>
      <c r="C2332">
        <v>2.08</v>
      </c>
      <c r="D2332" s="2">
        <f t="shared" si="108"/>
        <v>43934.635988484093</v>
      </c>
      <c r="E2332" s="89">
        <f t="shared" si="109"/>
        <v>900.00000041909516</v>
      </c>
      <c r="F2332" s="3">
        <f t="shared" si="110"/>
        <v>50715472.269888237</v>
      </c>
    </row>
    <row r="2333" spans="1:6">
      <c r="A2333" s="1">
        <v>43934.28125</v>
      </c>
      <c r="B2333">
        <v>1990</v>
      </c>
      <c r="C2333">
        <v>2.08</v>
      </c>
      <c r="D2333" s="2">
        <f t="shared" si="108"/>
        <v>43934.646405150757</v>
      </c>
      <c r="E2333" s="89">
        <f t="shared" si="109"/>
        <v>899.99999979045242</v>
      </c>
      <c r="F2333" s="3">
        <f t="shared" si="110"/>
        <v>50715472.234463885</v>
      </c>
    </row>
    <row r="2334" spans="1:6">
      <c r="A2334" s="1">
        <v>43934.291666666664</v>
      </c>
      <c r="B2334">
        <v>1970</v>
      </c>
      <c r="C2334">
        <v>2.0699999999999998</v>
      </c>
      <c r="D2334" s="2">
        <f t="shared" si="108"/>
        <v>43934.659674915398</v>
      </c>
      <c r="E2334" s="89">
        <f t="shared" si="109"/>
        <v>899.99999979045242</v>
      </c>
      <c r="F2334" s="3">
        <f t="shared" si="110"/>
        <v>50205768.995926559</v>
      </c>
    </row>
    <row r="2335" spans="1:6">
      <c r="A2335" s="1">
        <v>43934.302083333336</v>
      </c>
      <c r="B2335">
        <v>2020</v>
      </c>
      <c r="C2335">
        <v>2.1</v>
      </c>
      <c r="D2335" s="2">
        <f t="shared" si="108"/>
        <v>43934.663064768982</v>
      </c>
      <c r="E2335" s="89">
        <f t="shared" si="109"/>
        <v>900.00000041909516</v>
      </c>
      <c r="F2335" s="3">
        <f t="shared" si="110"/>
        <v>51480027.128228255</v>
      </c>
    </row>
    <row r="2336" spans="1:6">
      <c r="A2336" s="1">
        <v>43934.3125</v>
      </c>
      <c r="B2336">
        <v>1990</v>
      </c>
      <c r="C2336">
        <v>2.08</v>
      </c>
      <c r="D2336" s="2">
        <f t="shared" si="108"/>
        <v>43934.677655150757</v>
      </c>
      <c r="E2336" s="89">
        <f t="shared" si="109"/>
        <v>899.99999979045242</v>
      </c>
      <c r="F2336" s="3">
        <f t="shared" si="110"/>
        <v>50715472.234463885</v>
      </c>
    </row>
    <row r="2337" spans="1:6">
      <c r="A2337" s="1">
        <v>43934.322916666664</v>
      </c>
      <c r="B2337">
        <v>1990</v>
      </c>
      <c r="C2337">
        <v>2.08</v>
      </c>
      <c r="D2337" s="2">
        <f t="shared" si="108"/>
        <v>43934.688071817422</v>
      </c>
      <c r="E2337" s="89">
        <f t="shared" si="109"/>
        <v>899.99999979045242</v>
      </c>
      <c r="F2337" s="3">
        <f t="shared" si="110"/>
        <v>50715472.234463885</v>
      </c>
    </row>
    <row r="2338" spans="1:6">
      <c r="A2338" s="1">
        <v>43934.333333333336</v>
      </c>
      <c r="B2338">
        <v>2000</v>
      </c>
      <c r="C2338">
        <v>2.09</v>
      </c>
      <c r="D2338" s="2">
        <f t="shared" si="108"/>
        <v>43934.697083333333</v>
      </c>
      <c r="E2338" s="89">
        <f t="shared" si="109"/>
        <v>900.00000041909516</v>
      </c>
      <c r="F2338" s="3">
        <f t="shared" si="110"/>
        <v>50970323.88933491</v>
      </c>
    </row>
    <row r="2339" spans="1:6">
      <c r="A2339" s="1">
        <v>43934.34375</v>
      </c>
      <c r="B2339">
        <v>2080</v>
      </c>
      <c r="C2339">
        <v>2.14</v>
      </c>
      <c r="D2339" s="2">
        <f t="shared" si="108"/>
        <v>43934.696745192305</v>
      </c>
      <c r="E2339" s="89">
        <f t="shared" si="109"/>
        <v>899.99999979045242</v>
      </c>
      <c r="F2339" s="3">
        <f t="shared" si="110"/>
        <v>53009136.807881847</v>
      </c>
    </row>
    <row r="2340" spans="1:6">
      <c r="A2340" s="1">
        <v>43934.354166666664</v>
      </c>
      <c r="B2340">
        <v>1990</v>
      </c>
      <c r="C2340">
        <v>2.08</v>
      </c>
      <c r="D2340" s="2">
        <f t="shared" si="108"/>
        <v>43934.719321817422</v>
      </c>
      <c r="E2340" s="89">
        <f t="shared" si="109"/>
        <v>899.99999979045242</v>
      </c>
      <c r="F2340" s="3">
        <f t="shared" si="110"/>
        <v>50715472.234463885</v>
      </c>
    </row>
    <row r="2341" spans="1:6">
      <c r="A2341" s="1">
        <v>43934.364583333336</v>
      </c>
      <c r="B2341">
        <v>2050</v>
      </c>
      <c r="C2341">
        <v>2.12</v>
      </c>
      <c r="D2341" s="2">
        <f t="shared" si="108"/>
        <v>43934.721513211385</v>
      </c>
      <c r="E2341" s="89">
        <f t="shared" si="109"/>
        <v>900.00000041909516</v>
      </c>
      <c r="F2341" s="3">
        <f t="shared" si="110"/>
        <v>52244581.98656828</v>
      </c>
    </row>
    <row r="2342" spans="1:6">
      <c r="A2342" s="1">
        <v>43934.375</v>
      </c>
      <c r="B2342">
        <v>2030</v>
      </c>
      <c r="C2342">
        <v>2.11</v>
      </c>
      <c r="D2342" s="2">
        <f t="shared" si="108"/>
        <v>43934.73461761084</v>
      </c>
      <c r="E2342" s="89">
        <f t="shared" si="109"/>
        <v>899.99999979045242</v>
      </c>
      <c r="F2342" s="3">
        <f t="shared" si="110"/>
        <v>51734878.711538538</v>
      </c>
    </row>
    <row r="2343" spans="1:6">
      <c r="A2343" s="1">
        <v>43934.385416666664</v>
      </c>
      <c r="B2343">
        <v>2060</v>
      </c>
      <c r="C2343">
        <v>2.13</v>
      </c>
      <c r="D2343" s="2">
        <f t="shared" si="108"/>
        <v>43934.741022249189</v>
      </c>
      <c r="E2343" s="89">
        <f t="shared" si="109"/>
        <v>899.99999979045242</v>
      </c>
      <c r="F2343" s="3">
        <f t="shared" si="110"/>
        <v>52499433.569344528</v>
      </c>
    </row>
    <row r="2344" spans="1:6">
      <c r="A2344" s="1">
        <v>43934.395833333336</v>
      </c>
      <c r="B2344">
        <v>2080</v>
      </c>
      <c r="C2344">
        <v>2.14</v>
      </c>
      <c r="D2344" s="2">
        <f t="shared" si="108"/>
        <v>43934.74882852564</v>
      </c>
      <c r="E2344" s="89">
        <f t="shared" si="109"/>
        <v>900.00000041909516</v>
      </c>
      <c r="F2344" s="3">
        <f t="shared" si="110"/>
        <v>53009136.844908305</v>
      </c>
    </row>
    <row r="2345" spans="1:6">
      <c r="A2345" s="1">
        <v>43934.40625</v>
      </c>
      <c r="B2345">
        <v>2090</v>
      </c>
      <c r="C2345">
        <v>2.15</v>
      </c>
      <c r="D2345" s="2">
        <f t="shared" si="108"/>
        <v>43934.757958732058</v>
      </c>
      <c r="E2345" s="89">
        <f t="shared" si="109"/>
        <v>899.99999979045242</v>
      </c>
      <c r="F2345" s="3">
        <f t="shared" si="110"/>
        <v>53263988.42715051</v>
      </c>
    </row>
    <row r="2346" spans="1:6">
      <c r="A2346" s="1">
        <v>43934.416666666664</v>
      </c>
      <c r="B2346">
        <v>2140</v>
      </c>
      <c r="C2346">
        <v>2.1800000000000002</v>
      </c>
      <c r="D2346" s="2">
        <f t="shared" si="108"/>
        <v>43934.762123442364</v>
      </c>
      <c r="E2346" s="89">
        <f t="shared" si="109"/>
        <v>899.99999979045242</v>
      </c>
      <c r="F2346" s="3">
        <f t="shared" si="110"/>
        <v>54538246.523493826</v>
      </c>
    </row>
    <row r="2347" spans="1:6">
      <c r="A2347" s="1">
        <v>43934.427083333336</v>
      </c>
      <c r="B2347">
        <v>2160</v>
      </c>
      <c r="C2347">
        <v>2.19</v>
      </c>
      <c r="D2347" s="2">
        <f t="shared" si="108"/>
        <v>43934.770120370376</v>
      </c>
      <c r="E2347" s="89">
        <f t="shared" si="109"/>
        <v>900.00000041909516</v>
      </c>
      <c r="F2347" s="3">
        <f t="shared" si="110"/>
        <v>55047949.800481699</v>
      </c>
    </row>
    <row r="2348" spans="1:6">
      <c r="A2348" s="1">
        <v>43934.4375</v>
      </c>
      <c r="B2348">
        <v>2170</v>
      </c>
      <c r="C2348">
        <v>2.2000000000000002</v>
      </c>
      <c r="D2348" s="2">
        <f t="shared" si="108"/>
        <v>43934.779343894006</v>
      </c>
      <c r="E2348" s="89">
        <f t="shared" si="109"/>
        <v>899.99999979045242</v>
      </c>
      <c r="F2348" s="3">
        <f t="shared" si="110"/>
        <v>55302801.381299816</v>
      </c>
    </row>
    <row r="2349" spans="1:6">
      <c r="A2349" s="1">
        <v>43934.447916666664</v>
      </c>
      <c r="B2349">
        <v>2170</v>
      </c>
      <c r="C2349">
        <v>2.2000000000000002</v>
      </c>
      <c r="D2349" s="2">
        <f t="shared" si="108"/>
        <v>43934.78976056067</v>
      </c>
      <c r="E2349" s="89">
        <f t="shared" si="109"/>
        <v>899.99999979045242</v>
      </c>
      <c r="F2349" s="3">
        <f t="shared" si="110"/>
        <v>55302801.381299816</v>
      </c>
    </row>
    <row r="2350" spans="1:6">
      <c r="A2350" s="1">
        <v>43934.458333333336</v>
      </c>
      <c r="B2350">
        <v>2190</v>
      </c>
      <c r="C2350">
        <v>2.21</v>
      </c>
      <c r="D2350" s="2">
        <f t="shared" si="108"/>
        <v>43934.797823630142</v>
      </c>
      <c r="E2350" s="89">
        <f t="shared" si="109"/>
        <v>900.00000041909516</v>
      </c>
      <c r="F2350" s="3">
        <f t="shared" si="110"/>
        <v>55812504.658821724</v>
      </c>
    </row>
    <row r="2351" spans="1:6">
      <c r="A2351" s="1">
        <v>43934.46875</v>
      </c>
      <c r="B2351">
        <v>2200</v>
      </c>
      <c r="C2351">
        <v>2.2200000000000002</v>
      </c>
      <c r="D2351" s="2">
        <f t="shared" si="108"/>
        <v>43934.807079545455</v>
      </c>
      <c r="E2351" s="89">
        <f t="shared" si="109"/>
        <v>899.99999979045242</v>
      </c>
      <c r="F2351" s="3">
        <f t="shared" si="110"/>
        <v>56067356.239105806</v>
      </c>
    </row>
    <row r="2352" spans="1:6">
      <c r="A2352" s="1">
        <v>43934.479166666664</v>
      </c>
      <c r="B2352">
        <v>2200</v>
      </c>
      <c r="C2352">
        <v>2.2200000000000002</v>
      </c>
      <c r="D2352" s="2">
        <f t="shared" si="108"/>
        <v>43934.817496212119</v>
      </c>
      <c r="E2352" s="89">
        <f t="shared" si="109"/>
        <v>899.99999979045242</v>
      </c>
      <c r="F2352" s="3">
        <f t="shared" si="110"/>
        <v>56067356.239105806</v>
      </c>
    </row>
    <row r="2353" spans="1:6">
      <c r="A2353" s="1">
        <v>43934.489583333336</v>
      </c>
      <c r="B2353">
        <v>2200</v>
      </c>
      <c r="C2353">
        <v>2.2200000000000002</v>
      </c>
      <c r="D2353" s="2">
        <f t="shared" si="108"/>
        <v>43934.827912878791</v>
      </c>
      <c r="E2353" s="89">
        <f t="shared" si="109"/>
        <v>900.00000041909516</v>
      </c>
      <c r="F2353" s="3">
        <f t="shared" si="110"/>
        <v>56067356.278268397</v>
      </c>
    </row>
    <row r="2354" spans="1:6">
      <c r="A2354" s="1">
        <v>43934.5</v>
      </c>
      <c r="B2354">
        <v>2230</v>
      </c>
      <c r="C2354">
        <v>2.2400000000000002</v>
      </c>
      <c r="D2354" s="2">
        <f t="shared" si="108"/>
        <v>43934.834909753365</v>
      </c>
      <c r="E2354" s="89">
        <f t="shared" si="109"/>
        <v>899.99999979045242</v>
      </c>
      <c r="F2354" s="3">
        <f t="shared" si="110"/>
        <v>56831911.096911788</v>
      </c>
    </row>
    <row r="2355" spans="1:6">
      <c r="A2355" s="1">
        <v>43934.510416666664</v>
      </c>
      <c r="B2355">
        <v>2230</v>
      </c>
      <c r="C2355">
        <v>2.2400000000000002</v>
      </c>
      <c r="D2355" s="2">
        <f t="shared" si="108"/>
        <v>43934.845326420029</v>
      </c>
      <c r="E2355" s="89">
        <f t="shared" si="109"/>
        <v>899.99999979045242</v>
      </c>
      <c r="F2355" s="3">
        <f t="shared" si="110"/>
        <v>56831911.096911788</v>
      </c>
    </row>
    <row r="2356" spans="1:6">
      <c r="A2356" s="1">
        <v>43934.520833333336</v>
      </c>
      <c r="B2356">
        <v>2230</v>
      </c>
      <c r="C2356">
        <v>2.2400000000000002</v>
      </c>
      <c r="D2356" s="2">
        <f t="shared" si="108"/>
        <v>43934.8557430867</v>
      </c>
      <c r="E2356" s="89">
        <f t="shared" si="109"/>
        <v>900.00000041909516</v>
      </c>
      <c r="F2356" s="3">
        <f t="shared" si="110"/>
        <v>56831911.136608422</v>
      </c>
    </row>
    <row r="2357" spans="1:6">
      <c r="A2357" s="1">
        <v>43934.53125</v>
      </c>
      <c r="B2357">
        <v>2280</v>
      </c>
      <c r="C2357">
        <v>2.27</v>
      </c>
      <c r="D2357" s="2">
        <f t="shared" si="108"/>
        <v>43934.860660087717</v>
      </c>
      <c r="E2357" s="89">
        <f t="shared" si="109"/>
        <v>899.99999979045242</v>
      </c>
      <c r="F2357" s="3">
        <f t="shared" si="110"/>
        <v>58106169.193255104</v>
      </c>
    </row>
    <row r="2358" spans="1:6">
      <c r="A2358" s="1">
        <v>43934.541666666664</v>
      </c>
      <c r="B2358">
        <v>2270</v>
      </c>
      <c r="C2358">
        <v>2.2599999999999998</v>
      </c>
      <c r="D2358" s="2">
        <f t="shared" si="108"/>
        <v>43934.872157305428</v>
      </c>
      <c r="E2358" s="89">
        <f t="shared" si="109"/>
        <v>899.99999979045242</v>
      </c>
      <c r="F2358" s="3">
        <f t="shared" si="110"/>
        <v>57851317.573986441</v>
      </c>
    </row>
    <row r="2359" spans="1:6">
      <c r="A2359" s="1">
        <v>43934.552083333336</v>
      </c>
      <c r="B2359">
        <v>2310</v>
      </c>
      <c r="C2359">
        <v>2.29</v>
      </c>
      <c r="D2359" s="2">
        <f t="shared" si="108"/>
        <v>43934.878307900435</v>
      </c>
      <c r="E2359" s="89">
        <f t="shared" si="109"/>
        <v>900.00000041909516</v>
      </c>
      <c r="F2359" s="3">
        <f t="shared" si="110"/>
        <v>58870724.092181817</v>
      </c>
    </row>
    <row r="2360" spans="1:6">
      <c r="A2360" s="1">
        <v>43934.5625</v>
      </c>
      <c r="B2360">
        <v>2300</v>
      </c>
      <c r="C2360">
        <v>2.2799999999999998</v>
      </c>
      <c r="D2360" s="2">
        <f t="shared" si="108"/>
        <v>43934.889777173914</v>
      </c>
      <c r="E2360" s="89">
        <f t="shared" si="109"/>
        <v>899.99999979045242</v>
      </c>
      <c r="F2360" s="3">
        <f t="shared" si="110"/>
        <v>58615872.431792431</v>
      </c>
    </row>
    <row r="2361" spans="1:6">
      <c r="A2361" s="1">
        <v>43934.572916666664</v>
      </c>
      <c r="B2361">
        <v>2280</v>
      </c>
      <c r="C2361">
        <v>2.27</v>
      </c>
      <c r="D2361" s="2">
        <f t="shared" si="108"/>
        <v>43934.902326754382</v>
      </c>
      <c r="E2361" s="89">
        <f t="shared" si="109"/>
        <v>899.99999979045242</v>
      </c>
      <c r="F2361" s="3">
        <f t="shared" si="110"/>
        <v>58106169.193255104</v>
      </c>
    </row>
    <row r="2362" spans="1:6">
      <c r="A2362" s="1">
        <v>43934.583333333336</v>
      </c>
      <c r="B2362">
        <v>2330</v>
      </c>
      <c r="C2362">
        <v>2.2999999999999998</v>
      </c>
      <c r="D2362" s="2">
        <f t="shared" si="108"/>
        <v>43934.907479792564</v>
      </c>
      <c r="E2362" s="89">
        <f t="shared" si="109"/>
        <v>900.00000041909516</v>
      </c>
      <c r="F2362" s="3">
        <f t="shared" si="110"/>
        <v>59380427.331075169</v>
      </c>
    </row>
    <row r="2363" spans="1:6">
      <c r="A2363" s="1">
        <v>43934.59375</v>
      </c>
      <c r="B2363">
        <v>2310</v>
      </c>
      <c r="C2363">
        <v>2.29</v>
      </c>
      <c r="D2363" s="2">
        <f t="shared" si="108"/>
        <v>43934.919974567099</v>
      </c>
      <c r="E2363" s="89">
        <f t="shared" si="109"/>
        <v>899.99999979045242</v>
      </c>
      <c r="F2363" s="3">
        <f t="shared" si="110"/>
        <v>58870724.051061094</v>
      </c>
    </row>
    <row r="2364" spans="1:6">
      <c r="A2364" s="1">
        <v>43934.604166666664</v>
      </c>
      <c r="B2364">
        <v>2350</v>
      </c>
      <c r="C2364">
        <v>2.31</v>
      </c>
      <c r="D2364" s="2">
        <f t="shared" si="108"/>
        <v>43934.926270390068</v>
      </c>
      <c r="E2364" s="89">
        <f t="shared" si="109"/>
        <v>899.99999979045242</v>
      </c>
      <c r="F2364" s="3">
        <f t="shared" si="110"/>
        <v>59890130.528135747</v>
      </c>
    </row>
    <row r="2365" spans="1:6">
      <c r="A2365" s="1">
        <v>43934.614583333336</v>
      </c>
      <c r="B2365">
        <v>2330</v>
      </c>
      <c r="C2365">
        <v>2.2999999999999998</v>
      </c>
      <c r="D2365" s="2">
        <f t="shared" si="108"/>
        <v>43934.938729792564</v>
      </c>
      <c r="E2365" s="89">
        <f t="shared" si="109"/>
        <v>900.00000041909516</v>
      </c>
      <c r="F2365" s="3">
        <f t="shared" si="110"/>
        <v>59380427.331075169</v>
      </c>
    </row>
    <row r="2366" spans="1:6">
      <c r="A2366" s="1">
        <v>43934.625</v>
      </c>
      <c r="B2366">
        <v>2350</v>
      </c>
      <c r="C2366">
        <v>2.31</v>
      </c>
      <c r="D2366" s="2">
        <f t="shared" si="108"/>
        <v>43934.947103723403</v>
      </c>
      <c r="E2366" s="89">
        <f t="shared" si="109"/>
        <v>899.99999979045242</v>
      </c>
      <c r="F2366" s="3">
        <f t="shared" si="110"/>
        <v>59890130.528135747</v>
      </c>
    </row>
    <row r="2367" spans="1:6">
      <c r="A2367" s="1">
        <v>43934.635416666664</v>
      </c>
      <c r="B2367">
        <v>2350</v>
      </c>
      <c r="C2367">
        <v>2.31</v>
      </c>
      <c r="D2367" s="2">
        <f t="shared" si="108"/>
        <v>43934.957520390068</v>
      </c>
      <c r="E2367" s="89">
        <f t="shared" si="109"/>
        <v>899.99999979045242</v>
      </c>
      <c r="F2367" s="3">
        <f t="shared" si="110"/>
        <v>59890130.528135747</v>
      </c>
    </row>
    <row r="2368" spans="1:6">
      <c r="A2368" s="1">
        <v>43934.645833333336</v>
      </c>
      <c r="B2368">
        <v>2360</v>
      </c>
      <c r="C2368">
        <v>2.3199999999999998</v>
      </c>
      <c r="D2368" s="2">
        <f t="shared" si="108"/>
        <v>43934.966928672322</v>
      </c>
      <c r="E2368" s="89">
        <f t="shared" si="109"/>
        <v>900.00000041909516</v>
      </c>
      <c r="F2368" s="3">
        <f t="shared" si="110"/>
        <v>60144982.189415194</v>
      </c>
    </row>
    <row r="2369" spans="1:6">
      <c r="A2369" s="1">
        <v>43934.65625</v>
      </c>
      <c r="B2369">
        <v>2400</v>
      </c>
      <c r="C2369">
        <v>2.34</v>
      </c>
      <c r="D2369" s="2">
        <f t="shared" si="108"/>
        <v>43934.973395833331</v>
      </c>
      <c r="E2369" s="89">
        <f t="shared" si="109"/>
        <v>899.99999979045242</v>
      </c>
      <c r="F2369" s="3">
        <f t="shared" si="110"/>
        <v>61164388.624479055</v>
      </c>
    </row>
    <row r="2370" spans="1:6">
      <c r="A2370" s="1">
        <v>43934.666666666664</v>
      </c>
      <c r="B2370">
        <v>2400</v>
      </c>
      <c r="C2370">
        <v>2.34</v>
      </c>
      <c r="D2370" s="2">
        <f t="shared" si="108"/>
        <v>43934.983812499995</v>
      </c>
      <c r="E2370" s="89">
        <f t="shared" si="109"/>
        <v>899.99999979045242</v>
      </c>
      <c r="F2370" s="3">
        <f t="shared" si="110"/>
        <v>61164388.624479055</v>
      </c>
    </row>
    <row r="2371" spans="1:6">
      <c r="A2371" s="1">
        <v>43934.677083333336</v>
      </c>
      <c r="B2371">
        <v>2400</v>
      </c>
      <c r="C2371">
        <v>2.34</v>
      </c>
      <c r="D2371" s="2">
        <f t="shared" ref="D2371:D2434" si="111">A2371+((13422*(1/B2371)+2.019)/24)</f>
        <v>43934.994229166667</v>
      </c>
      <c r="E2371" s="89">
        <f t="shared" si="109"/>
        <v>900.00000041909516</v>
      </c>
      <c r="F2371" s="3">
        <f t="shared" si="110"/>
        <v>61164388.667201892</v>
      </c>
    </row>
    <row r="2372" spans="1:6">
      <c r="A2372" s="1">
        <v>43934.6875</v>
      </c>
      <c r="B2372">
        <v>2410</v>
      </c>
      <c r="C2372">
        <v>2.35</v>
      </c>
      <c r="D2372" s="2">
        <f t="shared" si="111"/>
        <v>43935.00367894191</v>
      </c>
      <c r="E2372" s="89">
        <f t="shared" ref="E2372:E2435" si="112">CONVERT((A2372-A2371),"day","sec")</f>
        <v>899.99999979045242</v>
      </c>
      <c r="F2372" s="3">
        <f t="shared" si="110"/>
        <v>61419240.243747719</v>
      </c>
    </row>
    <row r="2373" spans="1:6">
      <c r="A2373" s="1">
        <v>43934.697916666664</v>
      </c>
      <c r="B2373">
        <v>2410</v>
      </c>
      <c r="C2373">
        <v>2.35</v>
      </c>
      <c r="D2373" s="2">
        <f t="shared" si="111"/>
        <v>43935.014095608574</v>
      </c>
      <c r="E2373" s="89">
        <f t="shared" si="112"/>
        <v>899.99999979045242</v>
      </c>
      <c r="F2373" s="3">
        <f t="shared" ref="F2373:F2436" si="113">E2373*B2373*CONVERT(1,"ft^3","l")</f>
        <v>61419240.243747719</v>
      </c>
    </row>
    <row r="2374" spans="1:6">
      <c r="A2374" s="1">
        <v>43934.708333333336</v>
      </c>
      <c r="B2374">
        <v>2410</v>
      </c>
      <c r="C2374">
        <v>2.35</v>
      </c>
      <c r="D2374" s="2">
        <f t="shared" si="111"/>
        <v>43935.024512275246</v>
      </c>
      <c r="E2374" s="89">
        <f t="shared" si="112"/>
        <v>900.00000041909516</v>
      </c>
      <c r="F2374" s="3">
        <f t="shared" si="113"/>
        <v>61419240.286648564</v>
      </c>
    </row>
    <row r="2375" spans="1:6">
      <c r="A2375" s="1">
        <v>43934.71875</v>
      </c>
      <c r="B2375">
        <v>2430</v>
      </c>
      <c r="C2375">
        <v>2.36</v>
      </c>
      <c r="D2375" s="2">
        <f t="shared" si="111"/>
        <v>43935.033019032919</v>
      </c>
      <c r="E2375" s="89">
        <f t="shared" si="112"/>
        <v>899.99999979045242</v>
      </c>
      <c r="F2375" s="3">
        <f t="shared" si="113"/>
        <v>61928943.482285045</v>
      </c>
    </row>
    <row r="2376" spans="1:6">
      <c r="A2376" s="1">
        <v>43934.729166666664</v>
      </c>
      <c r="B2376">
        <v>2430</v>
      </c>
      <c r="C2376">
        <v>2.36</v>
      </c>
      <c r="D2376" s="2">
        <f t="shared" si="111"/>
        <v>43935.043435699583</v>
      </c>
      <c r="E2376" s="89">
        <f t="shared" si="112"/>
        <v>899.99999979045242</v>
      </c>
      <c r="F2376" s="3">
        <f t="shared" si="113"/>
        <v>61928943.482285045</v>
      </c>
    </row>
    <row r="2377" spans="1:6">
      <c r="A2377" s="1">
        <v>43934.739583333336</v>
      </c>
      <c r="B2377">
        <v>2450</v>
      </c>
      <c r="C2377">
        <v>2.37</v>
      </c>
      <c r="D2377" s="2">
        <f t="shared" si="111"/>
        <v>43935.051973639456</v>
      </c>
      <c r="E2377" s="89">
        <f t="shared" si="112"/>
        <v>900.00000041909516</v>
      </c>
      <c r="F2377" s="3">
        <f t="shared" si="113"/>
        <v>62438646.764435261</v>
      </c>
    </row>
    <row r="2378" spans="1:6">
      <c r="A2378" s="1">
        <v>43934.75</v>
      </c>
      <c r="B2378">
        <v>2450</v>
      </c>
      <c r="C2378">
        <v>2.37</v>
      </c>
      <c r="D2378" s="2">
        <f t="shared" si="111"/>
        <v>43935.062390306121</v>
      </c>
      <c r="E2378" s="89">
        <f t="shared" si="112"/>
        <v>899.99999979045242</v>
      </c>
      <c r="F2378" s="3">
        <f t="shared" si="113"/>
        <v>62438646.720822372</v>
      </c>
    </row>
    <row r="2379" spans="1:6">
      <c r="A2379" s="1">
        <v>43934.760416666664</v>
      </c>
      <c r="B2379">
        <v>2430</v>
      </c>
      <c r="C2379">
        <v>2.36</v>
      </c>
      <c r="D2379" s="2">
        <f t="shared" si="111"/>
        <v>43935.074685699583</v>
      </c>
      <c r="E2379" s="89">
        <f t="shared" si="112"/>
        <v>899.99999979045242</v>
      </c>
      <c r="F2379" s="3">
        <f t="shared" si="113"/>
        <v>61928943.482285045</v>
      </c>
    </row>
    <row r="2380" spans="1:6">
      <c r="A2380" s="1">
        <v>43934.770833333336</v>
      </c>
      <c r="B2380">
        <v>2450</v>
      </c>
      <c r="C2380">
        <v>2.37</v>
      </c>
      <c r="D2380" s="2">
        <f t="shared" si="111"/>
        <v>43935.083223639456</v>
      </c>
      <c r="E2380" s="89">
        <f t="shared" si="112"/>
        <v>900.00000041909516</v>
      </c>
      <c r="F2380" s="3">
        <f t="shared" si="113"/>
        <v>62438646.764435261</v>
      </c>
    </row>
    <row r="2381" spans="1:6">
      <c r="A2381" s="1">
        <v>43934.78125</v>
      </c>
      <c r="B2381">
        <v>2450</v>
      </c>
      <c r="C2381">
        <v>2.37</v>
      </c>
      <c r="D2381" s="2">
        <f t="shared" si="111"/>
        <v>43935.093640306121</v>
      </c>
      <c r="E2381" s="89">
        <f t="shared" si="112"/>
        <v>899.99999979045242</v>
      </c>
      <c r="F2381" s="3">
        <f t="shared" si="113"/>
        <v>62438646.720822372</v>
      </c>
    </row>
    <row r="2382" spans="1:6">
      <c r="A2382" s="1">
        <v>43934.791666666664</v>
      </c>
      <c r="B2382">
        <v>2450</v>
      </c>
      <c r="C2382">
        <v>2.37</v>
      </c>
      <c r="D2382" s="2">
        <f t="shared" si="111"/>
        <v>43935.104056972785</v>
      </c>
      <c r="E2382" s="89">
        <f t="shared" si="112"/>
        <v>899.99999979045242</v>
      </c>
      <c r="F2382" s="3">
        <f t="shared" si="113"/>
        <v>62438646.720822372</v>
      </c>
    </row>
    <row r="2383" spans="1:6">
      <c r="A2383" s="1">
        <v>43934.802083333336</v>
      </c>
      <c r="B2383">
        <v>2430</v>
      </c>
      <c r="C2383">
        <v>2.36</v>
      </c>
      <c r="D2383" s="2">
        <f t="shared" si="111"/>
        <v>43935.116352366254</v>
      </c>
      <c r="E2383" s="89">
        <f t="shared" si="112"/>
        <v>900.00000041909516</v>
      </c>
      <c r="F2383" s="3">
        <f t="shared" si="113"/>
        <v>61928943.525541916</v>
      </c>
    </row>
    <row r="2384" spans="1:6">
      <c r="A2384" s="1">
        <v>43934.8125</v>
      </c>
      <c r="B2384">
        <v>2450</v>
      </c>
      <c r="C2384">
        <v>2.37</v>
      </c>
      <c r="D2384" s="2">
        <f t="shared" si="111"/>
        <v>43935.124890306121</v>
      </c>
      <c r="E2384" s="89">
        <f t="shared" si="112"/>
        <v>899.99999979045242</v>
      </c>
      <c r="F2384" s="3">
        <f t="shared" si="113"/>
        <v>62438646.720822372</v>
      </c>
    </row>
    <row r="2385" spans="1:6">
      <c r="A2385" s="1">
        <v>43934.822916666664</v>
      </c>
      <c r="B2385">
        <v>2450</v>
      </c>
      <c r="C2385">
        <v>2.37</v>
      </c>
      <c r="D2385" s="2">
        <f t="shared" si="111"/>
        <v>43935.135306972785</v>
      </c>
      <c r="E2385" s="89">
        <f t="shared" si="112"/>
        <v>899.99999979045242</v>
      </c>
      <c r="F2385" s="3">
        <f t="shared" si="113"/>
        <v>62438646.720822372</v>
      </c>
    </row>
    <row r="2386" spans="1:6">
      <c r="A2386" s="1">
        <v>43934.833333333336</v>
      </c>
      <c r="B2386">
        <v>2450</v>
      </c>
      <c r="C2386">
        <v>2.37</v>
      </c>
      <c r="D2386" s="2">
        <f t="shared" si="111"/>
        <v>43935.145723639456</v>
      </c>
      <c r="E2386" s="89">
        <f t="shared" si="112"/>
        <v>900.00000041909516</v>
      </c>
      <c r="F2386" s="3">
        <f t="shared" si="113"/>
        <v>62438646.764435261</v>
      </c>
    </row>
    <row r="2387" spans="1:6">
      <c r="A2387" s="1">
        <v>43934.84375</v>
      </c>
      <c r="B2387">
        <v>2450</v>
      </c>
      <c r="C2387">
        <v>2.37</v>
      </c>
      <c r="D2387" s="2">
        <f t="shared" si="111"/>
        <v>43935.156140306121</v>
      </c>
      <c r="E2387" s="89">
        <f t="shared" si="112"/>
        <v>899.99999979045242</v>
      </c>
      <c r="F2387" s="3">
        <f t="shared" si="113"/>
        <v>62438646.720822372</v>
      </c>
    </row>
    <row r="2388" spans="1:6">
      <c r="A2388" s="1">
        <v>43934.854166666664</v>
      </c>
      <c r="B2388">
        <v>2450</v>
      </c>
      <c r="C2388">
        <v>2.37</v>
      </c>
      <c r="D2388" s="2">
        <f t="shared" si="111"/>
        <v>43935.166556972785</v>
      </c>
      <c r="E2388" s="89">
        <f t="shared" si="112"/>
        <v>899.99999979045242</v>
      </c>
      <c r="F2388" s="3">
        <f t="shared" si="113"/>
        <v>62438646.720822372</v>
      </c>
    </row>
    <row r="2389" spans="1:6">
      <c r="A2389" s="1">
        <v>43934.864583333336</v>
      </c>
      <c r="B2389">
        <v>2450</v>
      </c>
      <c r="C2389">
        <v>2.37</v>
      </c>
      <c r="D2389" s="2">
        <f t="shared" si="111"/>
        <v>43935.176973639456</v>
      </c>
      <c r="E2389" s="89">
        <f t="shared" si="112"/>
        <v>900.00000041909516</v>
      </c>
      <c r="F2389" s="3">
        <f t="shared" si="113"/>
        <v>62438646.764435261</v>
      </c>
    </row>
    <row r="2390" spans="1:6">
      <c r="A2390" s="1">
        <v>43934.875</v>
      </c>
      <c r="B2390">
        <v>2450</v>
      </c>
      <c r="C2390">
        <v>2.37</v>
      </c>
      <c r="D2390" s="2">
        <f t="shared" si="111"/>
        <v>43935.187390306121</v>
      </c>
      <c r="E2390" s="89">
        <f t="shared" si="112"/>
        <v>899.99999979045242</v>
      </c>
      <c r="F2390" s="3">
        <f t="shared" si="113"/>
        <v>62438646.720822372</v>
      </c>
    </row>
    <row r="2391" spans="1:6">
      <c r="A2391" s="1">
        <v>43934.885416666664</v>
      </c>
      <c r="B2391">
        <v>2450</v>
      </c>
      <c r="C2391">
        <v>2.37</v>
      </c>
      <c r="D2391" s="2">
        <f t="shared" si="111"/>
        <v>43935.197806972785</v>
      </c>
      <c r="E2391" s="89">
        <f t="shared" si="112"/>
        <v>899.99999979045242</v>
      </c>
      <c r="F2391" s="3">
        <f t="shared" si="113"/>
        <v>62438646.720822372</v>
      </c>
    </row>
    <row r="2392" spans="1:6">
      <c r="A2392" s="1">
        <v>43934.895833333336</v>
      </c>
      <c r="B2392">
        <v>2450</v>
      </c>
      <c r="C2392">
        <v>2.37</v>
      </c>
      <c r="D2392" s="2">
        <f t="shared" si="111"/>
        <v>43935.208223639456</v>
      </c>
      <c r="E2392" s="89">
        <f t="shared" si="112"/>
        <v>900.00000041909516</v>
      </c>
      <c r="F2392" s="3">
        <f t="shared" si="113"/>
        <v>62438646.764435261</v>
      </c>
    </row>
    <row r="2393" spans="1:6">
      <c r="A2393" s="1">
        <v>43934.90625</v>
      </c>
      <c r="B2393">
        <v>2450</v>
      </c>
      <c r="C2393">
        <v>2.37</v>
      </c>
      <c r="D2393" s="2">
        <f t="shared" si="111"/>
        <v>43935.218640306121</v>
      </c>
      <c r="E2393" s="89">
        <f t="shared" si="112"/>
        <v>899.99999979045242</v>
      </c>
      <c r="F2393" s="3">
        <f t="shared" si="113"/>
        <v>62438646.720822372</v>
      </c>
    </row>
    <row r="2394" spans="1:6">
      <c r="A2394" s="1">
        <v>43934.916666666664</v>
      </c>
      <c r="B2394">
        <v>2450</v>
      </c>
      <c r="C2394">
        <v>2.37</v>
      </c>
      <c r="D2394" s="2">
        <f t="shared" si="111"/>
        <v>43935.229056972785</v>
      </c>
      <c r="E2394" s="89">
        <f t="shared" si="112"/>
        <v>899.99999979045242</v>
      </c>
      <c r="F2394" s="3">
        <f t="shared" si="113"/>
        <v>62438646.720822372</v>
      </c>
    </row>
    <row r="2395" spans="1:6">
      <c r="A2395" s="1">
        <v>43934.927083333336</v>
      </c>
      <c r="B2395">
        <v>2450</v>
      </c>
      <c r="C2395">
        <v>2.37</v>
      </c>
      <c r="D2395" s="2">
        <f t="shared" si="111"/>
        <v>43935.239473639456</v>
      </c>
      <c r="E2395" s="89">
        <f t="shared" si="112"/>
        <v>900.00000041909516</v>
      </c>
      <c r="F2395" s="3">
        <f t="shared" si="113"/>
        <v>62438646.764435261</v>
      </c>
    </row>
    <row r="2396" spans="1:6">
      <c r="A2396" s="1">
        <v>43934.9375</v>
      </c>
      <c r="B2396">
        <v>2450</v>
      </c>
      <c r="C2396">
        <v>2.37</v>
      </c>
      <c r="D2396" s="2">
        <f t="shared" si="111"/>
        <v>43935.249890306121</v>
      </c>
      <c r="E2396" s="89">
        <f t="shared" si="112"/>
        <v>899.99999979045242</v>
      </c>
      <c r="F2396" s="3">
        <f t="shared" si="113"/>
        <v>62438646.720822372</v>
      </c>
    </row>
    <row r="2397" spans="1:6">
      <c r="A2397" s="1">
        <v>43934.947916666664</v>
      </c>
      <c r="B2397">
        <v>2450</v>
      </c>
      <c r="C2397">
        <v>2.37</v>
      </c>
      <c r="D2397" s="2">
        <f t="shared" si="111"/>
        <v>43935.260306972785</v>
      </c>
      <c r="E2397" s="89">
        <f t="shared" si="112"/>
        <v>899.99999979045242</v>
      </c>
      <c r="F2397" s="3">
        <f t="shared" si="113"/>
        <v>62438646.720822372</v>
      </c>
    </row>
    <row r="2398" spans="1:6">
      <c r="A2398" s="1">
        <v>43934.958333333336</v>
      </c>
      <c r="B2398">
        <v>2450</v>
      </c>
      <c r="C2398">
        <v>2.37</v>
      </c>
      <c r="D2398" s="2">
        <f t="shared" si="111"/>
        <v>43935.270723639456</v>
      </c>
      <c r="E2398" s="89">
        <f t="shared" si="112"/>
        <v>900.00000041909516</v>
      </c>
      <c r="F2398" s="3">
        <f t="shared" si="113"/>
        <v>62438646.764435261</v>
      </c>
    </row>
    <row r="2399" spans="1:6">
      <c r="A2399" s="1">
        <v>43934.96875</v>
      </c>
      <c r="B2399">
        <v>2450</v>
      </c>
      <c r="C2399">
        <v>2.37</v>
      </c>
      <c r="D2399" s="2">
        <f t="shared" si="111"/>
        <v>43935.281140306121</v>
      </c>
      <c r="E2399" s="89">
        <f t="shared" si="112"/>
        <v>899.99999979045242</v>
      </c>
      <c r="F2399" s="3">
        <f t="shared" si="113"/>
        <v>62438646.720822372</v>
      </c>
    </row>
    <row r="2400" spans="1:6">
      <c r="A2400" s="1">
        <v>43934.979166666664</v>
      </c>
      <c r="B2400">
        <v>2450</v>
      </c>
      <c r="C2400">
        <v>2.37</v>
      </c>
      <c r="D2400" s="2">
        <f t="shared" si="111"/>
        <v>43935.291556972785</v>
      </c>
      <c r="E2400" s="89">
        <f t="shared" si="112"/>
        <v>899.99999979045242</v>
      </c>
      <c r="F2400" s="3">
        <f t="shared" si="113"/>
        <v>62438646.720822372</v>
      </c>
    </row>
    <row r="2401" spans="1:6">
      <c r="A2401" s="1">
        <v>43934.989583333336</v>
      </c>
      <c r="B2401">
        <v>2450</v>
      </c>
      <c r="C2401">
        <v>2.37</v>
      </c>
      <c r="D2401" s="2">
        <f t="shared" si="111"/>
        <v>43935.301973639456</v>
      </c>
      <c r="E2401" s="89">
        <f t="shared" si="112"/>
        <v>900.00000041909516</v>
      </c>
      <c r="F2401" s="3">
        <f t="shared" si="113"/>
        <v>62438646.764435261</v>
      </c>
    </row>
    <row r="2402" spans="1:6">
      <c r="A2402" s="1">
        <v>43935</v>
      </c>
      <c r="B2402">
        <v>2450</v>
      </c>
      <c r="C2402">
        <v>2.37</v>
      </c>
      <c r="D2402" s="2">
        <f t="shared" si="111"/>
        <v>43935.312390306121</v>
      </c>
      <c r="E2402" s="89">
        <f t="shared" si="112"/>
        <v>899.99999979045242</v>
      </c>
      <c r="F2402" s="3">
        <f t="shared" si="113"/>
        <v>62438646.720822372</v>
      </c>
    </row>
    <row r="2403" spans="1:6">
      <c r="A2403" s="1">
        <v>43935.010416666664</v>
      </c>
      <c r="B2403">
        <v>2450</v>
      </c>
      <c r="C2403">
        <v>2.37</v>
      </c>
      <c r="D2403" s="2">
        <f t="shared" si="111"/>
        <v>43935.322806972785</v>
      </c>
      <c r="E2403" s="89">
        <f t="shared" si="112"/>
        <v>899.99999979045242</v>
      </c>
      <c r="F2403" s="3">
        <f t="shared" si="113"/>
        <v>62438646.720822372</v>
      </c>
    </row>
    <row r="2404" spans="1:6">
      <c r="A2404" s="1">
        <v>43935.020833333336</v>
      </c>
      <c r="B2404">
        <v>2450</v>
      </c>
      <c r="C2404">
        <v>2.37</v>
      </c>
      <c r="D2404" s="2">
        <f t="shared" si="111"/>
        <v>43935.333223639456</v>
      </c>
      <c r="E2404" s="89">
        <f t="shared" si="112"/>
        <v>900.00000041909516</v>
      </c>
      <c r="F2404" s="3">
        <f t="shared" si="113"/>
        <v>62438646.764435261</v>
      </c>
    </row>
    <row r="2405" spans="1:6">
      <c r="A2405" s="1">
        <v>43935.03125</v>
      </c>
      <c r="B2405">
        <v>2450</v>
      </c>
      <c r="C2405">
        <v>2.37</v>
      </c>
      <c r="D2405" s="2">
        <f t="shared" si="111"/>
        <v>43935.343640306121</v>
      </c>
      <c r="E2405" s="89">
        <f t="shared" si="112"/>
        <v>899.99999979045242</v>
      </c>
      <c r="F2405" s="3">
        <f t="shared" si="113"/>
        <v>62438646.720822372</v>
      </c>
    </row>
    <row r="2406" spans="1:6">
      <c r="A2406" s="1">
        <v>43935.041666666664</v>
      </c>
      <c r="B2406">
        <v>2460</v>
      </c>
      <c r="C2406">
        <v>2.38</v>
      </c>
      <c r="D2406" s="2">
        <f t="shared" si="111"/>
        <v>43935.353129065035</v>
      </c>
      <c r="E2406" s="89">
        <f t="shared" si="112"/>
        <v>899.99999979045242</v>
      </c>
      <c r="F2406" s="3">
        <f t="shared" si="113"/>
        <v>62693498.340091035</v>
      </c>
    </row>
    <row r="2407" spans="1:6">
      <c r="A2407" s="1">
        <v>43935.052083333336</v>
      </c>
      <c r="B2407">
        <v>2460</v>
      </c>
      <c r="C2407">
        <v>2.38</v>
      </c>
      <c r="D2407" s="2">
        <f t="shared" si="111"/>
        <v>43935.363545731707</v>
      </c>
      <c r="E2407" s="89">
        <f t="shared" si="112"/>
        <v>900.00000041909516</v>
      </c>
      <c r="F2407" s="3">
        <f t="shared" si="113"/>
        <v>62693498.383881934</v>
      </c>
    </row>
    <row r="2408" spans="1:6">
      <c r="A2408" s="1">
        <v>43935.0625</v>
      </c>
      <c r="B2408">
        <v>2460</v>
      </c>
      <c r="C2408">
        <v>2.38</v>
      </c>
      <c r="D2408" s="2">
        <f t="shared" si="111"/>
        <v>43935.373962398371</v>
      </c>
      <c r="E2408" s="89">
        <f t="shared" si="112"/>
        <v>899.99999979045242</v>
      </c>
      <c r="F2408" s="3">
        <f t="shared" si="113"/>
        <v>62693498.340091035</v>
      </c>
    </row>
    <row r="2409" spans="1:6">
      <c r="A2409" s="1">
        <v>43935.072916666664</v>
      </c>
      <c r="B2409">
        <v>2460</v>
      </c>
      <c r="C2409">
        <v>2.38</v>
      </c>
      <c r="D2409" s="2">
        <f t="shared" si="111"/>
        <v>43935.384379065035</v>
      </c>
      <c r="E2409" s="89">
        <f t="shared" si="112"/>
        <v>899.99999979045242</v>
      </c>
      <c r="F2409" s="3">
        <f t="shared" si="113"/>
        <v>62693498.340091035</v>
      </c>
    </row>
    <row r="2410" spans="1:6">
      <c r="A2410" s="1">
        <v>43935.083333333336</v>
      </c>
      <c r="B2410">
        <v>2460</v>
      </c>
      <c r="C2410">
        <v>2.38</v>
      </c>
      <c r="D2410" s="2">
        <f t="shared" si="111"/>
        <v>43935.394795731707</v>
      </c>
      <c r="E2410" s="89">
        <f t="shared" si="112"/>
        <v>900.00000041909516</v>
      </c>
      <c r="F2410" s="3">
        <f t="shared" si="113"/>
        <v>62693498.383881934</v>
      </c>
    </row>
    <row r="2411" spans="1:6">
      <c r="A2411" s="1">
        <v>43935.09375</v>
      </c>
      <c r="B2411">
        <v>2460</v>
      </c>
      <c r="C2411">
        <v>2.38</v>
      </c>
      <c r="D2411" s="2">
        <f t="shared" si="111"/>
        <v>43935.405212398371</v>
      </c>
      <c r="E2411" s="89">
        <f t="shared" si="112"/>
        <v>899.99999979045242</v>
      </c>
      <c r="F2411" s="3">
        <f t="shared" si="113"/>
        <v>62693498.340091035</v>
      </c>
    </row>
    <row r="2412" spans="1:6">
      <c r="A2412" s="1">
        <v>43935.104166666664</v>
      </c>
      <c r="B2412">
        <v>2480</v>
      </c>
      <c r="C2412">
        <v>2.39</v>
      </c>
      <c r="D2412" s="2">
        <f t="shared" si="111"/>
        <v>43935.413795698922</v>
      </c>
      <c r="E2412" s="89">
        <f t="shared" si="112"/>
        <v>899.99999979045242</v>
      </c>
      <c r="F2412" s="3">
        <f t="shared" si="113"/>
        <v>63203201.578628361</v>
      </c>
    </row>
    <row r="2413" spans="1:6">
      <c r="A2413" s="1">
        <v>43935.114583333336</v>
      </c>
      <c r="B2413">
        <v>2500</v>
      </c>
      <c r="C2413">
        <v>2.4</v>
      </c>
      <c r="D2413" s="2">
        <f t="shared" si="111"/>
        <v>43935.422408333339</v>
      </c>
      <c r="E2413" s="89">
        <f t="shared" si="112"/>
        <v>900.00000041909516</v>
      </c>
      <c r="F2413" s="3">
        <f t="shared" si="113"/>
        <v>63712904.861668639</v>
      </c>
    </row>
    <row r="2414" spans="1:6">
      <c r="A2414" s="1">
        <v>43935.125</v>
      </c>
      <c r="B2414">
        <v>2480</v>
      </c>
      <c r="C2414">
        <v>2.39</v>
      </c>
      <c r="D2414" s="2">
        <f t="shared" si="111"/>
        <v>43935.434629032257</v>
      </c>
      <c r="E2414" s="89">
        <f t="shared" si="112"/>
        <v>899.99999979045242</v>
      </c>
      <c r="F2414" s="3">
        <f t="shared" si="113"/>
        <v>63203201.578628361</v>
      </c>
    </row>
    <row r="2415" spans="1:6">
      <c r="A2415" s="1">
        <v>43935.135416666664</v>
      </c>
      <c r="B2415">
        <v>2500</v>
      </c>
      <c r="C2415">
        <v>2.4</v>
      </c>
      <c r="D2415" s="2">
        <f t="shared" si="111"/>
        <v>43935.443241666668</v>
      </c>
      <c r="E2415" s="89">
        <f t="shared" si="112"/>
        <v>899.99999979045242</v>
      </c>
      <c r="F2415" s="3">
        <f t="shared" si="113"/>
        <v>63712904.817165688</v>
      </c>
    </row>
    <row r="2416" spans="1:6">
      <c r="A2416" s="1">
        <v>43935.145833333336</v>
      </c>
      <c r="B2416">
        <v>2500</v>
      </c>
      <c r="C2416">
        <v>2.4</v>
      </c>
      <c r="D2416" s="2">
        <f t="shared" si="111"/>
        <v>43935.453658333339</v>
      </c>
      <c r="E2416" s="89">
        <f t="shared" si="112"/>
        <v>900.00000041909516</v>
      </c>
      <c r="F2416" s="3">
        <f t="shared" si="113"/>
        <v>63712904.861668639</v>
      </c>
    </row>
    <row r="2417" spans="1:6">
      <c r="A2417" s="1">
        <v>43935.15625</v>
      </c>
      <c r="B2417">
        <v>2500</v>
      </c>
      <c r="C2417">
        <v>2.4</v>
      </c>
      <c r="D2417" s="2">
        <f t="shared" si="111"/>
        <v>43935.464075000004</v>
      </c>
      <c r="E2417" s="89">
        <f t="shared" si="112"/>
        <v>899.99999979045242</v>
      </c>
      <c r="F2417" s="3">
        <f t="shared" si="113"/>
        <v>63712904.817165688</v>
      </c>
    </row>
    <row r="2418" spans="1:6">
      <c r="A2418" s="1">
        <v>43935.166666666664</v>
      </c>
      <c r="B2418">
        <v>2510</v>
      </c>
      <c r="C2418">
        <v>2.41</v>
      </c>
      <c r="D2418" s="2">
        <f t="shared" si="111"/>
        <v>43935.473600431607</v>
      </c>
      <c r="E2418" s="89">
        <f t="shared" si="112"/>
        <v>899.99999979045242</v>
      </c>
      <c r="F2418" s="3">
        <f t="shared" si="113"/>
        <v>63967756.436434351</v>
      </c>
    </row>
    <row r="2419" spans="1:6">
      <c r="A2419" s="1">
        <v>43935.177083333336</v>
      </c>
      <c r="B2419">
        <v>2510</v>
      </c>
      <c r="C2419">
        <v>2.41</v>
      </c>
      <c r="D2419" s="2">
        <f t="shared" si="111"/>
        <v>43935.484017098279</v>
      </c>
      <c r="E2419" s="89">
        <f t="shared" si="112"/>
        <v>900.00000041909516</v>
      </c>
      <c r="F2419" s="3">
        <f t="shared" si="113"/>
        <v>63967756.481115311</v>
      </c>
    </row>
    <row r="2420" spans="1:6">
      <c r="A2420" s="1">
        <v>43935.1875</v>
      </c>
      <c r="B2420">
        <v>2530</v>
      </c>
      <c r="C2420">
        <v>2.42</v>
      </c>
      <c r="D2420" s="2">
        <f t="shared" si="111"/>
        <v>43935.492672430832</v>
      </c>
      <c r="E2420" s="89">
        <f t="shared" si="112"/>
        <v>899.99999979045242</v>
      </c>
      <c r="F2420" s="3">
        <f t="shared" si="113"/>
        <v>64477459.674971677</v>
      </c>
    </row>
    <row r="2421" spans="1:6">
      <c r="A2421" s="1">
        <v>43935.197916666664</v>
      </c>
      <c r="B2421">
        <v>2530</v>
      </c>
      <c r="C2421">
        <v>2.42</v>
      </c>
      <c r="D2421" s="2">
        <f t="shared" si="111"/>
        <v>43935.503089097496</v>
      </c>
      <c r="E2421" s="89">
        <f t="shared" si="112"/>
        <v>899.99999979045242</v>
      </c>
      <c r="F2421" s="3">
        <f t="shared" si="113"/>
        <v>64477459.674971677</v>
      </c>
    </row>
    <row r="2422" spans="1:6">
      <c r="A2422" s="1">
        <v>43935.208333333336</v>
      </c>
      <c r="B2422">
        <v>2530</v>
      </c>
      <c r="C2422">
        <v>2.42</v>
      </c>
      <c r="D2422" s="2">
        <f t="shared" si="111"/>
        <v>43935.513505764167</v>
      </c>
      <c r="E2422" s="89">
        <f t="shared" si="112"/>
        <v>900.00000041909516</v>
      </c>
      <c r="F2422" s="3">
        <f t="shared" si="113"/>
        <v>64477459.720008656</v>
      </c>
    </row>
    <row r="2423" spans="1:6">
      <c r="A2423" s="1">
        <v>43935.21875</v>
      </c>
      <c r="B2423">
        <v>2550</v>
      </c>
      <c r="C2423">
        <v>2.4300000000000002</v>
      </c>
      <c r="D2423" s="2">
        <f t="shared" si="111"/>
        <v>43935.522188725488</v>
      </c>
      <c r="E2423" s="89">
        <f t="shared" si="112"/>
        <v>899.99999979045242</v>
      </c>
      <c r="F2423" s="3">
        <f t="shared" si="113"/>
        <v>64987162.913508996</v>
      </c>
    </row>
    <row r="2424" spans="1:6">
      <c r="A2424" s="1">
        <v>43935.229166666664</v>
      </c>
      <c r="B2424">
        <v>2530</v>
      </c>
      <c r="C2424">
        <v>2.42</v>
      </c>
      <c r="D2424" s="2">
        <f t="shared" si="111"/>
        <v>43935.534339097496</v>
      </c>
      <c r="E2424" s="89">
        <f t="shared" si="112"/>
        <v>899.99999979045242</v>
      </c>
      <c r="F2424" s="3">
        <f t="shared" si="113"/>
        <v>64477459.674971677</v>
      </c>
    </row>
    <row r="2425" spans="1:6">
      <c r="A2425" s="1">
        <v>43935.239583333336</v>
      </c>
      <c r="B2425">
        <v>2550</v>
      </c>
      <c r="C2425">
        <v>2.4300000000000002</v>
      </c>
      <c r="D2425" s="2">
        <f t="shared" si="111"/>
        <v>43935.543022058824</v>
      </c>
      <c r="E2425" s="89">
        <f t="shared" si="112"/>
        <v>900.00000041909516</v>
      </c>
      <c r="F2425" s="3">
        <f t="shared" si="113"/>
        <v>64987162.958902009</v>
      </c>
    </row>
    <row r="2426" spans="1:6">
      <c r="A2426" s="1">
        <v>43935.25</v>
      </c>
      <c r="B2426">
        <v>2550</v>
      </c>
      <c r="C2426">
        <v>2.4300000000000002</v>
      </c>
      <c r="D2426" s="2">
        <f t="shared" si="111"/>
        <v>43935.553438725488</v>
      </c>
      <c r="E2426" s="89">
        <f t="shared" si="112"/>
        <v>899.99999979045242</v>
      </c>
      <c r="F2426" s="3">
        <f t="shared" si="113"/>
        <v>64987162.913508996</v>
      </c>
    </row>
    <row r="2427" spans="1:6">
      <c r="A2427" s="1">
        <v>43935.260416666664</v>
      </c>
      <c r="B2427">
        <v>2550</v>
      </c>
      <c r="C2427">
        <v>2.4300000000000002</v>
      </c>
      <c r="D2427" s="2">
        <f t="shared" si="111"/>
        <v>43935.563855392153</v>
      </c>
      <c r="E2427" s="89">
        <f t="shared" si="112"/>
        <v>899.99999979045242</v>
      </c>
      <c r="F2427" s="3">
        <f t="shared" si="113"/>
        <v>64987162.913508996</v>
      </c>
    </row>
    <row r="2428" spans="1:6">
      <c r="A2428" s="1">
        <v>43935.270833333336</v>
      </c>
      <c r="B2428">
        <v>2550</v>
      </c>
      <c r="C2428">
        <v>2.4300000000000002</v>
      </c>
      <c r="D2428" s="2">
        <f t="shared" si="111"/>
        <v>43935.574272058824</v>
      </c>
      <c r="E2428" s="89">
        <f t="shared" si="112"/>
        <v>900.00000041909516</v>
      </c>
      <c r="F2428" s="3">
        <f t="shared" si="113"/>
        <v>64987162.958902009</v>
      </c>
    </row>
    <row r="2429" spans="1:6">
      <c r="A2429" s="1">
        <v>43935.28125</v>
      </c>
      <c r="B2429">
        <v>2550</v>
      </c>
      <c r="C2429">
        <v>2.4300000000000002</v>
      </c>
      <c r="D2429" s="2">
        <f t="shared" si="111"/>
        <v>43935.584688725488</v>
      </c>
      <c r="E2429" s="89">
        <f t="shared" si="112"/>
        <v>899.99999979045242</v>
      </c>
      <c r="F2429" s="3">
        <f t="shared" si="113"/>
        <v>64987162.913508996</v>
      </c>
    </row>
    <row r="2430" spans="1:6">
      <c r="A2430" s="1">
        <v>43935.291666666664</v>
      </c>
      <c r="B2430">
        <v>2550</v>
      </c>
      <c r="C2430">
        <v>2.4300000000000002</v>
      </c>
      <c r="D2430" s="2">
        <f t="shared" si="111"/>
        <v>43935.595105392153</v>
      </c>
      <c r="E2430" s="89">
        <f t="shared" si="112"/>
        <v>899.99999979045242</v>
      </c>
      <c r="F2430" s="3">
        <f t="shared" si="113"/>
        <v>64987162.913508996</v>
      </c>
    </row>
    <row r="2431" spans="1:6">
      <c r="A2431" s="1">
        <v>43935.302083333336</v>
      </c>
      <c r="B2431">
        <v>2570</v>
      </c>
      <c r="C2431">
        <v>2.44</v>
      </c>
      <c r="D2431" s="2">
        <f t="shared" si="111"/>
        <v>43935.603815337228</v>
      </c>
      <c r="E2431" s="89">
        <f t="shared" si="112"/>
        <v>900.00000041909516</v>
      </c>
      <c r="F2431" s="3">
        <f t="shared" si="113"/>
        <v>65496866.197795354</v>
      </c>
    </row>
    <row r="2432" spans="1:6">
      <c r="A2432" s="1">
        <v>43935.3125</v>
      </c>
      <c r="B2432">
        <v>2580</v>
      </c>
      <c r="C2432">
        <v>2.4500000000000002</v>
      </c>
      <c r="D2432" s="2">
        <f t="shared" si="111"/>
        <v>43935.613388565893</v>
      </c>
      <c r="E2432" s="89">
        <f t="shared" si="112"/>
        <v>899.99999979045242</v>
      </c>
      <c r="F2432" s="3">
        <f t="shared" si="113"/>
        <v>65751717.771314986</v>
      </c>
    </row>
    <row r="2433" spans="1:6">
      <c r="A2433" s="1">
        <v>43935.322916666664</v>
      </c>
      <c r="B2433">
        <v>2580</v>
      </c>
      <c r="C2433">
        <v>2.4500000000000002</v>
      </c>
      <c r="D2433" s="2">
        <f t="shared" si="111"/>
        <v>43935.623805232557</v>
      </c>
      <c r="E2433" s="89">
        <f t="shared" si="112"/>
        <v>899.99999979045242</v>
      </c>
      <c r="F2433" s="3">
        <f t="shared" si="113"/>
        <v>65751717.771314986</v>
      </c>
    </row>
    <row r="2434" spans="1:6">
      <c r="A2434" s="1">
        <v>43935.333333333336</v>
      </c>
      <c r="B2434">
        <v>2580</v>
      </c>
      <c r="C2434">
        <v>2.4500000000000002</v>
      </c>
      <c r="D2434" s="2">
        <f t="shared" si="111"/>
        <v>43935.634221899229</v>
      </c>
      <c r="E2434" s="89">
        <f t="shared" si="112"/>
        <v>900.00000041909516</v>
      </c>
      <c r="F2434" s="3">
        <f t="shared" si="113"/>
        <v>65751717.817242034</v>
      </c>
    </row>
    <row r="2435" spans="1:6">
      <c r="A2435" s="1">
        <v>43935.34375</v>
      </c>
      <c r="B2435">
        <v>2580</v>
      </c>
      <c r="C2435">
        <v>2.4500000000000002</v>
      </c>
      <c r="D2435" s="2">
        <f t="shared" ref="D2435:D2498" si="114">A2435+((13422*(1/B2435)+2.019)/24)</f>
        <v>43935.644638565893</v>
      </c>
      <c r="E2435" s="89">
        <f t="shared" si="112"/>
        <v>899.99999979045242</v>
      </c>
      <c r="F2435" s="3">
        <f t="shared" si="113"/>
        <v>65751717.771314986</v>
      </c>
    </row>
    <row r="2436" spans="1:6">
      <c r="A2436" s="1">
        <v>43935.354166666664</v>
      </c>
      <c r="B2436">
        <v>2600</v>
      </c>
      <c r="C2436">
        <v>2.46</v>
      </c>
      <c r="D2436" s="2">
        <f t="shared" si="114"/>
        <v>43935.653387820508</v>
      </c>
      <c r="E2436" s="89">
        <f t="shared" ref="E2436:E2499" si="115">CONVERT((A2436-A2435),"day","sec")</f>
        <v>899.99999979045242</v>
      </c>
      <c r="F2436" s="3">
        <f t="shared" si="113"/>
        <v>66261421.009852313</v>
      </c>
    </row>
    <row r="2437" spans="1:6">
      <c r="A2437" s="1">
        <v>43935.364583333336</v>
      </c>
      <c r="B2437">
        <v>2600</v>
      </c>
      <c r="C2437">
        <v>2.46</v>
      </c>
      <c r="D2437" s="2">
        <f t="shared" si="114"/>
        <v>43935.66380448718</v>
      </c>
      <c r="E2437" s="89">
        <f t="shared" si="115"/>
        <v>900.00000041909516</v>
      </c>
      <c r="F2437" s="3">
        <f t="shared" ref="F2437:F2500" si="116">E2437*B2437*CONVERT(1,"ft^3","l")</f>
        <v>66261421.056135379</v>
      </c>
    </row>
    <row r="2438" spans="1:6">
      <c r="A2438" s="1">
        <v>43935.375</v>
      </c>
      <c r="B2438">
        <v>2620</v>
      </c>
      <c r="C2438">
        <v>2.4700000000000002</v>
      </c>
      <c r="D2438" s="2">
        <f t="shared" si="114"/>
        <v>43935.672579198472</v>
      </c>
      <c r="E2438" s="89">
        <f t="shared" si="115"/>
        <v>899.99999979045242</v>
      </c>
      <c r="F2438" s="3">
        <f t="shared" si="116"/>
        <v>66771124.248389639</v>
      </c>
    </row>
    <row r="2439" spans="1:6">
      <c r="A2439" s="1">
        <v>43935.385416666664</v>
      </c>
      <c r="B2439">
        <v>2620</v>
      </c>
      <c r="C2439">
        <v>2.4700000000000002</v>
      </c>
      <c r="D2439" s="2">
        <f t="shared" si="114"/>
        <v>43935.682995865136</v>
      </c>
      <c r="E2439" s="89">
        <f t="shared" si="115"/>
        <v>899.99999979045242</v>
      </c>
      <c r="F2439" s="3">
        <f t="shared" si="116"/>
        <v>66771124.248389639</v>
      </c>
    </row>
    <row r="2440" spans="1:6">
      <c r="A2440" s="1">
        <v>43935.395833333336</v>
      </c>
      <c r="B2440">
        <v>2630</v>
      </c>
      <c r="C2440">
        <v>2.48</v>
      </c>
      <c r="D2440" s="2">
        <f t="shared" si="114"/>
        <v>43935.69260091889</v>
      </c>
      <c r="E2440" s="89">
        <f t="shared" si="115"/>
        <v>900.00000041909516</v>
      </c>
      <c r="F2440" s="3">
        <f t="shared" si="116"/>
        <v>67025975.914475404</v>
      </c>
    </row>
    <row r="2441" spans="1:6">
      <c r="A2441" s="1">
        <v>43935.40625</v>
      </c>
      <c r="B2441">
        <v>2620</v>
      </c>
      <c r="C2441">
        <v>2.4700000000000002</v>
      </c>
      <c r="D2441" s="2">
        <f t="shared" si="114"/>
        <v>43935.703829198472</v>
      </c>
      <c r="E2441" s="89">
        <f t="shared" si="115"/>
        <v>899.99999979045242</v>
      </c>
      <c r="F2441" s="3">
        <f t="shared" si="116"/>
        <v>66771124.248389639</v>
      </c>
    </row>
    <row r="2442" spans="1:6">
      <c r="A2442" s="1">
        <v>43935.416666666664</v>
      </c>
      <c r="B2442">
        <v>2620</v>
      </c>
      <c r="C2442">
        <v>2.4700000000000002</v>
      </c>
      <c r="D2442" s="2">
        <f t="shared" si="114"/>
        <v>43935.714245865136</v>
      </c>
      <c r="E2442" s="89">
        <f t="shared" si="115"/>
        <v>899.99999979045242</v>
      </c>
      <c r="F2442" s="3">
        <f t="shared" si="116"/>
        <v>66771124.248389639</v>
      </c>
    </row>
    <row r="2443" spans="1:6">
      <c r="A2443" s="1">
        <v>43935.427083333336</v>
      </c>
      <c r="B2443">
        <v>2620</v>
      </c>
      <c r="C2443">
        <v>2.4700000000000002</v>
      </c>
      <c r="D2443" s="2">
        <f t="shared" si="114"/>
        <v>43935.724662531808</v>
      </c>
      <c r="E2443" s="89">
        <f t="shared" si="115"/>
        <v>900.00000041909516</v>
      </c>
      <c r="F2443" s="3">
        <f t="shared" si="116"/>
        <v>66771124.295028731</v>
      </c>
    </row>
    <row r="2444" spans="1:6">
      <c r="A2444" s="1">
        <v>43935.4375</v>
      </c>
      <c r="B2444">
        <v>2620</v>
      </c>
      <c r="C2444">
        <v>2.4700000000000002</v>
      </c>
      <c r="D2444" s="2">
        <f t="shared" si="114"/>
        <v>43935.735079198472</v>
      </c>
      <c r="E2444" s="89">
        <f t="shared" si="115"/>
        <v>899.99999979045242</v>
      </c>
      <c r="F2444" s="3">
        <f t="shared" si="116"/>
        <v>66771124.248389639</v>
      </c>
    </row>
    <row r="2445" spans="1:6">
      <c r="A2445" s="1">
        <v>43935.447916666664</v>
      </c>
      <c r="B2445">
        <v>2630</v>
      </c>
      <c r="C2445">
        <v>2.48</v>
      </c>
      <c r="D2445" s="2">
        <f t="shared" si="114"/>
        <v>43935.744684252219</v>
      </c>
      <c r="E2445" s="89">
        <f t="shared" si="115"/>
        <v>899.99999979045242</v>
      </c>
      <c r="F2445" s="3">
        <f t="shared" si="116"/>
        <v>67025975.867658302</v>
      </c>
    </row>
    <row r="2446" spans="1:6">
      <c r="A2446" s="1">
        <v>43935.458333333336</v>
      </c>
      <c r="B2446">
        <v>2630</v>
      </c>
      <c r="C2446">
        <v>2.48</v>
      </c>
      <c r="D2446" s="2">
        <f t="shared" si="114"/>
        <v>43935.75510091889</v>
      </c>
      <c r="E2446" s="89">
        <f t="shared" si="115"/>
        <v>900.00000041909516</v>
      </c>
      <c r="F2446" s="3">
        <f t="shared" si="116"/>
        <v>67025975.914475404</v>
      </c>
    </row>
    <row r="2447" spans="1:6">
      <c r="A2447" s="1">
        <v>43935.46875</v>
      </c>
      <c r="B2447">
        <v>2630</v>
      </c>
      <c r="C2447">
        <v>2.48</v>
      </c>
      <c r="D2447" s="2">
        <f t="shared" si="114"/>
        <v>43935.765517585554</v>
      </c>
      <c r="E2447" s="89">
        <f t="shared" si="115"/>
        <v>899.99999979045242</v>
      </c>
      <c r="F2447" s="3">
        <f t="shared" si="116"/>
        <v>67025975.867658302</v>
      </c>
    </row>
    <row r="2448" spans="1:6">
      <c r="A2448" s="1">
        <v>43935.479166666664</v>
      </c>
      <c r="B2448">
        <v>2630</v>
      </c>
      <c r="C2448">
        <v>2.48</v>
      </c>
      <c r="D2448" s="2">
        <f t="shared" si="114"/>
        <v>43935.775934252219</v>
      </c>
      <c r="E2448" s="89">
        <f t="shared" si="115"/>
        <v>899.99999979045242</v>
      </c>
      <c r="F2448" s="3">
        <f t="shared" si="116"/>
        <v>67025975.867658302</v>
      </c>
    </row>
    <row r="2449" spans="1:6">
      <c r="A2449" s="1">
        <v>43935.489583333336</v>
      </c>
      <c r="B2449">
        <v>2630</v>
      </c>
      <c r="C2449">
        <v>2.48</v>
      </c>
      <c r="D2449" s="2">
        <f t="shared" si="114"/>
        <v>43935.78635091889</v>
      </c>
      <c r="E2449" s="89">
        <f t="shared" si="115"/>
        <v>900.00000041909516</v>
      </c>
      <c r="F2449" s="3">
        <f t="shared" si="116"/>
        <v>67025975.914475404</v>
      </c>
    </row>
    <row r="2450" spans="1:6">
      <c r="A2450" s="1">
        <v>43935.5</v>
      </c>
      <c r="B2450">
        <v>2630</v>
      </c>
      <c r="C2450">
        <v>2.48</v>
      </c>
      <c r="D2450" s="2">
        <f t="shared" si="114"/>
        <v>43935.796767585554</v>
      </c>
      <c r="E2450" s="89">
        <f t="shared" si="115"/>
        <v>899.99999979045242</v>
      </c>
      <c r="F2450" s="3">
        <f t="shared" si="116"/>
        <v>67025975.867658302</v>
      </c>
    </row>
    <row r="2451" spans="1:6">
      <c r="A2451" s="1">
        <v>43935.510416666664</v>
      </c>
      <c r="B2451">
        <v>2650</v>
      </c>
      <c r="C2451">
        <v>2.4900000000000002</v>
      </c>
      <c r="D2451" s="2">
        <f t="shared" si="114"/>
        <v>43935.805579402513</v>
      </c>
      <c r="E2451" s="89">
        <f t="shared" si="115"/>
        <v>899.99999979045242</v>
      </c>
      <c r="F2451" s="3">
        <f t="shared" si="116"/>
        <v>67535679.106195629</v>
      </c>
    </row>
    <row r="2452" spans="1:6">
      <c r="A2452" s="1">
        <v>43935.520833333336</v>
      </c>
      <c r="B2452">
        <v>2630</v>
      </c>
      <c r="C2452">
        <v>2.48</v>
      </c>
      <c r="D2452" s="2">
        <f t="shared" si="114"/>
        <v>43935.81760091889</v>
      </c>
      <c r="E2452" s="89">
        <f t="shared" si="115"/>
        <v>900.00000041909516</v>
      </c>
      <c r="F2452" s="3">
        <f t="shared" si="116"/>
        <v>67025975.914475404</v>
      </c>
    </row>
    <row r="2453" spans="1:6">
      <c r="A2453" s="1">
        <v>43935.53125</v>
      </c>
      <c r="B2453">
        <v>2630</v>
      </c>
      <c r="C2453">
        <v>2.48</v>
      </c>
      <c r="D2453" s="2">
        <f t="shared" si="114"/>
        <v>43935.828017585554</v>
      </c>
      <c r="E2453" s="89">
        <f t="shared" si="115"/>
        <v>899.99999979045242</v>
      </c>
      <c r="F2453" s="3">
        <f t="shared" si="116"/>
        <v>67025975.867658302</v>
      </c>
    </row>
    <row r="2454" spans="1:6">
      <c r="A2454" s="1">
        <v>43935.541666666664</v>
      </c>
      <c r="B2454">
        <v>2650</v>
      </c>
      <c r="C2454">
        <v>2.4900000000000002</v>
      </c>
      <c r="D2454" s="2">
        <f t="shared" si="114"/>
        <v>43935.836829402513</v>
      </c>
      <c r="E2454" s="89">
        <f t="shared" si="115"/>
        <v>899.99999979045242</v>
      </c>
      <c r="F2454" s="3">
        <f t="shared" si="116"/>
        <v>67535679.106195629</v>
      </c>
    </row>
    <row r="2455" spans="1:6">
      <c r="A2455" s="1">
        <v>43935.552083333336</v>
      </c>
      <c r="B2455">
        <v>2630</v>
      </c>
      <c r="C2455">
        <v>2.48</v>
      </c>
      <c r="D2455" s="2">
        <f t="shared" si="114"/>
        <v>43935.84885091889</v>
      </c>
      <c r="E2455" s="89">
        <f t="shared" si="115"/>
        <v>900.00000041909516</v>
      </c>
      <c r="F2455" s="3">
        <f t="shared" si="116"/>
        <v>67025975.914475404</v>
      </c>
    </row>
    <row r="2456" spans="1:6">
      <c r="A2456" s="1">
        <v>43935.5625</v>
      </c>
      <c r="B2456">
        <v>2630</v>
      </c>
      <c r="C2456">
        <v>2.48</v>
      </c>
      <c r="D2456" s="2">
        <f t="shared" si="114"/>
        <v>43935.859267585554</v>
      </c>
      <c r="E2456" s="89">
        <f t="shared" si="115"/>
        <v>899.99999979045242</v>
      </c>
      <c r="F2456" s="3">
        <f t="shared" si="116"/>
        <v>67025975.867658302</v>
      </c>
    </row>
    <row r="2457" spans="1:6">
      <c r="A2457" s="1">
        <v>43935.572916666664</v>
      </c>
      <c r="B2457">
        <v>2630</v>
      </c>
      <c r="C2457">
        <v>2.48</v>
      </c>
      <c r="D2457" s="2">
        <f t="shared" si="114"/>
        <v>43935.869684252219</v>
      </c>
      <c r="E2457" s="89">
        <f t="shared" si="115"/>
        <v>899.99999979045242</v>
      </c>
      <c r="F2457" s="3">
        <f t="shared" si="116"/>
        <v>67025975.867658302</v>
      </c>
    </row>
    <row r="2458" spans="1:6">
      <c r="A2458" s="1">
        <v>43935.583333333336</v>
      </c>
      <c r="B2458">
        <v>2650</v>
      </c>
      <c r="C2458">
        <v>2.4900000000000002</v>
      </c>
      <c r="D2458" s="2">
        <f t="shared" si="114"/>
        <v>43935.878496069185</v>
      </c>
      <c r="E2458" s="89">
        <f t="shared" si="115"/>
        <v>900.00000041909516</v>
      </c>
      <c r="F2458" s="3">
        <f t="shared" si="116"/>
        <v>67535679.153368756</v>
      </c>
    </row>
    <row r="2459" spans="1:6">
      <c r="A2459" s="1">
        <v>43935.59375</v>
      </c>
      <c r="B2459">
        <v>2630</v>
      </c>
      <c r="C2459">
        <v>2.48</v>
      </c>
      <c r="D2459" s="2">
        <f t="shared" si="114"/>
        <v>43935.890517585554</v>
      </c>
      <c r="E2459" s="89">
        <f t="shared" si="115"/>
        <v>899.99999979045242</v>
      </c>
      <c r="F2459" s="3">
        <f t="shared" si="116"/>
        <v>67025975.867658302</v>
      </c>
    </row>
    <row r="2460" spans="1:6">
      <c r="A2460" s="1">
        <v>43935.604166666664</v>
      </c>
      <c r="B2460">
        <v>2650</v>
      </c>
      <c r="C2460">
        <v>2.4900000000000002</v>
      </c>
      <c r="D2460" s="2">
        <f t="shared" si="114"/>
        <v>43935.899329402513</v>
      </c>
      <c r="E2460" s="89">
        <f t="shared" si="115"/>
        <v>899.99999979045242</v>
      </c>
      <c r="F2460" s="3">
        <f t="shared" si="116"/>
        <v>67535679.106195629</v>
      </c>
    </row>
    <row r="2461" spans="1:6">
      <c r="A2461" s="1">
        <v>43935.614583333336</v>
      </c>
      <c r="B2461">
        <v>2630</v>
      </c>
      <c r="C2461">
        <v>2.48</v>
      </c>
      <c r="D2461" s="2">
        <f t="shared" si="114"/>
        <v>43935.91135091889</v>
      </c>
      <c r="E2461" s="89">
        <f t="shared" si="115"/>
        <v>900.00000041909516</v>
      </c>
      <c r="F2461" s="3">
        <f t="shared" si="116"/>
        <v>67025975.914475404</v>
      </c>
    </row>
    <row r="2462" spans="1:6">
      <c r="A2462" s="1">
        <v>43935.625</v>
      </c>
      <c r="B2462">
        <v>2630</v>
      </c>
      <c r="C2462">
        <v>2.48</v>
      </c>
      <c r="D2462" s="2">
        <f t="shared" si="114"/>
        <v>43935.921767585554</v>
      </c>
      <c r="E2462" s="89">
        <f t="shared" si="115"/>
        <v>899.99999979045242</v>
      </c>
      <c r="F2462" s="3">
        <f t="shared" si="116"/>
        <v>67025975.867658302</v>
      </c>
    </row>
    <row r="2463" spans="1:6">
      <c r="A2463" s="1">
        <v>43935.635416666664</v>
      </c>
      <c r="B2463">
        <v>2650</v>
      </c>
      <c r="C2463">
        <v>2.4900000000000002</v>
      </c>
      <c r="D2463" s="2">
        <f t="shared" si="114"/>
        <v>43935.930579402513</v>
      </c>
      <c r="E2463" s="89">
        <f t="shared" si="115"/>
        <v>899.99999979045242</v>
      </c>
      <c r="F2463" s="3">
        <f t="shared" si="116"/>
        <v>67535679.106195629</v>
      </c>
    </row>
    <row r="2464" spans="1:6">
      <c r="A2464" s="1">
        <v>43935.645833333336</v>
      </c>
      <c r="B2464">
        <v>2650</v>
      </c>
      <c r="C2464">
        <v>2.4900000000000002</v>
      </c>
      <c r="D2464" s="2">
        <f t="shared" si="114"/>
        <v>43935.940996069185</v>
      </c>
      <c r="E2464" s="89">
        <f t="shared" si="115"/>
        <v>900.00000041909516</v>
      </c>
      <c r="F2464" s="3">
        <f t="shared" si="116"/>
        <v>67535679.153368756</v>
      </c>
    </row>
    <row r="2465" spans="1:6">
      <c r="A2465" s="1">
        <v>43935.65625</v>
      </c>
      <c r="B2465">
        <v>2650</v>
      </c>
      <c r="C2465">
        <v>2.4900000000000002</v>
      </c>
      <c r="D2465" s="2">
        <f t="shared" si="114"/>
        <v>43935.951412735849</v>
      </c>
      <c r="E2465" s="89">
        <f t="shared" si="115"/>
        <v>899.99999979045242</v>
      </c>
      <c r="F2465" s="3">
        <f t="shared" si="116"/>
        <v>67535679.106195629</v>
      </c>
    </row>
    <row r="2466" spans="1:6">
      <c r="A2466" s="1">
        <v>43935.666666666664</v>
      </c>
      <c r="B2466">
        <v>2650</v>
      </c>
      <c r="C2466">
        <v>2.4900000000000002</v>
      </c>
      <c r="D2466" s="2">
        <f t="shared" si="114"/>
        <v>43935.961829402513</v>
      </c>
      <c r="E2466" s="89">
        <f t="shared" si="115"/>
        <v>899.99999979045242</v>
      </c>
      <c r="F2466" s="3">
        <f t="shared" si="116"/>
        <v>67535679.106195629</v>
      </c>
    </row>
    <row r="2467" spans="1:6">
      <c r="A2467" s="1">
        <v>43935.677083333336</v>
      </c>
      <c r="B2467">
        <v>2650</v>
      </c>
      <c r="C2467">
        <v>2.4900000000000002</v>
      </c>
      <c r="D2467" s="2">
        <f t="shared" si="114"/>
        <v>43935.972246069185</v>
      </c>
      <c r="E2467" s="89">
        <f t="shared" si="115"/>
        <v>900.00000041909516</v>
      </c>
      <c r="F2467" s="3">
        <f t="shared" si="116"/>
        <v>67535679.153368756</v>
      </c>
    </row>
    <row r="2468" spans="1:6">
      <c r="A2468" s="1">
        <v>43935.6875</v>
      </c>
      <c r="B2468">
        <v>2650</v>
      </c>
      <c r="C2468">
        <v>2.4900000000000002</v>
      </c>
      <c r="D2468" s="2">
        <f t="shared" si="114"/>
        <v>43935.982662735849</v>
      </c>
      <c r="E2468" s="89">
        <f t="shared" si="115"/>
        <v>899.99999979045242</v>
      </c>
      <c r="F2468" s="3">
        <f t="shared" si="116"/>
        <v>67535679.106195629</v>
      </c>
    </row>
    <row r="2469" spans="1:6">
      <c r="A2469" s="1">
        <v>43935.697916666664</v>
      </c>
      <c r="B2469">
        <v>2670</v>
      </c>
      <c r="C2469">
        <v>2.5</v>
      </c>
      <c r="D2469" s="2">
        <f t="shared" si="114"/>
        <v>43935.991498595504</v>
      </c>
      <c r="E2469" s="89">
        <f t="shared" si="115"/>
        <v>899.99999979045242</v>
      </c>
      <c r="F2469" s="3">
        <f t="shared" si="116"/>
        <v>68045382.344732955</v>
      </c>
    </row>
    <row r="2470" spans="1:6">
      <c r="A2470" s="1">
        <v>43935.708333333336</v>
      </c>
      <c r="B2470">
        <v>2650</v>
      </c>
      <c r="C2470">
        <v>2.4900000000000002</v>
      </c>
      <c r="D2470" s="2">
        <f t="shared" si="114"/>
        <v>43936.003496069185</v>
      </c>
      <c r="E2470" s="89">
        <f t="shared" si="115"/>
        <v>900.00000041909516</v>
      </c>
      <c r="F2470" s="3">
        <f t="shared" si="116"/>
        <v>67535679.153368756</v>
      </c>
    </row>
    <row r="2471" spans="1:6">
      <c r="A2471" s="1">
        <v>43935.71875</v>
      </c>
      <c r="B2471">
        <v>2670</v>
      </c>
      <c r="C2471">
        <v>2.5</v>
      </c>
      <c r="D2471" s="2">
        <f t="shared" si="114"/>
        <v>43936.01233192884</v>
      </c>
      <c r="E2471" s="89">
        <f t="shared" si="115"/>
        <v>899.99999979045242</v>
      </c>
      <c r="F2471" s="3">
        <f t="shared" si="116"/>
        <v>68045382.344732955</v>
      </c>
    </row>
    <row r="2472" spans="1:6">
      <c r="A2472" s="1">
        <v>43935.729166666664</v>
      </c>
      <c r="B2472">
        <v>2670</v>
      </c>
      <c r="C2472">
        <v>2.5</v>
      </c>
      <c r="D2472" s="2">
        <f t="shared" si="114"/>
        <v>43936.022748595504</v>
      </c>
      <c r="E2472" s="89">
        <f t="shared" si="115"/>
        <v>899.99999979045242</v>
      </c>
      <c r="F2472" s="3">
        <f t="shared" si="116"/>
        <v>68045382.344732955</v>
      </c>
    </row>
    <row r="2473" spans="1:6">
      <c r="A2473" s="1">
        <v>43935.739583333336</v>
      </c>
      <c r="B2473">
        <v>2690</v>
      </c>
      <c r="C2473">
        <v>2.5099999999999998</v>
      </c>
      <c r="D2473" s="2">
        <f t="shared" si="114"/>
        <v>43936.031607961588</v>
      </c>
      <c r="E2473" s="89">
        <f t="shared" si="115"/>
        <v>900.00000041909516</v>
      </c>
      <c r="F2473" s="3">
        <f t="shared" si="116"/>
        <v>68555085.631155446</v>
      </c>
    </row>
    <row r="2474" spans="1:6">
      <c r="A2474" s="1">
        <v>43935.75</v>
      </c>
      <c r="B2474">
        <v>2690</v>
      </c>
      <c r="C2474">
        <v>2.5099999999999998</v>
      </c>
      <c r="D2474" s="2">
        <f t="shared" si="114"/>
        <v>43936.042024628252</v>
      </c>
      <c r="E2474" s="89">
        <f t="shared" si="115"/>
        <v>899.99999979045242</v>
      </c>
      <c r="F2474" s="3">
        <f t="shared" si="116"/>
        <v>68555085.583270282</v>
      </c>
    </row>
    <row r="2475" spans="1:6">
      <c r="A2475" s="1">
        <v>43935.760416666664</v>
      </c>
      <c r="B2475">
        <v>2710</v>
      </c>
      <c r="C2475">
        <v>2.52</v>
      </c>
      <c r="D2475" s="2">
        <f t="shared" si="114"/>
        <v>43936.050906980316</v>
      </c>
      <c r="E2475" s="89">
        <f t="shared" si="115"/>
        <v>899.99999979045242</v>
      </c>
      <c r="F2475" s="3">
        <f t="shared" si="116"/>
        <v>69064788.821807608</v>
      </c>
    </row>
    <row r="2476" spans="1:6">
      <c r="A2476" s="1">
        <v>43935.770833333336</v>
      </c>
      <c r="B2476">
        <v>2710</v>
      </c>
      <c r="C2476">
        <v>2.52</v>
      </c>
      <c r="D2476" s="2">
        <f t="shared" si="114"/>
        <v>43936.061323646987</v>
      </c>
      <c r="E2476" s="89">
        <f t="shared" si="115"/>
        <v>900.00000041909516</v>
      </c>
      <c r="F2476" s="3">
        <f t="shared" si="116"/>
        <v>69064788.870048806</v>
      </c>
    </row>
    <row r="2477" spans="1:6">
      <c r="A2477" s="1">
        <v>43935.78125</v>
      </c>
      <c r="B2477">
        <v>2720</v>
      </c>
      <c r="C2477">
        <v>2.5299999999999998</v>
      </c>
      <c r="D2477" s="2">
        <f t="shared" si="114"/>
        <v>43936.070981617646</v>
      </c>
      <c r="E2477" s="89">
        <f t="shared" si="115"/>
        <v>899.99999979045242</v>
      </c>
      <c r="F2477" s="3">
        <f t="shared" si="116"/>
        <v>69319640.441076264</v>
      </c>
    </row>
    <row r="2478" spans="1:6">
      <c r="A2478" s="1">
        <v>43935.791666666664</v>
      </c>
      <c r="B2478">
        <v>2740</v>
      </c>
      <c r="C2478">
        <v>2.54</v>
      </c>
      <c r="D2478" s="2">
        <f t="shared" si="114"/>
        <v>43936.079897506082</v>
      </c>
      <c r="E2478" s="89">
        <f t="shared" si="115"/>
        <v>899.99999979045242</v>
      </c>
      <c r="F2478" s="3">
        <f t="shared" si="116"/>
        <v>69829343.67961359</v>
      </c>
    </row>
    <row r="2479" spans="1:6">
      <c r="A2479" s="1">
        <v>43935.802083333336</v>
      </c>
      <c r="B2479">
        <v>2740</v>
      </c>
      <c r="C2479">
        <v>2.54</v>
      </c>
      <c r="D2479" s="2">
        <f t="shared" si="114"/>
        <v>43936.090314172754</v>
      </c>
      <c r="E2479" s="89">
        <f t="shared" si="115"/>
        <v>900.00000041909516</v>
      </c>
      <c r="F2479" s="3">
        <f t="shared" si="116"/>
        <v>69829343.728388831</v>
      </c>
    </row>
    <row r="2480" spans="1:6">
      <c r="A2480" s="1">
        <v>43935.8125</v>
      </c>
      <c r="B2480">
        <v>2760</v>
      </c>
      <c r="C2480">
        <v>2.5499999999999998</v>
      </c>
      <c r="D2480" s="2">
        <f t="shared" si="114"/>
        <v>43936.099251811596</v>
      </c>
      <c r="E2480" s="89">
        <f t="shared" si="115"/>
        <v>899.99999979045242</v>
      </c>
      <c r="F2480" s="3">
        <f t="shared" si="116"/>
        <v>70339046.918150917</v>
      </c>
    </row>
    <row r="2481" spans="1:6">
      <c r="A2481" s="1">
        <v>43935.822916666664</v>
      </c>
      <c r="B2481">
        <v>2780</v>
      </c>
      <c r="C2481">
        <v>2.56</v>
      </c>
      <c r="D2481" s="2">
        <f t="shared" si="114"/>
        <v>43936.108210731414</v>
      </c>
      <c r="E2481" s="89">
        <f t="shared" si="115"/>
        <v>899.99999979045242</v>
      </c>
      <c r="F2481" s="3">
        <f t="shared" si="116"/>
        <v>70848750.156688243</v>
      </c>
    </row>
    <row r="2482" spans="1:6">
      <c r="A2482" s="1">
        <v>43935.833333333336</v>
      </c>
      <c r="B2482">
        <v>2790</v>
      </c>
      <c r="C2482">
        <v>2.57</v>
      </c>
      <c r="D2482" s="2">
        <f t="shared" si="114"/>
        <v>43936.117906362007</v>
      </c>
      <c r="E2482" s="89">
        <f t="shared" si="115"/>
        <v>900.00000041909516</v>
      </c>
      <c r="F2482" s="3">
        <f t="shared" si="116"/>
        <v>71103601.825622201</v>
      </c>
    </row>
    <row r="2483" spans="1:6">
      <c r="A2483" s="1">
        <v>43935.84375</v>
      </c>
      <c r="B2483">
        <v>2790</v>
      </c>
      <c r="C2483">
        <v>2.57</v>
      </c>
      <c r="D2483" s="2">
        <f t="shared" si="114"/>
        <v>43936.128323028672</v>
      </c>
      <c r="E2483" s="89">
        <f t="shared" si="115"/>
        <v>899.99999979045242</v>
      </c>
      <c r="F2483" s="3">
        <f t="shared" si="116"/>
        <v>71103601.775956899</v>
      </c>
    </row>
    <row r="2484" spans="1:6">
      <c r="A2484" s="1">
        <v>43935.854166666664</v>
      </c>
      <c r="B2484">
        <v>2810</v>
      </c>
      <c r="C2484">
        <v>2.58</v>
      </c>
      <c r="D2484" s="2">
        <f t="shared" si="114"/>
        <v>43936.137313018975</v>
      </c>
      <c r="E2484" s="89">
        <f t="shared" si="115"/>
        <v>899.99999979045242</v>
      </c>
      <c r="F2484" s="3">
        <f t="shared" si="116"/>
        <v>71613305.014494225</v>
      </c>
    </row>
    <row r="2485" spans="1:6">
      <c r="A2485" s="1">
        <v>43935.864583333336</v>
      </c>
      <c r="B2485">
        <v>2830</v>
      </c>
      <c r="C2485">
        <v>2.59</v>
      </c>
      <c r="D2485" s="2">
        <f t="shared" si="114"/>
        <v>43936.146323174326</v>
      </c>
      <c r="E2485" s="89">
        <f t="shared" si="115"/>
        <v>900.00000041909516</v>
      </c>
      <c r="F2485" s="3">
        <f t="shared" si="116"/>
        <v>72123008.303408891</v>
      </c>
    </row>
    <row r="2486" spans="1:6">
      <c r="A2486" s="1">
        <v>43935.875</v>
      </c>
      <c r="B2486">
        <v>2830</v>
      </c>
      <c r="C2486">
        <v>2.59</v>
      </c>
      <c r="D2486" s="2">
        <f t="shared" si="114"/>
        <v>43936.15673984099</v>
      </c>
      <c r="E2486" s="89">
        <f t="shared" si="115"/>
        <v>899.99999979045242</v>
      </c>
      <c r="F2486" s="3">
        <f t="shared" si="116"/>
        <v>72123008.253031552</v>
      </c>
    </row>
    <row r="2487" spans="1:6">
      <c r="A2487" s="1">
        <v>43935.885416666664</v>
      </c>
      <c r="B2487">
        <v>2850</v>
      </c>
      <c r="C2487">
        <v>2.6</v>
      </c>
      <c r="D2487" s="2">
        <f t="shared" si="114"/>
        <v>43936.165769736843</v>
      </c>
      <c r="E2487" s="89">
        <f t="shared" si="115"/>
        <v>899.99999979045242</v>
      </c>
      <c r="F2487" s="3">
        <f t="shared" si="116"/>
        <v>72632711.491568878</v>
      </c>
    </row>
    <row r="2488" spans="1:6">
      <c r="A2488" s="1">
        <v>43935.895833333336</v>
      </c>
      <c r="B2488">
        <v>2890</v>
      </c>
      <c r="C2488">
        <v>2.62</v>
      </c>
      <c r="D2488" s="2">
        <f t="shared" si="114"/>
        <v>43936.173470444061</v>
      </c>
      <c r="E2488" s="89">
        <f t="shared" si="115"/>
        <v>900.00000041909516</v>
      </c>
      <c r="F2488" s="3">
        <f t="shared" si="116"/>
        <v>73652118.020088941</v>
      </c>
    </row>
    <row r="2489" spans="1:6">
      <c r="A2489" s="1">
        <v>43935.90625</v>
      </c>
      <c r="B2489">
        <v>2890</v>
      </c>
      <c r="C2489">
        <v>2.62</v>
      </c>
      <c r="D2489" s="2">
        <f t="shared" si="114"/>
        <v>43936.183887110725</v>
      </c>
      <c r="E2489" s="89">
        <f t="shared" si="115"/>
        <v>899.99999979045242</v>
      </c>
      <c r="F2489" s="3">
        <f t="shared" si="116"/>
        <v>73652117.968643531</v>
      </c>
    </row>
    <row r="2490" spans="1:6">
      <c r="A2490" s="1">
        <v>43935.916666666664</v>
      </c>
      <c r="B2490">
        <v>2900</v>
      </c>
      <c r="C2490">
        <v>2.63</v>
      </c>
      <c r="D2490" s="2">
        <f t="shared" si="114"/>
        <v>43936.193636494252</v>
      </c>
      <c r="E2490" s="89">
        <f t="shared" si="115"/>
        <v>899.99999979045242</v>
      </c>
      <c r="F2490" s="3">
        <f t="shared" si="116"/>
        <v>73906969.587912202</v>
      </c>
    </row>
    <row r="2491" spans="1:6">
      <c r="A2491" s="1">
        <v>43935.927083333336</v>
      </c>
      <c r="B2491">
        <v>2920</v>
      </c>
      <c r="C2491">
        <v>2.64</v>
      </c>
      <c r="D2491" s="2">
        <f t="shared" si="114"/>
        <v>43936.202732305937</v>
      </c>
      <c r="E2491" s="89">
        <f t="shared" si="115"/>
        <v>900.00000041909516</v>
      </c>
      <c r="F2491" s="3">
        <f t="shared" si="116"/>
        <v>74416672.878428966</v>
      </c>
    </row>
    <row r="2492" spans="1:6">
      <c r="A2492" s="1">
        <v>43935.9375</v>
      </c>
      <c r="B2492">
        <v>2940</v>
      </c>
      <c r="C2492">
        <v>2.65</v>
      </c>
      <c r="D2492" s="2">
        <f t="shared" si="114"/>
        <v>43936.211846088438</v>
      </c>
      <c r="E2492" s="89">
        <f t="shared" si="115"/>
        <v>899.99999979045242</v>
      </c>
      <c r="F2492" s="3">
        <f t="shared" si="116"/>
        <v>74926376.06498684</v>
      </c>
    </row>
    <row r="2493" spans="1:6">
      <c r="A2493" s="1">
        <v>43935.947916666664</v>
      </c>
      <c r="B2493">
        <v>2980</v>
      </c>
      <c r="C2493">
        <v>2.67</v>
      </c>
      <c r="D2493" s="2">
        <f t="shared" si="114"/>
        <v>43936.2197094519</v>
      </c>
      <c r="E2493" s="89">
        <f t="shared" si="115"/>
        <v>899.99999979045242</v>
      </c>
      <c r="F2493" s="3">
        <f t="shared" si="116"/>
        <v>75945782.542061493</v>
      </c>
    </row>
    <row r="2494" spans="1:6">
      <c r="A2494" s="1">
        <v>43935.958333333336</v>
      </c>
      <c r="B2494">
        <v>3000</v>
      </c>
      <c r="C2494">
        <v>2.68</v>
      </c>
      <c r="D2494" s="2">
        <f t="shared" si="114"/>
        <v>43936.228875000001</v>
      </c>
      <c r="E2494" s="89">
        <f t="shared" si="115"/>
        <v>900.00000041909516</v>
      </c>
      <c r="F2494" s="3">
        <f t="shared" si="116"/>
        <v>76455485.834002361</v>
      </c>
    </row>
    <row r="2495" spans="1:6">
      <c r="A2495" s="1">
        <v>43935.96875</v>
      </c>
      <c r="B2495">
        <v>3020</v>
      </c>
      <c r="C2495">
        <v>2.69</v>
      </c>
      <c r="D2495" s="2">
        <f t="shared" si="114"/>
        <v>43936.238057119204</v>
      </c>
      <c r="E2495" s="89">
        <f t="shared" si="115"/>
        <v>899.99999979045242</v>
      </c>
      <c r="F2495" s="3">
        <f t="shared" si="116"/>
        <v>76965189.019136146</v>
      </c>
    </row>
    <row r="2496" spans="1:6">
      <c r="A2496" s="1">
        <v>43935.979166666664</v>
      </c>
      <c r="B2496">
        <v>3030</v>
      </c>
      <c r="C2496">
        <v>2.7</v>
      </c>
      <c r="D2496" s="2">
        <f t="shared" si="114"/>
        <v>43936.247862623757</v>
      </c>
      <c r="E2496" s="89">
        <f t="shared" si="115"/>
        <v>899.99999979045242</v>
      </c>
      <c r="F2496" s="3">
        <f t="shared" si="116"/>
        <v>77220040.638404816</v>
      </c>
    </row>
    <row r="2497" spans="1:6">
      <c r="A2497" s="1">
        <v>43935.989583333336</v>
      </c>
      <c r="B2497">
        <v>3050</v>
      </c>
      <c r="C2497">
        <v>2.71</v>
      </c>
      <c r="D2497" s="2">
        <f t="shared" si="114"/>
        <v>43936.257068989071</v>
      </c>
      <c r="E2497" s="89">
        <f t="shared" si="115"/>
        <v>900.00000041909516</v>
      </c>
      <c r="F2497" s="3">
        <f t="shared" si="116"/>
        <v>77729743.931235731</v>
      </c>
    </row>
    <row r="2498" spans="1:6">
      <c r="A2498" s="1">
        <v>43936</v>
      </c>
      <c r="B2498">
        <v>3090</v>
      </c>
      <c r="C2498">
        <v>2.73</v>
      </c>
      <c r="D2498" s="2">
        <f t="shared" si="114"/>
        <v>43936.265112055014</v>
      </c>
      <c r="E2498" s="89">
        <f t="shared" si="115"/>
        <v>899.99999979045242</v>
      </c>
      <c r="F2498" s="3">
        <f t="shared" si="116"/>
        <v>78749150.354016781</v>
      </c>
    </row>
    <row r="2499" spans="1:6">
      <c r="A2499" s="1">
        <v>43936.010416666664</v>
      </c>
      <c r="B2499">
        <v>3130</v>
      </c>
      <c r="C2499">
        <v>2.75</v>
      </c>
      <c r="D2499" s="2">
        <f t="shared" ref="D2499:D2562" si="117">A2499+((13422*(1/B2499)+2.019)/24)</f>
        <v>43936.273215788067</v>
      </c>
      <c r="E2499" s="89">
        <f t="shared" si="115"/>
        <v>899.99999979045242</v>
      </c>
      <c r="F2499" s="3">
        <f t="shared" si="116"/>
        <v>79768556.831091434</v>
      </c>
    </row>
    <row r="2500" spans="1:6">
      <c r="A2500" s="1">
        <v>43936.020833333336</v>
      </c>
      <c r="B2500">
        <v>3170</v>
      </c>
      <c r="C2500">
        <v>2.77</v>
      </c>
      <c r="D2500" s="2">
        <f t="shared" si="117"/>
        <v>43936.281377891697</v>
      </c>
      <c r="E2500" s="89">
        <f t="shared" ref="E2500:E2563" si="118">CONVERT((A2500-A2499),"day","sec")</f>
        <v>900.00000041909516</v>
      </c>
      <c r="F2500" s="3">
        <f t="shared" si="116"/>
        <v>80787963.36459583</v>
      </c>
    </row>
    <row r="2501" spans="1:6">
      <c r="A2501" s="1">
        <v>43936.03125</v>
      </c>
      <c r="B2501">
        <v>3210</v>
      </c>
      <c r="C2501">
        <v>2.79</v>
      </c>
      <c r="D2501" s="2">
        <f t="shared" si="117"/>
        <v>43936.2895961838</v>
      </c>
      <c r="E2501" s="89">
        <f t="shared" si="118"/>
        <v>899.99999979045242</v>
      </c>
      <c r="F2501" s="3">
        <f t="shared" ref="F2501:F2564" si="119">E2501*B2501*CONVERT(1,"ft^3","l")</f>
        <v>81807369.78524074</v>
      </c>
    </row>
    <row r="2502" spans="1:6">
      <c r="A2502" s="1">
        <v>43936.041666666664</v>
      </c>
      <c r="B2502">
        <v>3250</v>
      </c>
      <c r="C2502">
        <v>2.81</v>
      </c>
      <c r="D2502" s="2">
        <f t="shared" si="117"/>
        <v>43936.29786858974</v>
      </c>
      <c r="E2502" s="89">
        <f t="shared" si="118"/>
        <v>899.99999979045242</v>
      </c>
      <c r="F2502" s="3">
        <f t="shared" si="119"/>
        <v>82826776.262315392</v>
      </c>
    </row>
    <row r="2503" spans="1:6">
      <c r="A2503" s="1">
        <v>43936.052083333336</v>
      </c>
      <c r="B2503">
        <v>3290</v>
      </c>
      <c r="C2503">
        <v>2.83</v>
      </c>
      <c r="D2503" s="2">
        <f t="shared" si="117"/>
        <v>43936.306193135766</v>
      </c>
      <c r="E2503" s="89">
        <f t="shared" si="118"/>
        <v>900.00000041909516</v>
      </c>
      <c r="F2503" s="3">
        <f t="shared" si="119"/>
        <v>83846182.79795593</v>
      </c>
    </row>
    <row r="2504" spans="1:6">
      <c r="A2504" s="1">
        <v>43936.0625</v>
      </c>
      <c r="B2504">
        <v>3350</v>
      </c>
      <c r="C2504">
        <v>2.86</v>
      </c>
      <c r="D2504" s="2">
        <f t="shared" si="117"/>
        <v>43936.313565298507</v>
      </c>
      <c r="E2504" s="89">
        <f t="shared" si="118"/>
        <v>899.99999979045242</v>
      </c>
      <c r="F2504" s="3">
        <f t="shared" si="119"/>
        <v>85375292.455002025</v>
      </c>
    </row>
    <row r="2505" spans="1:6">
      <c r="A2505" s="1">
        <v>43936.072916666664</v>
      </c>
      <c r="B2505">
        <v>3390</v>
      </c>
      <c r="C2505">
        <v>2.88</v>
      </c>
      <c r="D2505" s="2">
        <f t="shared" si="117"/>
        <v>43936.322012168137</v>
      </c>
      <c r="E2505" s="89">
        <f t="shared" si="118"/>
        <v>899.99999979045242</v>
      </c>
      <c r="F2505" s="3">
        <f t="shared" si="119"/>
        <v>86394698.932076663</v>
      </c>
    </row>
    <row r="2506" spans="1:6">
      <c r="A2506" s="1">
        <v>43936.083333333336</v>
      </c>
      <c r="B2506">
        <v>3430</v>
      </c>
      <c r="C2506">
        <v>2.9</v>
      </c>
      <c r="D2506" s="2">
        <f t="shared" si="117"/>
        <v>43936.330504980564</v>
      </c>
      <c r="E2506" s="89">
        <f t="shared" si="118"/>
        <v>900.00000041909516</v>
      </c>
      <c r="F2506" s="3">
        <f t="shared" si="119"/>
        <v>87414105.470209375</v>
      </c>
    </row>
    <row r="2507" spans="1:6">
      <c r="A2507" s="1">
        <v>43936.09375</v>
      </c>
      <c r="B2507">
        <v>3490</v>
      </c>
      <c r="C2507">
        <v>2.93</v>
      </c>
      <c r="D2507" s="2">
        <f t="shared" si="117"/>
        <v>43936.338118553009</v>
      </c>
      <c r="E2507" s="89">
        <f t="shared" si="118"/>
        <v>899.99999979045242</v>
      </c>
      <c r="F2507" s="3">
        <f t="shared" si="119"/>
        <v>88943215.124763295</v>
      </c>
    </row>
    <row r="2508" spans="1:6">
      <c r="A2508" s="1">
        <v>43936.104166666664</v>
      </c>
      <c r="B2508">
        <v>3570</v>
      </c>
      <c r="C2508">
        <v>2.97</v>
      </c>
      <c r="D2508" s="2">
        <f t="shared" si="117"/>
        <v>43936.344944327728</v>
      </c>
      <c r="E2508" s="89">
        <f t="shared" si="118"/>
        <v>899.99999979045242</v>
      </c>
      <c r="F2508" s="3">
        <f t="shared" si="119"/>
        <v>90982028.078912601</v>
      </c>
    </row>
    <row r="2509" spans="1:6">
      <c r="A2509" s="1">
        <v>43936.114583333336</v>
      </c>
      <c r="B2509">
        <v>3610</v>
      </c>
      <c r="C2509">
        <v>2.99</v>
      </c>
      <c r="D2509" s="2">
        <f t="shared" si="117"/>
        <v>43936.35362523084</v>
      </c>
      <c r="E2509" s="89">
        <f t="shared" si="118"/>
        <v>900.00000041909516</v>
      </c>
      <c r="F2509" s="3">
        <f t="shared" si="119"/>
        <v>92001434.62024951</v>
      </c>
    </row>
    <row r="2510" spans="1:6">
      <c r="A2510" s="1">
        <v>43936.125</v>
      </c>
      <c r="B2510">
        <v>3720</v>
      </c>
      <c r="C2510">
        <v>3.04</v>
      </c>
      <c r="D2510" s="2">
        <f t="shared" si="117"/>
        <v>43936.359461021508</v>
      </c>
      <c r="E2510" s="89">
        <f t="shared" si="118"/>
        <v>899.99999979045242</v>
      </c>
      <c r="F2510" s="3">
        <f t="shared" si="119"/>
        <v>94804802.367942542</v>
      </c>
    </row>
    <row r="2511" spans="1:6">
      <c r="A2511" s="1">
        <v>43936.135416666664</v>
      </c>
      <c r="B2511">
        <v>3760</v>
      </c>
      <c r="C2511">
        <v>3.06</v>
      </c>
      <c r="D2511" s="2">
        <f t="shared" si="117"/>
        <v>43936.368278368791</v>
      </c>
      <c r="E2511" s="89">
        <f t="shared" si="118"/>
        <v>899.99999979045242</v>
      </c>
      <c r="F2511" s="3">
        <f t="shared" si="119"/>
        <v>95824208.845017195</v>
      </c>
    </row>
    <row r="2512" spans="1:6">
      <c r="A2512" s="1">
        <v>43936.145833333336</v>
      </c>
      <c r="B2512">
        <v>3850</v>
      </c>
      <c r="C2512">
        <v>3.1</v>
      </c>
      <c r="D2512" s="2">
        <f t="shared" si="117"/>
        <v>43936.375218073597</v>
      </c>
      <c r="E2512" s="89">
        <f t="shared" si="118"/>
        <v>900.00000041909516</v>
      </c>
      <c r="F2512" s="3">
        <f t="shared" si="119"/>
        <v>98117873.486969694</v>
      </c>
    </row>
    <row r="2513" spans="1:6">
      <c r="A2513" s="1">
        <v>43936.15625</v>
      </c>
      <c r="B2513">
        <v>3930</v>
      </c>
      <c r="C2513">
        <v>3.14</v>
      </c>
      <c r="D2513" s="2">
        <f t="shared" si="117"/>
        <v>43936.382677798982</v>
      </c>
      <c r="E2513" s="89">
        <f t="shared" si="118"/>
        <v>899.99999979045242</v>
      </c>
      <c r="F2513" s="3">
        <f t="shared" si="119"/>
        <v>100156686.37258446</v>
      </c>
    </row>
    <row r="2514" spans="1:6">
      <c r="A2514" s="1">
        <v>43936.166666666664</v>
      </c>
      <c r="B2514">
        <v>3980</v>
      </c>
      <c r="C2514">
        <v>3.16</v>
      </c>
      <c r="D2514" s="2">
        <f t="shared" si="117"/>
        <v>43936.391306742044</v>
      </c>
      <c r="E2514" s="89">
        <f t="shared" si="118"/>
        <v>899.99999979045242</v>
      </c>
      <c r="F2514" s="3">
        <f t="shared" si="119"/>
        <v>101430944.46892777</v>
      </c>
    </row>
    <row r="2515" spans="1:6">
      <c r="A2515" s="1">
        <v>43936.177083333336</v>
      </c>
      <c r="B2515">
        <v>4040</v>
      </c>
      <c r="C2515">
        <v>3.19</v>
      </c>
      <c r="D2515" s="2">
        <f t="shared" si="117"/>
        <v>43936.399636551156</v>
      </c>
      <c r="E2515" s="89">
        <f t="shared" si="118"/>
        <v>900.00000041909516</v>
      </c>
      <c r="F2515" s="3">
        <f t="shared" si="119"/>
        <v>102960054.25645651</v>
      </c>
    </row>
    <row r="2516" spans="1:6">
      <c r="A2516" s="1">
        <v>43936.1875</v>
      </c>
      <c r="B2516">
        <v>4130</v>
      </c>
      <c r="C2516">
        <v>3.23</v>
      </c>
      <c r="D2516" s="2">
        <f t="shared" si="117"/>
        <v>43936.407036622273</v>
      </c>
      <c r="E2516" s="89">
        <f t="shared" si="118"/>
        <v>899.99999979045242</v>
      </c>
      <c r="F2516" s="3">
        <f t="shared" si="119"/>
        <v>105253718.75795771</v>
      </c>
    </row>
    <row r="2517" spans="1:6">
      <c r="A2517" s="1">
        <v>43936.197916666664</v>
      </c>
      <c r="B2517">
        <v>4200</v>
      </c>
      <c r="C2517">
        <v>3.26</v>
      </c>
      <c r="D2517" s="2">
        <f t="shared" si="117"/>
        <v>43936.41519642857</v>
      </c>
      <c r="E2517" s="89">
        <f t="shared" si="118"/>
        <v>899.99999979045242</v>
      </c>
      <c r="F2517" s="3">
        <f t="shared" si="119"/>
        <v>107037680.09283835</v>
      </c>
    </row>
    <row r="2518" spans="1:6">
      <c r="A2518" s="1">
        <v>43936.208333333336</v>
      </c>
      <c r="B2518">
        <v>4310</v>
      </c>
      <c r="C2518">
        <v>3.31</v>
      </c>
      <c r="D2518" s="2">
        <f t="shared" si="117"/>
        <v>43936.42221471385</v>
      </c>
      <c r="E2518" s="89">
        <f t="shared" si="118"/>
        <v>900.00000041909516</v>
      </c>
      <c r="F2518" s="3">
        <f t="shared" si="119"/>
        <v>109841047.98151673</v>
      </c>
    </row>
    <row r="2519" spans="1:6">
      <c r="A2519" s="1">
        <v>43936.21875</v>
      </c>
      <c r="B2519">
        <v>4380</v>
      </c>
      <c r="C2519">
        <v>3.34</v>
      </c>
      <c r="D2519" s="2">
        <f t="shared" si="117"/>
        <v>43936.430557648404</v>
      </c>
      <c r="E2519" s="89">
        <f t="shared" si="118"/>
        <v>899.99999979045242</v>
      </c>
      <c r="F2519" s="3">
        <f t="shared" si="119"/>
        <v>111625009.23967429</v>
      </c>
    </row>
    <row r="2520" spans="1:6">
      <c r="A2520" s="1">
        <v>43936.229166666664</v>
      </c>
      <c r="B2520">
        <v>4450</v>
      </c>
      <c r="C2520">
        <v>3.37</v>
      </c>
      <c r="D2520" s="2">
        <f t="shared" si="117"/>
        <v>43936.438965823967</v>
      </c>
      <c r="E2520" s="89">
        <f t="shared" si="118"/>
        <v>899.99999979045242</v>
      </c>
      <c r="F2520" s="3">
        <f t="shared" si="119"/>
        <v>113408970.57455492</v>
      </c>
    </row>
    <row r="2521" spans="1:6">
      <c r="A2521" s="1">
        <v>43936.239583333336</v>
      </c>
      <c r="B2521">
        <v>4550</v>
      </c>
      <c r="C2521">
        <v>3.41</v>
      </c>
      <c r="D2521" s="2">
        <f t="shared" si="117"/>
        <v>43936.446620421251</v>
      </c>
      <c r="E2521" s="89">
        <f t="shared" si="118"/>
        <v>900.00000041909516</v>
      </c>
      <c r="F2521" s="3">
        <f t="shared" si="119"/>
        <v>115957486.84823692</v>
      </c>
    </row>
    <row r="2522" spans="1:6">
      <c r="A2522" s="1">
        <v>43936.25</v>
      </c>
      <c r="B2522">
        <v>4620</v>
      </c>
      <c r="C2522">
        <v>3.44</v>
      </c>
      <c r="D2522" s="2">
        <f t="shared" si="117"/>
        <v>43936.45517478355</v>
      </c>
      <c r="E2522" s="89">
        <f t="shared" si="118"/>
        <v>899.99999979045242</v>
      </c>
      <c r="F2522" s="3">
        <f t="shared" si="119"/>
        <v>117741448.10212219</v>
      </c>
    </row>
    <row r="2523" spans="1:6">
      <c r="A2523" s="1">
        <v>43936.260416666664</v>
      </c>
      <c r="B2523">
        <v>4770</v>
      </c>
      <c r="C2523">
        <v>3.5</v>
      </c>
      <c r="D2523" s="2">
        <f t="shared" si="117"/>
        <v>43936.461784853243</v>
      </c>
      <c r="E2523" s="89">
        <f t="shared" si="118"/>
        <v>899.99999979045242</v>
      </c>
      <c r="F2523" s="3">
        <f t="shared" si="119"/>
        <v>121564222.39115213</v>
      </c>
    </row>
    <row r="2524" spans="1:6">
      <c r="A2524" s="1">
        <v>43936.270833333336</v>
      </c>
      <c r="B2524">
        <v>4840</v>
      </c>
      <c r="C2524">
        <v>3.53</v>
      </c>
      <c r="D2524" s="2">
        <f t="shared" si="117"/>
        <v>43936.470505853998</v>
      </c>
      <c r="E2524" s="89">
        <f t="shared" si="118"/>
        <v>900.00000041909516</v>
      </c>
      <c r="F2524" s="3">
        <f t="shared" si="119"/>
        <v>123348183.81219047</v>
      </c>
    </row>
    <row r="2525" spans="1:6">
      <c r="A2525" s="1">
        <v>43936.28125</v>
      </c>
      <c r="B2525">
        <v>4910</v>
      </c>
      <c r="C2525">
        <v>3.56</v>
      </c>
      <c r="D2525" s="2">
        <f t="shared" si="117"/>
        <v>43936.479275203666</v>
      </c>
      <c r="E2525" s="89">
        <f t="shared" si="118"/>
        <v>899.99999979045242</v>
      </c>
      <c r="F2525" s="3">
        <f t="shared" si="119"/>
        <v>125132145.06091341</v>
      </c>
    </row>
    <row r="2526" spans="1:6">
      <c r="A2526" s="1">
        <v>43936.291666666664</v>
      </c>
      <c r="B2526">
        <v>4960</v>
      </c>
      <c r="C2526">
        <v>3.58</v>
      </c>
      <c r="D2526" s="2">
        <f t="shared" si="117"/>
        <v>43936.48854368279</v>
      </c>
      <c r="E2526" s="89">
        <f t="shared" si="118"/>
        <v>899.99999979045242</v>
      </c>
      <c r="F2526" s="3">
        <f t="shared" si="119"/>
        <v>126406403.15725672</v>
      </c>
    </row>
    <row r="2527" spans="1:6">
      <c r="A2527" s="1">
        <v>43936.302083333336</v>
      </c>
      <c r="B2527">
        <v>5110</v>
      </c>
      <c r="C2527">
        <v>3.64</v>
      </c>
      <c r="D2527" s="2">
        <f t="shared" si="117"/>
        <v>43936.495650603392</v>
      </c>
      <c r="E2527" s="89">
        <f t="shared" si="118"/>
        <v>900.00000041909516</v>
      </c>
      <c r="F2527" s="3">
        <f t="shared" si="119"/>
        <v>130229177.5372507</v>
      </c>
    </row>
    <row r="2528" spans="1:6">
      <c r="A2528" s="1">
        <v>43936.3125</v>
      </c>
      <c r="B2528">
        <v>5170</v>
      </c>
      <c r="C2528">
        <v>3.66</v>
      </c>
      <c r="D2528" s="2">
        <f t="shared" si="117"/>
        <v>43936.504797147005</v>
      </c>
      <c r="E2528" s="89">
        <f t="shared" si="118"/>
        <v>899.99999979045242</v>
      </c>
      <c r="F2528" s="3">
        <f t="shared" si="119"/>
        <v>131758287.16189864</v>
      </c>
    </row>
    <row r="2529" spans="1:6">
      <c r="A2529" s="1">
        <v>43936.322916666664</v>
      </c>
      <c r="B2529">
        <v>5290</v>
      </c>
      <c r="C2529">
        <v>3.71</v>
      </c>
      <c r="D2529" s="2">
        <f t="shared" si="117"/>
        <v>43936.512760003148</v>
      </c>
      <c r="E2529" s="89">
        <f t="shared" si="118"/>
        <v>899.99999979045242</v>
      </c>
      <c r="F2529" s="3">
        <f t="shared" si="119"/>
        <v>134816506.5931226</v>
      </c>
    </row>
    <row r="2530" spans="1:6">
      <c r="A2530" s="1">
        <v>43936.333333333336</v>
      </c>
      <c r="B2530">
        <v>5400</v>
      </c>
      <c r="C2530">
        <v>3.75</v>
      </c>
      <c r="D2530" s="2">
        <f t="shared" si="117"/>
        <v>43936.521023148154</v>
      </c>
      <c r="E2530" s="89">
        <f t="shared" si="118"/>
        <v>900.00000041909516</v>
      </c>
      <c r="F2530" s="3">
        <f t="shared" si="119"/>
        <v>137619874.50120425</v>
      </c>
    </row>
    <row r="2531" spans="1:6">
      <c r="A2531" s="1">
        <v>43936.34375</v>
      </c>
      <c r="B2531">
        <v>5480</v>
      </c>
      <c r="C2531">
        <v>3.78</v>
      </c>
      <c r="D2531" s="2">
        <f t="shared" si="117"/>
        <v>43936.529927919706</v>
      </c>
      <c r="E2531" s="89">
        <f t="shared" si="118"/>
        <v>899.99999979045242</v>
      </c>
      <c r="F2531" s="3">
        <f t="shared" si="119"/>
        <v>139658687.35922718</v>
      </c>
    </row>
    <row r="2532" spans="1:6">
      <c r="A2532" s="1">
        <v>43936.354166666664</v>
      </c>
      <c r="B2532">
        <v>5580</v>
      </c>
      <c r="C2532">
        <v>3.82</v>
      </c>
      <c r="D2532" s="2">
        <f t="shared" si="117"/>
        <v>43936.538515681001</v>
      </c>
      <c r="E2532" s="89">
        <f t="shared" si="118"/>
        <v>899.99999979045242</v>
      </c>
      <c r="F2532" s="3">
        <f t="shared" si="119"/>
        <v>142207203.5519138</v>
      </c>
    </row>
    <row r="2533" spans="1:6">
      <c r="A2533" s="1">
        <v>43936.364583333336</v>
      </c>
      <c r="B2533">
        <v>5660</v>
      </c>
      <c r="C2533">
        <v>3.85</v>
      </c>
      <c r="D2533" s="2">
        <f t="shared" si="117"/>
        <v>43936.547515753831</v>
      </c>
      <c r="E2533" s="89">
        <f t="shared" si="118"/>
        <v>900.00000041909516</v>
      </c>
      <c r="F2533" s="3">
        <f t="shared" si="119"/>
        <v>144246016.60681778</v>
      </c>
    </row>
    <row r="2534" spans="1:6">
      <c r="A2534" s="1">
        <v>43936.375</v>
      </c>
      <c r="B2534">
        <v>5770</v>
      </c>
      <c r="C2534">
        <v>3.89</v>
      </c>
      <c r="D2534" s="2">
        <f t="shared" si="117"/>
        <v>43936.5560487435</v>
      </c>
      <c r="E2534" s="89">
        <f t="shared" si="118"/>
        <v>899.99999979045242</v>
      </c>
      <c r="F2534" s="3">
        <f t="shared" si="119"/>
        <v>147049384.31801841</v>
      </c>
    </row>
    <row r="2535" spans="1:6">
      <c r="A2535" s="1">
        <v>43936.385416666664</v>
      </c>
      <c r="B2535">
        <v>5850</v>
      </c>
      <c r="C2535">
        <v>3.92</v>
      </c>
      <c r="D2535" s="2">
        <f t="shared" si="117"/>
        <v>43936.56513995726</v>
      </c>
      <c r="E2535" s="89">
        <f t="shared" si="118"/>
        <v>899.99999979045242</v>
      </c>
      <c r="F2535" s="3">
        <f t="shared" si="119"/>
        <v>149088197.27216771</v>
      </c>
    </row>
    <row r="2536" spans="1:6">
      <c r="A2536" s="1">
        <v>43936.395833333336</v>
      </c>
      <c r="B2536">
        <v>5960</v>
      </c>
      <c r="C2536">
        <v>3.96</v>
      </c>
      <c r="D2536" s="2">
        <f t="shared" si="117"/>
        <v>43936.57379222595</v>
      </c>
      <c r="E2536" s="89">
        <f t="shared" si="118"/>
        <v>900.00000041909516</v>
      </c>
      <c r="F2536" s="3">
        <f t="shared" si="119"/>
        <v>151891565.19021803</v>
      </c>
    </row>
    <row r="2537" spans="1:6">
      <c r="A2537" s="1">
        <v>43936.40625</v>
      </c>
      <c r="B2537">
        <v>6020</v>
      </c>
      <c r="C2537">
        <v>3.98</v>
      </c>
      <c r="D2537" s="2">
        <f t="shared" si="117"/>
        <v>43936.583273671095</v>
      </c>
      <c r="E2537" s="89">
        <f t="shared" si="118"/>
        <v>899.99999979045242</v>
      </c>
      <c r="F2537" s="3">
        <f t="shared" si="119"/>
        <v>153420674.79973498</v>
      </c>
    </row>
    <row r="2538" spans="1:6">
      <c r="A2538" s="1">
        <v>43936.416666666664</v>
      </c>
      <c r="B2538">
        <v>6160</v>
      </c>
      <c r="C2538">
        <v>4.03</v>
      </c>
      <c r="D2538" s="2">
        <f t="shared" si="117"/>
        <v>43936.591579004329</v>
      </c>
      <c r="E2538" s="89">
        <f t="shared" si="118"/>
        <v>899.99999979045242</v>
      </c>
      <c r="F2538" s="3">
        <f t="shared" si="119"/>
        <v>156988597.46949625</v>
      </c>
    </row>
    <row r="2539" spans="1:6">
      <c r="A2539" s="1">
        <v>43936.427083333336</v>
      </c>
      <c r="B2539">
        <v>6250</v>
      </c>
      <c r="C2539">
        <v>4.0599999999999996</v>
      </c>
      <c r="D2539" s="2">
        <f t="shared" si="117"/>
        <v>43936.600688333339</v>
      </c>
      <c r="E2539" s="89">
        <f t="shared" si="118"/>
        <v>900.00000041909516</v>
      </c>
      <c r="F2539" s="3">
        <f t="shared" si="119"/>
        <v>159282262.15417159</v>
      </c>
    </row>
    <row r="2540" spans="1:6">
      <c r="A2540" s="1">
        <v>43936.4375</v>
      </c>
      <c r="B2540">
        <v>6300</v>
      </c>
      <c r="C2540">
        <v>4.08</v>
      </c>
      <c r="D2540" s="2">
        <f t="shared" si="117"/>
        <v>43936.610394841271</v>
      </c>
      <c r="E2540" s="89">
        <f t="shared" si="118"/>
        <v>899.99999979045242</v>
      </c>
      <c r="F2540" s="3">
        <f t="shared" si="119"/>
        <v>160556520.13925752</v>
      </c>
    </row>
    <row r="2541" spans="1:6">
      <c r="A2541" s="1">
        <v>43936.447916666664</v>
      </c>
      <c r="B2541">
        <v>6420</v>
      </c>
      <c r="C2541">
        <v>4.12</v>
      </c>
      <c r="D2541" s="2">
        <f t="shared" si="117"/>
        <v>43936.619152258565</v>
      </c>
      <c r="E2541" s="89">
        <f t="shared" si="118"/>
        <v>899.99999979045242</v>
      </c>
      <c r="F2541" s="3">
        <f t="shared" si="119"/>
        <v>163614739.57048148</v>
      </c>
    </row>
    <row r="2542" spans="1:6">
      <c r="A2542" s="1">
        <v>43936.458333333336</v>
      </c>
      <c r="B2542">
        <v>6450</v>
      </c>
      <c r="C2542">
        <v>4.13</v>
      </c>
      <c r="D2542" s="2">
        <f t="shared" si="117"/>
        <v>43936.629163759695</v>
      </c>
      <c r="E2542" s="89">
        <f t="shared" si="118"/>
        <v>900.00000041909516</v>
      </c>
      <c r="F2542" s="3">
        <f t="shared" si="119"/>
        <v>164379294.54310507</v>
      </c>
    </row>
    <row r="2543" spans="1:6">
      <c r="A2543" s="1">
        <v>43936.46875</v>
      </c>
      <c r="B2543">
        <v>6560</v>
      </c>
      <c r="C2543">
        <v>4.17</v>
      </c>
      <c r="D2543" s="2">
        <f t="shared" si="117"/>
        <v>43936.638126524391</v>
      </c>
      <c r="E2543" s="89">
        <f t="shared" si="118"/>
        <v>899.99999979045242</v>
      </c>
      <c r="F2543" s="3">
        <f t="shared" si="119"/>
        <v>167182662.24024275</v>
      </c>
    </row>
    <row r="2544" spans="1:6">
      <c r="A2544" s="1">
        <v>43936.479166666664</v>
      </c>
      <c r="B2544">
        <v>6620</v>
      </c>
      <c r="C2544">
        <v>4.1900000000000004</v>
      </c>
      <c r="D2544" s="2">
        <f t="shared" si="117"/>
        <v>43936.647770518626</v>
      </c>
      <c r="E2544" s="89">
        <f t="shared" si="118"/>
        <v>899.99999979045242</v>
      </c>
      <c r="F2544" s="3">
        <f t="shared" si="119"/>
        <v>168711771.95585474</v>
      </c>
    </row>
    <row r="2545" spans="1:6">
      <c r="A2545" s="1">
        <v>43936.489583333336</v>
      </c>
      <c r="B2545">
        <v>6680</v>
      </c>
      <c r="C2545">
        <v>4.21</v>
      </c>
      <c r="D2545" s="2">
        <f t="shared" si="117"/>
        <v>43936.657428393213</v>
      </c>
      <c r="E2545" s="89">
        <f t="shared" si="118"/>
        <v>900.00000041909516</v>
      </c>
      <c r="F2545" s="3">
        <f t="shared" si="119"/>
        <v>170240881.7903786</v>
      </c>
    </row>
    <row r="2546" spans="1:6">
      <c r="A2546" s="1">
        <v>43936.5</v>
      </c>
      <c r="B2546">
        <v>6830</v>
      </c>
      <c r="C2546">
        <v>4.26</v>
      </c>
      <c r="D2546" s="2">
        <f t="shared" si="117"/>
        <v>43936.666006405561</v>
      </c>
      <c r="E2546" s="89">
        <f t="shared" si="118"/>
        <v>899.99999979045242</v>
      </c>
      <c r="F2546" s="3">
        <f t="shared" si="119"/>
        <v>174063655.96049666</v>
      </c>
    </row>
    <row r="2547" spans="1:6">
      <c r="A2547" s="1">
        <v>43936.510416666664</v>
      </c>
      <c r="B2547">
        <v>6880</v>
      </c>
      <c r="C2547">
        <v>4.28</v>
      </c>
      <c r="D2547" s="2">
        <f t="shared" si="117"/>
        <v>43936.67582800387</v>
      </c>
      <c r="E2547" s="89">
        <f t="shared" si="118"/>
        <v>899.99999979045242</v>
      </c>
      <c r="F2547" s="3">
        <f t="shared" si="119"/>
        <v>175337914.05683997</v>
      </c>
    </row>
    <row r="2548" spans="1:6">
      <c r="A2548" s="1">
        <v>43936.520833333336</v>
      </c>
      <c r="B2548">
        <v>6910</v>
      </c>
      <c r="C2548">
        <v>4.29</v>
      </c>
      <c r="D2548" s="2">
        <f t="shared" si="117"/>
        <v>43936.685891763147</v>
      </c>
      <c r="E2548" s="89">
        <f t="shared" si="118"/>
        <v>900.00000041909516</v>
      </c>
      <c r="F2548" s="3">
        <f t="shared" si="119"/>
        <v>176102469.03765211</v>
      </c>
    </row>
    <row r="2549" spans="1:6">
      <c r="A2549" s="1">
        <v>43936.53125</v>
      </c>
      <c r="B2549">
        <v>6990</v>
      </c>
      <c r="C2549">
        <v>4.32</v>
      </c>
      <c r="D2549" s="2">
        <f t="shared" si="117"/>
        <v>43936.695382153077</v>
      </c>
      <c r="E2549" s="89">
        <f t="shared" si="118"/>
        <v>899.99999979045242</v>
      </c>
      <c r="F2549" s="3">
        <f t="shared" si="119"/>
        <v>178141281.86879525</v>
      </c>
    </row>
    <row r="2550" spans="1:6">
      <c r="A2550" s="1">
        <v>43936.541666666664</v>
      </c>
      <c r="B2550">
        <v>7050</v>
      </c>
      <c r="C2550">
        <v>4.34</v>
      </c>
      <c r="D2550" s="2">
        <f t="shared" si="117"/>
        <v>43936.705117907797</v>
      </c>
      <c r="E2550" s="89">
        <f t="shared" si="118"/>
        <v>899.99999979045242</v>
      </c>
      <c r="F2550" s="3">
        <f t="shared" si="119"/>
        <v>179670391.58440724</v>
      </c>
    </row>
    <row r="2551" spans="1:6">
      <c r="A2551" s="1">
        <v>43936.552083333336</v>
      </c>
      <c r="B2551">
        <v>7080</v>
      </c>
      <c r="C2551">
        <v>4.3499999999999996</v>
      </c>
      <c r="D2551" s="2">
        <f t="shared" si="117"/>
        <v>43936.715198446327</v>
      </c>
      <c r="E2551" s="89">
        <f t="shared" si="118"/>
        <v>900.00000041909516</v>
      </c>
      <c r="F2551" s="3">
        <f t="shared" si="119"/>
        <v>180434946.56824559</v>
      </c>
    </row>
    <row r="2552" spans="1:6">
      <c r="A2552" s="1">
        <v>43936.5625</v>
      </c>
      <c r="B2552">
        <v>7160</v>
      </c>
      <c r="C2552">
        <v>4.38</v>
      </c>
      <c r="D2552" s="2">
        <f t="shared" si="117"/>
        <v>43936.724732541901</v>
      </c>
      <c r="E2552" s="89">
        <f t="shared" si="118"/>
        <v>899.99999979045242</v>
      </c>
      <c r="F2552" s="3">
        <f t="shared" si="119"/>
        <v>182473759.39636251</v>
      </c>
    </row>
    <row r="2553" spans="1:6">
      <c r="A2553" s="1">
        <v>43936.572916666664</v>
      </c>
      <c r="B2553">
        <v>7190</v>
      </c>
      <c r="C2553">
        <v>4.3899999999999997</v>
      </c>
      <c r="D2553" s="2">
        <f t="shared" si="117"/>
        <v>43936.73482330783</v>
      </c>
      <c r="E2553" s="89">
        <f t="shared" si="118"/>
        <v>899.99999979045242</v>
      </c>
      <c r="F2553" s="3">
        <f t="shared" si="119"/>
        <v>183238314.25416851</v>
      </c>
    </row>
    <row r="2554" spans="1:6">
      <c r="A2554" s="1">
        <v>43936.583333333336</v>
      </c>
      <c r="B2554">
        <v>7270</v>
      </c>
      <c r="C2554">
        <v>4.42</v>
      </c>
      <c r="D2554" s="2">
        <f t="shared" si="117"/>
        <v>43936.744384055484</v>
      </c>
      <c r="E2554" s="89">
        <f t="shared" si="118"/>
        <v>900.00000041909516</v>
      </c>
      <c r="F2554" s="3">
        <f t="shared" si="119"/>
        <v>185277127.3377324</v>
      </c>
    </row>
    <row r="2555" spans="1:6">
      <c r="A2555" s="1">
        <v>43936.59375</v>
      </c>
      <c r="B2555">
        <v>7270</v>
      </c>
      <c r="C2555">
        <v>4.42</v>
      </c>
      <c r="D2555" s="2">
        <f t="shared" si="117"/>
        <v>43936.754800722149</v>
      </c>
      <c r="E2555" s="89">
        <f t="shared" si="118"/>
        <v>899.99999979045242</v>
      </c>
      <c r="F2555" s="3">
        <f t="shared" si="119"/>
        <v>185277127.20831782</v>
      </c>
    </row>
    <row r="2556" spans="1:6">
      <c r="A2556" s="1">
        <v>43936.604166666664</v>
      </c>
      <c r="B2556">
        <v>7330</v>
      </c>
      <c r="C2556">
        <v>4.4400000000000004</v>
      </c>
      <c r="D2556" s="2">
        <f t="shared" si="117"/>
        <v>43936.76458771032</v>
      </c>
      <c r="E2556" s="89">
        <f t="shared" si="118"/>
        <v>899.99999979045242</v>
      </c>
      <c r="F2556" s="3">
        <f t="shared" si="119"/>
        <v>186806236.92392978</v>
      </c>
    </row>
    <row r="2557" spans="1:6">
      <c r="A2557" s="1">
        <v>43936.614583333336</v>
      </c>
      <c r="B2557">
        <v>7390</v>
      </c>
      <c r="C2557">
        <v>4.46</v>
      </c>
      <c r="D2557" s="2">
        <f t="shared" si="117"/>
        <v>43936.774384923323</v>
      </c>
      <c r="E2557" s="89">
        <f t="shared" si="118"/>
        <v>900.00000041909516</v>
      </c>
      <c r="F2557" s="3">
        <f t="shared" si="119"/>
        <v>188335346.77109247</v>
      </c>
    </row>
    <row r="2558" spans="1:6">
      <c r="A2558" s="1">
        <v>43936.625</v>
      </c>
      <c r="B2558">
        <v>7420</v>
      </c>
      <c r="C2558">
        <v>4.47</v>
      </c>
      <c r="D2558" s="2">
        <f t="shared" si="117"/>
        <v>43936.784495619948</v>
      </c>
      <c r="E2558" s="89">
        <f t="shared" si="118"/>
        <v>899.99999979045242</v>
      </c>
      <c r="F2558" s="3">
        <f t="shared" si="119"/>
        <v>189099901.49734774</v>
      </c>
    </row>
    <row r="2559" spans="1:6">
      <c r="A2559" s="1">
        <v>43936.635416666664</v>
      </c>
      <c r="B2559">
        <v>7470</v>
      </c>
      <c r="C2559">
        <v>4.49</v>
      </c>
      <c r="D2559" s="2">
        <f t="shared" si="117"/>
        <v>43936.794407797854</v>
      </c>
      <c r="E2559" s="89">
        <f t="shared" si="118"/>
        <v>899.99999979045242</v>
      </c>
      <c r="F2559" s="3">
        <f t="shared" si="119"/>
        <v>190374159.59369108</v>
      </c>
    </row>
    <row r="2560" spans="1:6">
      <c r="A2560" s="1">
        <v>43936.645833333336</v>
      </c>
      <c r="B2560">
        <v>7470</v>
      </c>
      <c r="C2560">
        <v>4.49</v>
      </c>
      <c r="D2560" s="2">
        <f t="shared" si="117"/>
        <v>43936.804824464525</v>
      </c>
      <c r="E2560" s="89">
        <f t="shared" si="118"/>
        <v>900.00000041909516</v>
      </c>
      <c r="F2560" s="3">
        <f t="shared" si="119"/>
        <v>190374159.72666588</v>
      </c>
    </row>
    <row r="2561" spans="1:6">
      <c r="A2561" s="1">
        <v>43936.65625</v>
      </c>
      <c r="B2561">
        <v>7500</v>
      </c>
      <c r="C2561">
        <v>4.5</v>
      </c>
      <c r="D2561" s="2">
        <f t="shared" si="117"/>
        <v>43936.814941666664</v>
      </c>
      <c r="E2561" s="89">
        <f t="shared" si="118"/>
        <v>899.99999979045242</v>
      </c>
      <c r="F2561" s="3">
        <f t="shared" si="119"/>
        <v>191138714.45149705</v>
      </c>
    </row>
    <row r="2562" spans="1:6">
      <c r="A2562" s="1">
        <v>43936.666666666664</v>
      </c>
      <c r="B2562">
        <v>7530</v>
      </c>
      <c r="C2562">
        <v>4.51</v>
      </c>
      <c r="D2562" s="2">
        <f t="shared" si="117"/>
        <v>43936.825061254975</v>
      </c>
      <c r="E2562" s="89">
        <f t="shared" si="118"/>
        <v>899.99999979045242</v>
      </c>
      <c r="F2562" s="3">
        <f t="shared" si="119"/>
        <v>191903269.30930305</v>
      </c>
    </row>
    <row r="2563" spans="1:6">
      <c r="A2563" s="1">
        <v>43936.677083333336</v>
      </c>
      <c r="B2563">
        <v>7560</v>
      </c>
      <c r="C2563">
        <v>4.5199999999999996</v>
      </c>
      <c r="D2563" s="2">
        <f t="shared" ref="D2563:D2626" si="120">A2563+((13422*(1/B2563)+2.019)/24)</f>
        <v>43936.835183201059</v>
      </c>
      <c r="E2563" s="89">
        <f t="shared" si="118"/>
        <v>900.00000041909516</v>
      </c>
      <c r="F2563" s="3">
        <f t="shared" si="119"/>
        <v>192667824.30168596</v>
      </c>
    </row>
    <row r="2564" spans="1:6">
      <c r="A2564" s="1">
        <v>43936.6875</v>
      </c>
      <c r="B2564">
        <v>7590</v>
      </c>
      <c r="C2564">
        <v>4.53</v>
      </c>
      <c r="D2564" s="2">
        <f t="shared" si="120"/>
        <v>43936.845307476942</v>
      </c>
      <c r="E2564" s="89">
        <f t="shared" ref="E2564:E2627" si="121">CONVERT((A2564-A2563),"day","sec")</f>
        <v>899.99999979045242</v>
      </c>
      <c r="F2564" s="3">
        <f t="shared" si="119"/>
        <v>193432379.02491501</v>
      </c>
    </row>
    <row r="2565" spans="1:6">
      <c r="A2565" s="1">
        <v>43936.697916666664</v>
      </c>
      <c r="B2565">
        <v>7620</v>
      </c>
      <c r="C2565">
        <v>4.54</v>
      </c>
      <c r="D2565" s="2">
        <f t="shared" si="120"/>
        <v>43936.855434055113</v>
      </c>
      <c r="E2565" s="89">
        <f t="shared" si="121"/>
        <v>899.99999979045242</v>
      </c>
      <c r="F2565" s="3">
        <f t="shared" ref="F2565:F2628" si="122">E2565*B2565*CONVERT(1,"ft^3","l")</f>
        <v>194196933.88272101</v>
      </c>
    </row>
    <row r="2566" spans="1:6">
      <c r="A2566" s="1">
        <v>43936.708333333336</v>
      </c>
      <c r="B2566">
        <v>7620</v>
      </c>
      <c r="C2566">
        <v>4.54</v>
      </c>
      <c r="D2566" s="2">
        <f t="shared" si="120"/>
        <v>43936.865850721784</v>
      </c>
      <c r="E2566" s="89">
        <f t="shared" si="121"/>
        <v>900.00000041909516</v>
      </c>
      <c r="F2566" s="3">
        <f t="shared" si="122"/>
        <v>194196934.01836601</v>
      </c>
    </row>
    <row r="2567" spans="1:6">
      <c r="A2567" s="1">
        <v>43936.71875</v>
      </c>
      <c r="B2567">
        <v>7650</v>
      </c>
      <c r="C2567">
        <v>4.55</v>
      </c>
      <c r="D2567" s="2">
        <f t="shared" si="120"/>
        <v>43936.875979575161</v>
      </c>
      <c r="E2567" s="89">
        <f t="shared" si="121"/>
        <v>899.99999979045242</v>
      </c>
      <c r="F2567" s="3">
        <f t="shared" si="122"/>
        <v>194961488.740527</v>
      </c>
    </row>
    <row r="2568" spans="1:6">
      <c r="A2568" s="1">
        <v>43936.729166666664</v>
      </c>
      <c r="B2568">
        <v>7680</v>
      </c>
      <c r="C2568">
        <v>4.5599999999999996</v>
      </c>
      <c r="D2568" s="2">
        <f t="shared" si="120"/>
        <v>43936.886110677078</v>
      </c>
      <c r="E2568" s="89">
        <f t="shared" si="121"/>
        <v>899.99999979045242</v>
      </c>
      <c r="F2568" s="3">
        <f t="shared" si="122"/>
        <v>195726043.59833297</v>
      </c>
    </row>
    <row r="2569" spans="1:6">
      <c r="A2569" s="1">
        <v>43936.739583333336</v>
      </c>
      <c r="B2569">
        <v>7700</v>
      </c>
      <c r="C2569">
        <v>4.57</v>
      </c>
      <c r="D2569" s="2">
        <f t="shared" si="120"/>
        <v>43936.896338203464</v>
      </c>
      <c r="E2569" s="89">
        <f t="shared" si="121"/>
        <v>900.00000041909516</v>
      </c>
      <c r="F2569" s="3">
        <f t="shared" si="122"/>
        <v>196235746.97393939</v>
      </c>
    </row>
    <row r="2570" spans="1:6">
      <c r="A2570" s="1">
        <v>43936.75</v>
      </c>
      <c r="B2570">
        <v>7730</v>
      </c>
      <c r="C2570">
        <v>4.58</v>
      </c>
      <c r="D2570" s="2">
        <f t="shared" si="120"/>
        <v>43936.906472994822</v>
      </c>
      <c r="E2570" s="89">
        <f t="shared" si="121"/>
        <v>899.99999979045242</v>
      </c>
      <c r="F2570" s="3">
        <f t="shared" si="122"/>
        <v>197000301.69467631</v>
      </c>
    </row>
    <row r="2571" spans="1:6">
      <c r="A2571" s="1">
        <v>43936.760416666664</v>
      </c>
      <c r="B2571">
        <v>7760</v>
      </c>
      <c r="C2571">
        <v>4.59</v>
      </c>
      <c r="D2571" s="2">
        <f t="shared" si="120"/>
        <v>43936.916609965636</v>
      </c>
      <c r="E2571" s="89">
        <f t="shared" si="121"/>
        <v>899.99999979045242</v>
      </c>
      <c r="F2571" s="3">
        <f t="shared" si="122"/>
        <v>197764856.55248228</v>
      </c>
    </row>
    <row r="2572" spans="1:6">
      <c r="A2572" s="1">
        <v>43936.770833333336</v>
      </c>
      <c r="B2572">
        <v>7760</v>
      </c>
      <c r="C2572">
        <v>4.59</v>
      </c>
      <c r="D2572" s="2">
        <f t="shared" si="120"/>
        <v>43936.927026632307</v>
      </c>
      <c r="E2572" s="89">
        <f t="shared" si="121"/>
        <v>900.00000041909516</v>
      </c>
      <c r="F2572" s="3">
        <f t="shared" si="122"/>
        <v>197764856.69061944</v>
      </c>
    </row>
    <row r="2573" spans="1:6">
      <c r="A2573" s="1">
        <v>43936.78125</v>
      </c>
      <c r="B2573">
        <v>7760</v>
      </c>
      <c r="C2573">
        <v>4.59</v>
      </c>
      <c r="D2573" s="2">
        <f t="shared" si="120"/>
        <v>43936.937443298972</v>
      </c>
      <c r="E2573" s="89">
        <f t="shared" si="121"/>
        <v>899.99999979045242</v>
      </c>
      <c r="F2573" s="3">
        <f t="shared" si="122"/>
        <v>197764856.55248228</v>
      </c>
    </row>
    <row r="2574" spans="1:6">
      <c r="A2574" s="1">
        <v>43936.791666666664</v>
      </c>
      <c r="B2574">
        <v>7760</v>
      </c>
      <c r="C2574">
        <v>4.59</v>
      </c>
      <c r="D2574" s="2">
        <f t="shared" si="120"/>
        <v>43936.947859965636</v>
      </c>
      <c r="E2574" s="89">
        <f t="shared" si="121"/>
        <v>899.99999979045242</v>
      </c>
      <c r="F2574" s="3">
        <f t="shared" si="122"/>
        <v>197764856.55248228</v>
      </c>
    </row>
    <row r="2575" spans="1:6">
      <c r="A2575" s="1">
        <v>43936.802083333336</v>
      </c>
      <c r="B2575">
        <v>7790</v>
      </c>
      <c r="C2575">
        <v>4.5999999999999996</v>
      </c>
      <c r="D2575" s="2">
        <f t="shared" si="120"/>
        <v>43936.957999090715</v>
      </c>
      <c r="E2575" s="89">
        <f t="shared" si="121"/>
        <v>900.00000041909516</v>
      </c>
      <c r="F2575" s="3">
        <f t="shared" si="122"/>
        <v>198529411.54895946</v>
      </c>
    </row>
    <row r="2576" spans="1:6">
      <c r="A2576" s="1">
        <v>43936.8125</v>
      </c>
      <c r="B2576">
        <v>7790</v>
      </c>
      <c r="C2576">
        <v>4.5999999999999996</v>
      </c>
      <c r="D2576" s="2">
        <f t="shared" si="120"/>
        <v>43936.968415757379</v>
      </c>
      <c r="E2576" s="89">
        <f t="shared" si="121"/>
        <v>899.99999979045242</v>
      </c>
      <c r="F2576" s="3">
        <f t="shared" si="122"/>
        <v>198529411.41028827</v>
      </c>
    </row>
    <row r="2577" spans="1:6">
      <c r="A2577" s="1">
        <v>43936.822916666664</v>
      </c>
      <c r="B2577">
        <v>7820</v>
      </c>
      <c r="C2577">
        <v>4.6100000000000003</v>
      </c>
      <c r="D2577" s="2">
        <f t="shared" si="120"/>
        <v>43936.978557011935</v>
      </c>
      <c r="E2577" s="89">
        <f t="shared" si="121"/>
        <v>899.99999979045242</v>
      </c>
      <c r="F2577" s="3">
        <f t="shared" si="122"/>
        <v>199293966.26809427</v>
      </c>
    </row>
    <row r="2578" spans="1:6">
      <c r="A2578" s="1">
        <v>43936.833333333336</v>
      </c>
      <c r="B2578">
        <v>7820</v>
      </c>
      <c r="C2578">
        <v>4.6100000000000003</v>
      </c>
      <c r="D2578" s="2">
        <f t="shared" si="120"/>
        <v>43936.988973678606</v>
      </c>
      <c r="E2578" s="89">
        <f t="shared" si="121"/>
        <v>900.00000041909516</v>
      </c>
      <c r="F2578" s="3">
        <f t="shared" si="122"/>
        <v>199293966.40729949</v>
      </c>
    </row>
    <row r="2579" spans="1:6">
      <c r="A2579" s="1">
        <v>43936.84375</v>
      </c>
      <c r="B2579">
        <v>7820</v>
      </c>
      <c r="C2579">
        <v>4.6100000000000003</v>
      </c>
      <c r="D2579" s="2">
        <f t="shared" si="120"/>
        <v>43936.999390345271</v>
      </c>
      <c r="E2579" s="89">
        <f t="shared" si="121"/>
        <v>899.99999979045242</v>
      </c>
      <c r="F2579" s="3">
        <f t="shared" si="122"/>
        <v>199293966.26809427</v>
      </c>
    </row>
    <row r="2580" spans="1:6">
      <c r="A2580" s="1">
        <v>43936.854166666664</v>
      </c>
      <c r="B2580">
        <v>7820</v>
      </c>
      <c r="C2580">
        <v>4.6100000000000003</v>
      </c>
      <c r="D2580" s="2">
        <f t="shared" si="120"/>
        <v>43937.009807011935</v>
      </c>
      <c r="E2580" s="89">
        <f t="shared" si="121"/>
        <v>899.99999979045242</v>
      </c>
      <c r="F2580" s="3">
        <f t="shared" si="122"/>
        <v>199293966.26809427</v>
      </c>
    </row>
    <row r="2581" spans="1:6">
      <c r="A2581" s="1">
        <v>43936.864583333336</v>
      </c>
      <c r="B2581">
        <v>7820</v>
      </c>
      <c r="C2581">
        <v>4.6100000000000003</v>
      </c>
      <c r="D2581" s="2">
        <f t="shared" si="120"/>
        <v>43937.020223678606</v>
      </c>
      <c r="E2581" s="89">
        <f t="shared" si="121"/>
        <v>900.00000041909516</v>
      </c>
      <c r="F2581" s="3">
        <f t="shared" si="122"/>
        <v>199293966.40729949</v>
      </c>
    </row>
    <row r="2582" spans="1:6">
      <c r="A2582" s="1">
        <v>43936.875</v>
      </c>
      <c r="B2582">
        <v>7820</v>
      </c>
      <c r="C2582">
        <v>4.6100000000000003</v>
      </c>
      <c r="D2582" s="2">
        <f t="shared" si="120"/>
        <v>43937.030640345271</v>
      </c>
      <c r="E2582" s="89">
        <f t="shared" si="121"/>
        <v>899.99999979045242</v>
      </c>
      <c r="F2582" s="3">
        <f t="shared" si="122"/>
        <v>199293966.26809427</v>
      </c>
    </row>
    <row r="2583" spans="1:6">
      <c r="A2583" s="1">
        <v>43936.885416666664</v>
      </c>
      <c r="B2583">
        <v>7820</v>
      </c>
      <c r="C2583">
        <v>4.6100000000000003</v>
      </c>
      <c r="D2583" s="2">
        <f t="shared" si="120"/>
        <v>43937.041057011935</v>
      </c>
      <c r="E2583" s="89">
        <f t="shared" si="121"/>
        <v>899.99999979045242</v>
      </c>
      <c r="F2583" s="3">
        <f t="shared" si="122"/>
        <v>199293966.26809427</v>
      </c>
    </row>
    <row r="2584" spans="1:6">
      <c r="A2584" s="1">
        <v>43936.895833333336</v>
      </c>
      <c r="B2584">
        <v>7820</v>
      </c>
      <c r="C2584">
        <v>4.6100000000000003</v>
      </c>
      <c r="D2584" s="2">
        <f t="shared" si="120"/>
        <v>43937.051473678606</v>
      </c>
      <c r="E2584" s="89">
        <f t="shared" si="121"/>
        <v>900.00000041909516</v>
      </c>
      <c r="F2584" s="3">
        <f t="shared" si="122"/>
        <v>199293966.40729949</v>
      </c>
    </row>
    <row r="2585" spans="1:6">
      <c r="A2585" s="1">
        <v>43936.90625</v>
      </c>
      <c r="B2585">
        <v>7820</v>
      </c>
      <c r="C2585">
        <v>4.6100000000000003</v>
      </c>
      <c r="D2585" s="2">
        <f t="shared" si="120"/>
        <v>43937.061890345271</v>
      </c>
      <c r="E2585" s="89">
        <f t="shared" si="121"/>
        <v>899.99999979045242</v>
      </c>
      <c r="F2585" s="3">
        <f t="shared" si="122"/>
        <v>199293966.26809427</v>
      </c>
    </row>
    <row r="2586" spans="1:6">
      <c r="A2586" s="1">
        <v>43936.916666666664</v>
      </c>
      <c r="B2586">
        <v>7820</v>
      </c>
      <c r="C2586">
        <v>4.6100000000000003</v>
      </c>
      <c r="D2586" s="2">
        <f t="shared" si="120"/>
        <v>43937.072307011935</v>
      </c>
      <c r="E2586" s="89">
        <f t="shared" si="121"/>
        <v>899.99999979045242</v>
      </c>
      <c r="F2586" s="3">
        <f t="shared" si="122"/>
        <v>199293966.26809427</v>
      </c>
    </row>
    <row r="2587" spans="1:6">
      <c r="A2587" s="1">
        <v>43936.927083333336</v>
      </c>
      <c r="B2587">
        <v>7820</v>
      </c>
      <c r="C2587">
        <v>4.6100000000000003</v>
      </c>
      <c r="D2587" s="2">
        <f t="shared" si="120"/>
        <v>43937.082723678606</v>
      </c>
      <c r="E2587" s="89">
        <f t="shared" si="121"/>
        <v>900.00000041909516</v>
      </c>
      <c r="F2587" s="3">
        <f t="shared" si="122"/>
        <v>199293966.40729949</v>
      </c>
    </row>
    <row r="2588" spans="1:6">
      <c r="A2588" s="1">
        <v>43936.9375</v>
      </c>
      <c r="B2588">
        <v>7790</v>
      </c>
      <c r="C2588">
        <v>4.5999999999999996</v>
      </c>
      <c r="D2588" s="2">
        <f t="shared" si="120"/>
        <v>43937.093415757379</v>
      </c>
      <c r="E2588" s="89">
        <f t="shared" si="121"/>
        <v>899.99999979045242</v>
      </c>
      <c r="F2588" s="3">
        <f t="shared" si="122"/>
        <v>198529411.41028827</v>
      </c>
    </row>
    <row r="2589" spans="1:6">
      <c r="A2589" s="1">
        <v>43936.947916666664</v>
      </c>
      <c r="B2589">
        <v>7790</v>
      </c>
      <c r="C2589">
        <v>4.5999999999999996</v>
      </c>
      <c r="D2589" s="2">
        <f t="shared" si="120"/>
        <v>43937.103832424044</v>
      </c>
      <c r="E2589" s="89">
        <f t="shared" si="121"/>
        <v>899.99999979045242</v>
      </c>
      <c r="F2589" s="3">
        <f t="shared" si="122"/>
        <v>198529411.41028827</v>
      </c>
    </row>
    <row r="2590" spans="1:6">
      <c r="A2590" s="1">
        <v>43936.958333333336</v>
      </c>
      <c r="B2590">
        <v>7790</v>
      </c>
      <c r="C2590">
        <v>4.5999999999999996</v>
      </c>
      <c r="D2590" s="2">
        <f t="shared" si="120"/>
        <v>43937.114249090715</v>
      </c>
      <c r="E2590" s="89">
        <f t="shared" si="121"/>
        <v>900.00000041909516</v>
      </c>
      <c r="F2590" s="3">
        <f t="shared" si="122"/>
        <v>198529411.54895946</v>
      </c>
    </row>
    <row r="2591" spans="1:6">
      <c r="A2591" s="1">
        <v>43936.96875</v>
      </c>
      <c r="B2591">
        <v>7760</v>
      </c>
      <c r="C2591">
        <v>4.59</v>
      </c>
      <c r="D2591" s="2">
        <f t="shared" si="120"/>
        <v>43937.124943298972</v>
      </c>
      <c r="E2591" s="89">
        <f t="shared" si="121"/>
        <v>899.99999979045242</v>
      </c>
      <c r="F2591" s="3">
        <f t="shared" si="122"/>
        <v>197764856.55248228</v>
      </c>
    </row>
    <row r="2592" spans="1:6">
      <c r="A2592" s="1">
        <v>43936.979166666664</v>
      </c>
      <c r="B2592">
        <v>7760</v>
      </c>
      <c r="C2592">
        <v>4.59</v>
      </c>
      <c r="D2592" s="2">
        <f t="shared" si="120"/>
        <v>43937.135359965636</v>
      </c>
      <c r="E2592" s="89">
        <f t="shared" si="121"/>
        <v>899.99999979045242</v>
      </c>
      <c r="F2592" s="3">
        <f t="shared" si="122"/>
        <v>197764856.55248228</v>
      </c>
    </row>
    <row r="2593" spans="1:6">
      <c r="A2593" s="1">
        <v>43936.989583333336</v>
      </c>
      <c r="B2593">
        <v>7790</v>
      </c>
      <c r="C2593">
        <v>4.5999999999999996</v>
      </c>
      <c r="D2593" s="2">
        <f t="shared" si="120"/>
        <v>43937.145499090715</v>
      </c>
      <c r="E2593" s="89">
        <f t="shared" si="121"/>
        <v>900.00000041909516</v>
      </c>
      <c r="F2593" s="3">
        <f t="shared" si="122"/>
        <v>198529411.54895946</v>
      </c>
    </row>
    <row r="2594" spans="1:6">
      <c r="A2594" s="1">
        <v>43937</v>
      </c>
      <c r="B2594">
        <v>7760</v>
      </c>
      <c r="C2594">
        <v>4.59</v>
      </c>
      <c r="D2594" s="2">
        <f t="shared" si="120"/>
        <v>43937.156193298972</v>
      </c>
      <c r="E2594" s="89">
        <f t="shared" si="121"/>
        <v>899.99999979045242</v>
      </c>
      <c r="F2594" s="3">
        <f t="shared" si="122"/>
        <v>197764856.55248228</v>
      </c>
    </row>
    <row r="2595" spans="1:6">
      <c r="A2595" s="1">
        <v>43937.010416666664</v>
      </c>
      <c r="B2595">
        <v>7760</v>
      </c>
      <c r="C2595">
        <v>4.59</v>
      </c>
      <c r="D2595" s="2">
        <f t="shared" si="120"/>
        <v>43937.166609965636</v>
      </c>
      <c r="E2595" s="89">
        <f t="shared" si="121"/>
        <v>899.99999979045242</v>
      </c>
      <c r="F2595" s="3">
        <f t="shared" si="122"/>
        <v>197764856.55248228</v>
      </c>
    </row>
    <row r="2596" spans="1:6">
      <c r="A2596" s="1">
        <v>43937.020833333336</v>
      </c>
      <c r="B2596">
        <v>7730</v>
      </c>
      <c r="C2596">
        <v>4.58</v>
      </c>
      <c r="D2596" s="2">
        <f t="shared" si="120"/>
        <v>43937.177306328158</v>
      </c>
      <c r="E2596" s="89">
        <f t="shared" si="121"/>
        <v>900.00000041909516</v>
      </c>
      <c r="F2596" s="3">
        <f t="shared" si="122"/>
        <v>197000301.83227941</v>
      </c>
    </row>
    <row r="2597" spans="1:6">
      <c r="A2597" s="1">
        <v>43937.03125</v>
      </c>
      <c r="B2597">
        <v>7730</v>
      </c>
      <c r="C2597">
        <v>4.58</v>
      </c>
      <c r="D2597" s="2">
        <f t="shared" si="120"/>
        <v>43937.187722994822</v>
      </c>
      <c r="E2597" s="89">
        <f t="shared" si="121"/>
        <v>899.99999979045242</v>
      </c>
      <c r="F2597" s="3">
        <f t="shared" si="122"/>
        <v>197000301.69467631</v>
      </c>
    </row>
    <row r="2598" spans="1:6">
      <c r="A2598" s="1">
        <v>43937.041666666664</v>
      </c>
      <c r="B2598">
        <v>7730</v>
      </c>
      <c r="C2598">
        <v>4.58</v>
      </c>
      <c r="D2598" s="2">
        <f t="shared" si="120"/>
        <v>43937.198139661486</v>
      </c>
      <c r="E2598" s="89">
        <f t="shared" si="121"/>
        <v>899.99999979045242</v>
      </c>
      <c r="F2598" s="3">
        <f t="shared" si="122"/>
        <v>197000301.69467631</v>
      </c>
    </row>
    <row r="2599" spans="1:6">
      <c r="A2599" s="1">
        <v>43937.052083333336</v>
      </c>
      <c r="B2599">
        <v>7730</v>
      </c>
      <c r="C2599">
        <v>4.58</v>
      </c>
      <c r="D2599" s="2">
        <f t="shared" si="120"/>
        <v>43937.208556328158</v>
      </c>
      <c r="E2599" s="89">
        <f t="shared" si="121"/>
        <v>900.00000041909516</v>
      </c>
      <c r="F2599" s="3">
        <f t="shared" si="122"/>
        <v>197000301.83227941</v>
      </c>
    </row>
    <row r="2600" spans="1:6">
      <c r="A2600" s="1">
        <v>43937.0625</v>
      </c>
      <c r="B2600">
        <v>7700</v>
      </c>
      <c r="C2600">
        <v>4.57</v>
      </c>
      <c r="D2600" s="2">
        <f t="shared" si="120"/>
        <v>43937.219254870128</v>
      </c>
      <c r="E2600" s="89">
        <f t="shared" si="121"/>
        <v>899.99999979045242</v>
      </c>
      <c r="F2600" s="3">
        <f t="shared" si="122"/>
        <v>196235746.83687031</v>
      </c>
    </row>
    <row r="2601" spans="1:6">
      <c r="A2601" s="1">
        <v>43937.072916666664</v>
      </c>
      <c r="B2601">
        <v>7700</v>
      </c>
      <c r="C2601">
        <v>4.57</v>
      </c>
      <c r="D2601" s="2">
        <f t="shared" si="120"/>
        <v>43937.229671536792</v>
      </c>
      <c r="E2601" s="89">
        <f t="shared" si="121"/>
        <v>899.99999979045242</v>
      </c>
      <c r="F2601" s="3">
        <f t="shared" si="122"/>
        <v>196235746.83687031</v>
      </c>
    </row>
    <row r="2602" spans="1:6">
      <c r="A2602" s="1">
        <v>43937.083333333336</v>
      </c>
      <c r="B2602">
        <v>7700</v>
      </c>
      <c r="C2602">
        <v>4.57</v>
      </c>
      <c r="D2602" s="2">
        <f t="shared" si="120"/>
        <v>43937.240088203464</v>
      </c>
      <c r="E2602" s="89">
        <f t="shared" si="121"/>
        <v>900.00000041909516</v>
      </c>
      <c r="F2602" s="3">
        <f t="shared" si="122"/>
        <v>196235746.97393939</v>
      </c>
    </row>
    <row r="2603" spans="1:6">
      <c r="A2603" s="1">
        <v>43937.09375</v>
      </c>
      <c r="B2603">
        <v>7700</v>
      </c>
      <c r="C2603">
        <v>4.57</v>
      </c>
      <c r="D2603" s="2">
        <f t="shared" si="120"/>
        <v>43937.250504870128</v>
      </c>
      <c r="E2603" s="89">
        <f t="shared" si="121"/>
        <v>899.99999979045242</v>
      </c>
      <c r="F2603" s="3">
        <f t="shared" si="122"/>
        <v>196235746.83687031</v>
      </c>
    </row>
    <row r="2604" spans="1:6">
      <c r="A2604" s="1">
        <v>43937.104166666664</v>
      </c>
      <c r="B2604">
        <v>7680</v>
      </c>
      <c r="C2604">
        <v>4.5599999999999996</v>
      </c>
      <c r="D2604" s="2">
        <f t="shared" si="120"/>
        <v>43937.261110677078</v>
      </c>
      <c r="E2604" s="89">
        <f t="shared" si="121"/>
        <v>899.99999979045242</v>
      </c>
      <c r="F2604" s="3">
        <f t="shared" si="122"/>
        <v>195726043.59833297</v>
      </c>
    </row>
    <row r="2605" spans="1:6">
      <c r="A2605" s="1">
        <v>43937.114583333336</v>
      </c>
      <c r="B2605">
        <v>7680</v>
      </c>
      <c r="C2605">
        <v>4.5599999999999996</v>
      </c>
      <c r="D2605" s="2">
        <f t="shared" si="120"/>
        <v>43937.27152734375</v>
      </c>
      <c r="E2605" s="89">
        <f t="shared" si="121"/>
        <v>900.00000041909516</v>
      </c>
      <c r="F2605" s="3">
        <f t="shared" si="122"/>
        <v>195726043.73504606</v>
      </c>
    </row>
    <row r="2606" spans="1:6">
      <c r="A2606" s="1">
        <v>43937.125</v>
      </c>
      <c r="B2606">
        <v>7680</v>
      </c>
      <c r="C2606">
        <v>4.5599999999999996</v>
      </c>
      <c r="D2606" s="2">
        <f t="shared" si="120"/>
        <v>43937.281944010414</v>
      </c>
      <c r="E2606" s="89">
        <f t="shared" si="121"/>
        <v>899.99999979045242</v>
      </c>
      <c r="F2606" s="3">
        <f t="shared" si="122"/>
        <v>195726043.59833297</v>
      </c>
    </row>
    <row r="2607" spans="1:6">
      <c r="A2607" s="1">
        <v>43937.135416666664</v>
      </c>
      <c r="B2607">
        <v>7680</v>
      </c>
      <c r="C2607">
        <v>4.5599999999999996</v>
      </c>
      <c r="D2607" s="2">
        <f t="shared" si="120"/>
        <v>43937.292360677078</v>
      </c>
      <c r="E2607" s="89">
        <f t="shared" si="121"/>
        <v>899.99999979045242</v>
      </c>
      <c r="F2607" s="3">
        <f t="shared" si="122"/>
        <v>195726043.59833297</v>
      </c>
    </row>
    <row r="2608" spans="1:6">
      <c r="A2608" s="1">
        <v>43937.145833333336</v>
      </c>
      <c r="B2608">
        <v>7680</v>
      </c>
      <c r="C2608">
        <v>4.5599999999999996</v>
      </c>
      <c r="D2608" s="2">
        <f t="shared" si="120"/>
        <v>43937.30277734375</v>
      </c>
      <c r="E2608" s="89">
        <f t="shared" si="121"/>
        <v>900.00000041909516</v>
      </c>
      <c r="F2608" s="3">
        <f t="shared" si="122"/>
        <v>195726043.73504606</v>
      </c>
    </row>
    <row r="2609" spans="1:6">
      <c r="A2609" s="1">
        <v>43937.15625</v>
      </c>
      <c r="B2609">
        <v>7680</v>
      </c>
      <c r="C2609">
        <v>4.5599999999999996</v>
      </c>
      <c r="D2609" s="2">
        <f t="shared" si="120"/>
        <v>43937.313194010414</v>
      </c>
      <c r="E2609" s="89">
        <f t="shared" si="121"/>
        <v>899.99999979045242</v>
      </c>
      <c r="F2609" s="3">
        <f t="shared" si="122"/>
        <v>195726043.59833297</v>
      </c>
    </row>
    <row r="2610" spans="1:6">
      <c r="A2610" s="1">
        <v>43937.166666666664</v>
      </c>
      <c r="B2610">
        <v>7680</v>
      </c>
      <c r="C2610">
        <v>4.5599999999999996</v>
      </c>
      <c r="D2610" s="2">
        <f t="shared" si="120"/>
        <v>43937.323610677078</v>
      </c>
      <c r="E2610" s="89">
        <f t="shared" si="121"/>
        <v>899.99999979045242</v>
      </c>
      <c r="F2610" s="3">
        <f t="shared" si="122"/>
        <v>195726043.59833297</v>
      </c>
    </row>
    <row r="2611" spans="1:6">
      <c r="A2611" s="1">
        <v>43937.177083333336</v>
      </c>
      <c r="B2611">
        <v>7650</v>
      </c>
      <c r="C2611">
        <v>4.55</v>
      </c>
      <c r="D2611" s="2">
        <f t="shared" si="120"/>
        <v>43937.334312908497</v>
      </c>
      <c r="E2611" s="89">
        <f t="shared" si="121"/>
        <v>900.00000041909516</v>
      </c>
      <c r="F2611" s="3">
        <f t="shared" si="122"/>
        <v>194961488.87670603</v>
      </c>
    </row>
    <row r="2612" spans="1:6">
      <c r="A2612" s="1">
        <v>43937.1875</v>
      </c>
      <c r="B2612">
        <v>7680</v>
      </c>
      <c r="C2612">
        <v>4.5599999999999996</v>
      </c>
      <c r="D2612" s="2">
        <f t="shared" si="120"/>
        <v>43937.344444010414</v>
      </c>
      <c r="E2612" s="89">
        <f t="shared" si="121"/>
        <v>899.99999979045242</v>
      </c>
      <c r="F2612" s="3">
        <f t="shared" si="122"/>
        <v>195726043.59833297</v>
      </c>
    </row>
    <row r="2613" spans="1:6">
      <c r="A2613" s="1">
        <v>43937.197916666664</v>
      </c>
      <c r="B2613">
        <v>7680</v>
      </c>
      <c r="C2613">
        <v>4.5599999999999996</v>
      </c>
      <c r="D2613" s="2">
        <f t="shared" si="120"/>
        <v>43937.354860677078</v>
      </c>
      <c r="E2613" s="89">
        <f t="shared" si="121"/>
        <v>899.99999979045242</v>
      </c>
      <c r="F2613" s="3">
        <f t="shared" si="122"/>
        <v>195726043.59833297</v>
      </c>
    </row>
    <row r="2614" spans="1:6">
      <c r="A2614" s="1">
        <v>43937.208333333336</v>
      </c>
      <c r="B2614">
        <v>7680</v>
      </c>
      <c r="C2614">
        <v>4.5599999999999996</v>
      </c>
      <c r="D2614" s="2">
        <f t="shared" si="120"/>
        <v>43937.36527734375</v>
      </c>
      <c r="E2614" s="89">
        <f t="shared" si="121"/>
        <v>900.00000041909516</v>
      </c>
      <c r="F2614" s="3">
        <f t="shared" si="122"/>
        <v>195726043.73504606</v>
      </c>
    </row>
    <row r="2615" spans="1:6">
      <c r="A2615" s="1">
        <v>43937.21875</v>
      </c>
      <c r="B2615">
        <v>7650</v>
      </c>
      <c r="C2615">
        <v>4.55</v>
      </c>
      <c r="D2615" s="2">
        <f t="shared" si="120"/>
        <v>43937.375979575161</v>
      </c>
      <c r="E2615" s="89">
        <f t="shared" si="121"/>
        <v>899.99999979045242</v>
      </c>
      <c r="F2615" s="3">
        <f t="shared" si="122"/>
        <v>194961488.740527</v>
      </c>
    </row>
    <row r="2616" spans="1:6">
      <c r="A2616" s="1">
        <v>43937.229166666664</v>
      </c>
      <c r="B2616">
        <v>7680</v>
      </c>
      <c r="C2616">
        <v>4.5599999999999996</v>
      </c>
      <c r="D2616" s="2">
        <f t="shared" si="120"/>
        <v>43937.386110677078</v>
      </c>
      <c r="E2616" s="89">
        <f t="shared" si="121"/>
        <v>899.99999979045242</v>
      </c>
      <c r="F2616" s="3">
        <f t="shared" si="122"/>
        <v>195726043.59833297</v>
      </c>
    </row>
    <row r="2617" spans="1:6">
      <c r="A2617" s="1">
        <v>43937.239583333336</v>
      </c>
      <c r="B2617">
        <v>7650</v>
      </c>
      <c r="C2617">
        <v>4.55</v>
      </c>
      <c r="D2617" s="2">
        <f t="shared" si="120"/>
        <v>43937.396812908497</v>
      </c>
      <c r="E2617" s="89">
        <f t="shared" si="121"/>
        <v>900.00000041909516</v>
      </c>
      <c r="F2617" s="3">
        <f t="shared" si="122"/>
        <v>194961488.87670603</v>
      </c>
    </row>
    <row r="2618" spans="1:6">
      <c r="A2618" s="1">
        <v>43937.25</v>
      </c>
      <c r="B2618">
        <v>7680</v>
      </c>
      <c r="C2618">
        <v>4.5599999999999996</v>
      </c>
      <c r="D2618" s="2">
        <f t="shared" si="120"/>
        <v>43937.406944010414</v>
      </c>
      <c r="E2618" s="89">
        <f t="shared" si="121"/>
        <v>899.99999979045242</v>
      </c>
      <c r="F2618" s="3">
        <f t="shared" si="122"/>
        <v>195726043.59833297</v>
      </c>
    </row>
    <row r="2619" spans="1:6">
      <c r="A2619" s="1">
        <v>43937.260416666664</v>
      </c>
      <c r="B2619">
        <v>7650</v>
      </c>
      <c r="C2619">
        <v>4.55</v>
      </c>
      <c r="D2619" s="2">
        <f t="shared" si="120"/>
        <v>43937.417646241825</v>
      </c>
      <c r="E2619" s="89">
        <f t="shared" si="121"/>
        <v>899.99999979045242</v>
      </c>
      <c r="F2619" s="3">
        <f t="shared" si="122"/>
        <v>194961488.740527</v>
      </c>
    </row>
    <row r="2620" spans="1:6">
      <c r="A2620" s="1">
        <v>43937.270833333336</v>
      </c>
      <c r="B2620">
        <v>7650</v>
      </c>
      <c r="C2620">
        <v>4.55</v>
      </c>
      <c r="D2620" s="2">
        <f t="shared" si="120"/>
        <v>43937.428062908497</v>
      </c>
      <c r="E2620" s="89">
        <f t="shared" si="121"/>
        <v>900.00000041909516</v>
      </c>
      <c r="F2620" s="3">
        <f t="shared" si="122"/>
        <v>194961488.87670603</v>
      </c>
    </row>
    <row r="2621" spans="1:6">
      <c r="A2621" s="1">
        <v>43937.28125</v>
      </c>
      <c r="B2621">
        <v>7680</v>
      </c>
      <c r="C2621">
        <v>4.5599999999999996</v>
      </c>
      <c r="D2621" s="2">
        <f t="shared" si="120"/>
        <v>43937.438194010414</v>
      </c>
      <c r="E2621" s="89">
        <f t="shared" si="121"/>
        <v>899.99999979045242</v>
      </c>
      <c r="F2621" s="3">
        <f t="shared" si="122"/>
        <v>195726043.59833297</v>
      </c>
    </row>
    <row r="2622" spans="1:6">
      <c r="A2622" s="1">
        <v>43937.291666666664</v>
      </c>
      <c r="B2622">
        <v>7650</v>
      </c>
      <c r="C2622">
        <v>4.55</v>
      </c>
      <c r="D2622" s="2">
        <f t="shared" si="120"/>
        <v>43937.448896241825</v>
      </c>
      <c r="E2622" s="89">
        <f t="shared" si="121"/>
        <v>899.99999979045242</v>
      </c>
      <c r="F2622" s="3">
        <f t="shared" si="122"/>
        <v>194961488.740527</v>
      </c>
    </row>
    <row r="2623" spans="1:6">
      <c r="A2623" s="1">
        <v>43937.302083333336</v>
      </c>
      <c r="B2623">
        <v>7680</v>
      </c>
      <c r="C2623">
        <v>4.5599999999999996</v>
      </c>
      <c r="D2623" s="2">
        <f t="shared" si="120"/>
        <v>43937.45902734375</v>
      </c>
      <c r="E2623" s="89">
        <f t="shared" si="121"/>
        <v>900.00000041909516</v>
      </c>
      <c r="F2623" s="3">
        <f t="shared" si="122"/>
        <v>195726043.73504606</v>
      </c>
    </row>
    <row r="2624" spans="1:6">
      <c r="A2624" s="1">
        <v>43937.3125</v>
      </c>
      <c r="B2624">
        <v>7680</v>
      </c>
      <c r="C2624">
        <v>4.5599999999999996</v>
      </c>
      <c r="D2624" s="2">
        <f t="shared" si="120"/>
        <v>43937.469444010414</v>
      </c>
      <c r="E2624" s="89">
        <f t="shared" si="121"/>
        <v>899.99999979045242</v>
      </c>
      <c r="F2624" s="3">
        <f t="shared" si="122"/>
        <v>195726043.59833297</v>
      </c>
    </row>
    <row r="2625" spans="1:6">
      <c r="A2625" s="1">
        <v>43937.322916666664</v>
      </c>
      <c r="B2625">
        <v>7680</v>
      </c>
      <c r="C2625">
        <v>4.5599999999999996</v>
      </c>
      <c r="D2625" s="2">
        <f t="shared" si="120"/>
        <v>43937.479860677078</v>
      </c>
      <c r="E2625" s="89">
        <f t="shared" si="121"/>
        <v>899.99999979045242</v>
      </c>
      <c r="F2625" s="3">
        <f t="shared" si="122"/>
        <v>195726043.59833297</v>
      </c>
    </row>
    <row r="2626" spans="1:6">
      <c r="A2626" s="1">
        <v>43937.333333333336</v>
      </c>
      <c r="B2626">
        <v>7650</v>
      </c>
      <c r="C2626">
        <v>4.55</v>
      </c>
      <c r="D2626" s="2">
        <f t="shared" si="120"/>
        <v>43937.490562908497</v>
      </c>
      <c r="E2626" s="89">
        <f t="shared" si="121"/>
        <v>900.00000041909516</v>
      </c>
      <c r="F2626" s="3">
        <f t="shared" si="122"/>
        <v>194961488.87670603</v>
      </c>
    </row>
    <row r="2627" spans="1:6">
      <c r="A2627" s="1">
        <v>43937.34375</v>
      </c>
      <c r="B2627">
        <v>7650</v>
      </c>
      <c r="C2627">
        <v>4.55</v>
      </c>
      <c r="D2627" s="2">
        <f t="shared" ref="D2627:D2690" si="123">A2627+((13422*(1/B2627)+2.019)/24)</f>
        <v>43937.500979575161</v>
      </c>
      <c r="E2627" s="89">
        <f t="shared" si="121"/>
        <v>899.99999979045242</v>
      </c>
      <c r="F2627" s="3">
        <f t="shared" si="122"/>
        <v>194961488.740527</v>
      </c>
    </row>
    <row r="2628" spans="1:6">
      <c r="A2628" s="1">
        <v>43937.354166666664</v>
      </c>
      <c r="B2628">
        <v>7650</v>
      </c>
      <c r="C2628">
        <v>4.55</v>
      </c>
      <c r="D2628" s="2">
        <f t="shared" si="123"/>
        <v>43937.511396241825</v>
      </c>
      <c r="E2628" s="89">
        <f t="shared" ref="E2628:E2691" si="124">CONVERT((A2628-A2627),"day","sec")</f>
        <v>899.99999979045242</v>
      </c>
      <c r="F2628" s="3">
        <f t="shared" si="122"/>
        <v>194961488.740527</v>
      </c>
    </row>
    <row r="2629" spans="1:6">
      <c r="A2629" s="1">
        <v>43937.364583333336</v>
      </c>
      <c r="B2629">
        <v>7680</v>
      </c>
      <c r="C2629">
        <v>4.5599999999999996</v>
      </c>
      <c r="D2629" s="2">
        <f t="shared" si="123"/>
        <v>43937.52152734375</v>
      </c>
      <c r="E2629" s="89">
        <f t="shared" si="124"/>
        <v>900.00000041909516</v>
      </c>
      <c r="F2629" s="3">
        <f t="shared" ref="F2629:F2692" si="125">E2629*B2629*CONVERT(1,"ft^3","l")</f>
        <v>195726043.73504606</v>
      </c>
    </row>
    <row r="2630" spans="1:6">
      <c r="A2630" s="1">
        <v>43937.375</v>
      </c>
      <c r="B2630">
        <v>7650</v>
      </c>
      <c r="C2630">
        <v>4.55</v>
      </c>
      <c r="D2630" s="2">
        <f t="shared" si="123"/>
        <v>43937.532229575161</v>
      </c>
      <c r="E2630" s="89">
        <f t="shared" si="124"/>
        <v>899.99999979045242</v>
      </c>
      <c r="F2630" s="3">
        <f t="shared" si="125"/>
        <v>194961488.740527</v>
      </c>
    </row>
    <row r="2631" spans="1:6">
      <c r="A2631" s="1">
        <v>43937.385416666664</v>
      </c>
      <c r="B2631">
        <v>7680</v>
      </c>
      <c r="C2631">
        <v>4.5599999999999996</v>
      </c>
      <c r="D2631" s="2">
        <f t="shared" si="123"/>
        <v>43937.542360677078</v>
      </c>
      <c r="E2631" s="89">
        <f t="shared" si="124"/>
        <v>899.99999979045242</v>
      </c>
      <c r="F2631" s="3">
        <f t="shared" si="125"/>
        <v>195726043.59833297</v>
      </c>
    </row>
    <row r="2632" spans="1:6">
      <c r="A2632" s="1">
        <v>43937.395833333336</v>
      </c>
      <c r="B2632">
        <v>7650</v>
      </c>
      <c r="C2632">
        <v>4.55</v>
      </c>
      <c r="D2632" s="2">
        <f t="shared" si="123"/>
        <v>43937.553062908497</v>
      </c>
      <c r="E2632" s="89">
        <f t="shared" si="124"/>
        <v>900.00000041909516</v>
      </c>
      <c r="F2632" s="3">
        <f t="shared" si="125"/>
        <v>194961488.87670603</v>
      </c>
    </row>
    <row r="2633" spans="1:6">
      <c r="A2633" s="1">
        <v>43937.40625</v>
      </c>
      <c r="B2633">
        <v>7650</v>
      </c>
      <c r="C2633">
        <v>4.55</v>
      </c>
      <c r="D2633" s="2">
        <f t="shared" si="123"/>
        <v>43937.563479575161</v>
      </c>
      <c r="E2633" s="89">
        <f t="shared" si="124"/>
        <v>899.99999979045242</v>
      </c>
      <c r="F2633" s="3">
        <f t="shared" si="125"/>
        <v>194961488.740527</v>
      </c>
    </row>
    <row r="2634" spans="1:6">
      <c r="A2634" s="1">
        <v>43937.416666666664</v>
      </c>
      <c r="B2634">
        <v>7650</v>
      </c>
      <c r="C2634">
        <v>4.55</v>
      </c>
      <c r="D2634" s="2">
        <f t="shared" si="123"/>
        <v>43937.573896241825</v>
      </c>
      <c r="E2634" s="89">
        <f t="shared" si="124"/>
        <v>899.99999979045242</v>
      </c>
      <c r="F2634" s="3">
        <f t="shared" si="125"/>
        <v>194961488.740527</v>
      </c>
    </row>
    <row r="2635" spans="1:6">
      <c r="A2635" s="1">
        <v>43937.427083333336</v>
      </c>
      <c r="B2635">
        <v>7650</v>
      </c>
      <c r="C2635">
        <v>4.55</v>
      </c>
      <c r="D2635" s="2">
        <f t="shared" si="123"/>
        <v>43937.584312908497</v>
      </c>
      <c r="E2635" s="89">
        <f t="shared" si="124"/>
        <v>900.00000041909516</v>
      </c>
      <c r="F2635" s="3">
        <f t="shared" si="125"/>
        <v>194961488.87670603</v>
      </c>
    </row>
    <row r="2636" spans="1:6">
      <c r="A2636" s="1">
        <v>43937.4375</v>
      </c>
      <c r="B2636">
        <v>7680</v>
      </c>
      <c r="C2636">
        <v>4.5599999999999996</v>
      </c>
      <c r="D2636" s="2">
        <f t="shared" si="123"/>
        <v>43937.594444010414</v>
      </c>
      <c r="E2636" s="89">
        <f t="shared" si="124"/>
        <v>899.99999979045242</v>
      </c>
      <c r="F2636" s="3">
        <f t="shared" si="125"/>
        <v>195726043.59833297</v>
      </c>
    </row>
    <row r="2637" spans="1:6">
      <c r="A2637" s="1">
        <v>43937.447916666664</v>
      </c>
      <c r="B2637">
        <v>7680</v>
      </c>
      <c r="C2637">
        <v>4.5599999999999996</v>
      </c>
      <c r="D2637" s="2">
        <f t="shared" si="123"/>
        <v>43937.604860677078</v>
      </c>
      <c r="E2637" s="89">
        <f t="shared" si="124"/>
        <v>899.99999979045242</v>
      </c>
      <c r="F2637" s="3">
        <f t="shared" si="125"/>
        <v>195726043.59833297</v>
      </c>
    </row>
    <row r="2638" spans="1:6">
      <c r="A2638" s="1">
        <v>43937.458333333336</v>
      </c>
      <c r="B2638">
        <v>7680</v>
      </c>
      <c r="C2638">
        <v>4.5599999999999996</v>
      </c>
      <c r="D2638" s="2">
        <f t="shared" si="123"/>
        <v>43937.61527734375</v>
      </c>
      <c r="E2638" s="89">
        <f t="shared" si="124"/>
        <v>900.00000041909516</v>
      </c>
      <c r="F2638" s="3">
        <f t="shared" si="125"/>
        <v>195726043.73504606</v>
      </c>
    </row>
    <row r="2639" spans="1:6">
      <c r="A2639" s="1">
        <v>43937.46875</v>
      </c>
      <c r="B2639">
        <v>7650</v>
      </c>
      <c r="C2639">
        <v>4.55</v>
      </c>
      <c r="D2639" s="2">
        <f t="shared" si="123"/>
        <v>43937.625979575161</v>
      </c>
      <c r="E2639" s="89">
        <f t="shared" si="124"/>
        <v>899.99999979045242</v>
      </c>
      <c r="F2639" s="3">
        <f t="shared" si="125"/>
        <v>194961488.740527</v>
      </c>
    </row>
    <row r="2640" spans="1:6">
      <c r="A2640" s="1">
        <v>43937.479166666664</v>
      </c>
      <c r="B2640">
        <v>7650</v>
      </c>
      <c r="C2640">
        <v>4.55</v>
      </c>
      <c r="D2640" s="2">
        <f t="shared" si="123"/>
        <v>43937.636396241825</v>
      </c>
      <c r="E2640" s="89">
        <f t="shared" si="124"/>
        <v>899.99999979045242</v>
      </c>
      <c r="F2640" s="3">
        <f t="shared" si="125"/>
        <v>194961488.740527</v>
      </c>
    </row>
    <row r="2641" spans="1:6">
      <c r="A2641" s="1">
        <v>43937.489583333336</v>
      </c>
      <c r="B2641">
        <v>7680</v>
      </c>
      <c r="C2641">
        <v>4.5599999999999996</v>
      </c>
      <c r="D2641" s="2">
        <f t="shared" si="123"/>
        <v>43937.64652734375</v>
      </c>
      <c r="E2641" s="89">
        <f t="shared" si="124"/>
        <v>900.00000041909516</v>
      </c>
      <c r="F2641" s="3">
        <f t="shared" si="125"/>
        <v>195726043.73504606</v>
      </c>
    </row>
    <row r="2642" spans="1:6">
      <c r="A2642" s="1">
        <v>43937.5</v>
      </c>
      <c r="B2642">
        <v>7650</v>
      </c>
      <c r="C2642">
        <v>4.55</v>
      </c>
      <c r="D2642" s="2">
        <f t="shared" si="123"/>
        <v>43937.657229575161</v>
      </c>
      <c r="E2642" s="89">
        <f t="shared" si="124"/>
        <v>899.99999979045242</v>
      </c>
      <c r="F2642" s="3">
        <f t="shared" si="125"/>
        <v>194961488.740527</v>
      </c>
    </row>
    <row r="2643" spans="1:6">
      <c r="A2643" s="1">
        <v>43937.510416666664</v>
      </c>
      <c r="B2643">
        <v>7650</v>
      </c>
      <c r="C2643">
        <v>4.55</v>
      </c>
      <c r="D2643" s="2">
        <f t="shared" si="123"/>
        <v>43937.667646241825</v>
      </c>
      <c r="E2643" s="89">
        <f t="shared" si="124"/>
        <v>899.99999979045242</v>
      </c>
      <c r="F2643" s="3">
        <f t="shared" si="125"/>
        <v>194961488.740527</v>
      </c>
    </row>
    <row r="2644" spans="1:6">
      <c r="A2644" s="1">
        <v>43937.520833333336</v>
      </c>
      <c r="B2644">
        <v>7650</v>
      </c>
      <c r="C2644">
        <v>4.55</v>
      </c>
      <c r="D2644" s="2">
        <f t="shared" si="123"/>
        <v>43937.678062908497</v>
      </c>
      <c r="E2644" s="89">
        <f t="shared" si="124"/>
        <v>900.00000041909516</v>
      </c>
      <c r="F2644" s="3">
        <f t="shared" si="125"/>
        <v>194961488.87670603</v>
      </c>
    </row>
    <row r="2645" spans="1:6">
      <c r="A2645" s="1">
        <v>43937.53125</v>
      </c>
      <c r="B2645">
        <v>7650</v>
      </c>
      <c r="C2645">
        <v>4.55</v>
      </c>
      <c r="D2645" s="2">
        <f t="shared" si="123"/>
        <v>43937.688479575161</v>
      </c>
      <c r="E2645" s="89">
        <f t="shared" si="124"/>
        <v>899.99999979045242</v>
      </c>
      <c r="F2645" s="3">
        <f t="shared" si="125"/>
        <v>194961488.740527</v>
      </c>
    </row>
    <row r="2646" spans="1:6">
      <c r="A2646" s="1">
        <v>43937.541666666664</v>
      </c>
      <c r="B2646">
        <v>7680</v>
      </c>
      <c r="C2646">
        <v>4.5599999999999996</v>
      </c>
      <c r="D2646" s="2">
        <f t="shared" si="123"/>
        <v>43937.698610677078</v>
      </c>
      <c r="E2646" s="89">
        <f t="shared" si="124"/>
        <v>899.99999979045242</v>
      </c>
      <c r="F2646" s="3">
        <f t="shared" si="125"/>
        <v>195726043.59833297</v>
      </c>
    </row>
    <row r="2647" spans="1:6">
      <c r="A2647" s="1">
        <v>43937.552083333336</v>
      </c>
      <c r="B2647">
        <v>7620</v>
      </c>
      <c r="C2647">
        <v>4.54</v>
      </c>
      <c r="D2647" s="2">
        <f t="shared" si="123"/>
        <v>43937.709600721784</v>
      </c>
      <c r="E2647" s="89">
        <f t="shared" si="124"/>
        <v>900.00000041909516</v>
      </c>
      <c r="F2647" s="3">
        <f t="shared" si="125"/>
        <v>194196934.01836601</v>
      </c>
    </row>
    <row r="2648" spans="1:6">
      <c r="A2648" s="1">
        <v>43937.5625</v>
      </c>
      <c r="B2648">
        <v>7650</v>
      </c>
      <c r="C2648">
        <v>4.55</v>
      </c>
      <c r="D2648" s="2">
        <f t="shared" si="123"/>
        <v>43937.719729575161</v>
      </c>
      <c r="E2648" s="89">
        <f t="shared" si="124"/>
        <v>899.99999979045242</v>
      </c>
      <c r="F2648" s="3">
        <f t="shared" si="125"/>
        <v>194961488.740527</v>
      </c>
    </row>
    <row r="2649" spans="1:6">
      <c r="A2649" s="1">
        <v>43937.572916666664</v>
      </c>
      <c r="B2649">
        <v>7650</v>
      </c>
      <c r="C2649">
        <v>4.55</v>
      </c>
      <c r="D2649" s="2">
        <f t="shared" si="123"/>
        <v>43937.730146241825</v>
      </c>
      <c r="E2649" s="89">
        <f t="shared" si="124"/>
        <v>899.99999979045242</v>
      </c>
      <c r="F2649" s="3">
        <f t="shared" si="125"/>
        <v>194961488.740527</v>
      </c>
    </row>
    <row r="2650" spans="1:6">
      <c r="A2650" s="1">
        <v>43937.583333333336</v>
      </c>
      <c r="B2650">
        <v>7620</v>
      </c>
      <c r="C2650">
        <v>4.54</v>
      </c>
      <c r="D2650" s="2">
        <f t="shared" si="123"/>
        <v>43937.740850721784</v>
      </c>
      <c r="E2650" s="89">
        <f t="shared" si="124"/>
        <v>900.00000041909516</v>
      </c>
      <c r="F2650" s="3">
        <f t="shared" si="125"/>
        <v>194196934.01836601</v>
      </c>
    </row>
    <row r="2651" spans="1:6">
      <c r="A2651" s="1">
        <v>43937.59375</v>
      </c>
      <c r="B2651">
        <v>7620</v>
      </c>
      <c r="C2651">
        <v>4.54</v>
      </c>
      <c r="D2651" s="2">
        <f t="shared" si="123"/>
        <v>43937.751267388448</v>
      </c>
      <c r="E2651" s="89">
        <f t="shared" si="124"/>
        <v>899.99999979045242</v>
      </c>
      <c r="F2651" s="3">
        <f t="shared" si="125"/>
        <v>194196933.88272101</v>
      </c>
    </row>
    <row r="2652" spans="1:6">
      <c r="A2652" s="1">
        <v>43937.604166666664</v>
      </c>
      <c r="B2652">
        <v>7620</v>
      </c>
      <c r="C2652">
        <v>4.54</v>
      </c>
      <c r="D2652" s="2">
        <f t="shared" si="123"/>
        <v>43937.761684055113</v>
      </c>
      <c r="E2652" s="89">
        <f t="shared" si="124"/>
        <v>899.99999979045242</v>
      </c>
      <c r="F2652" s="3">
        <f t="shared" si="125"/>
        <v>194196933.88272101</v>
      </c>
    </row>
    <row r="2653" spans="1:6">
      <c r="A2653" s="1">
        <v>43937.614583333336</v>
      </c>
      <c r="B2653">
        <v>7620</v>
      </c>
      <c r="C2653">
        <v>4.54</v>
      </c>
      <c r="D2653" s="2">
        <f t="shared" si="123"/>
        <v>43937.772100721784</v>
      </c>
      <c r="E2653" s="89">
        <f t="shared" si="124"/>
        <v>900.00000041909516</v>
      </c>
      <c r="F2653" s="3">
        <f t="shared" si="125"/>
        <v>194196934.01836601</v>
      </c>
    </row>
    <row r="2654" spans="1:6">
      <c r="A2654" s="1">
        <v>43937.625</v>
      </c>
      <c r="B2654">
        <v>7650</v>
      </c>
      <c r="C2654">
        <v>4.55</v>
      </c>
      <c r="D2654" s="2">
        <f t="shared" si="123"/>
        <v>43937.782229575161</v>
      </c>
      <c r="E2654" s="89">
        <f t="shared" si="124"/>
        <v>899.99999979045242</v>
      </c>
      <c r="F2654" s="3">
        <f t="shared" si="125"/>
        <v>194961488.740527</v>
      </c>
    </row>
    <row r="2655" spans="1:6">
      <c r="A2655" s="1">
        <v>43937.635416666664</v>
      </c>
      <c r="B2655">
        <v>7590</v>
      </c>
      <c r="C2655">
        <v>4.53</v>
      </c>
      <c r="D2655" s="2">
        <f t="shared" si="123"/>
        <v>43937.793224143606</v>
      </c>
      <c r="E2655" s="89">
        <f t="shared" si="124"/>
        <v>899.99999979045242</v>
      </c>
      <c r="F2655" s="3">
        <f t="shared" si="125"/>
        <v>193432379.02491501</v>
      </c>
    </row>
    <row r="2656" spans="1:6">
      <c r="A2656" s="1">
        <v>43937.645833333336</v>
      </c>
      <c r="B2656">
        <v>7590</v>
      </c>
      <c r="C2656">
        <v>4.53</v>
      </c>
      <c r="D2656" s="2">
        <f t="shared" si="123"/>
        <v>43937.803640810278</v>
      </c>
      <c r="E2656" s="89">
        <f t="shared" si="124"/>
        <v>900.00000041909516</v>
      </c>
      <c r="F2656" s="3">
        <f t="shared" si="125"/>
        <v>193432379.16002598</v>
      </c>
    </row>
    <row r="2657" spans="1:6">
      <c r="A2657" s="1">
        <v>43937.65625</v>
      </c>
      <c r="B2657">
        <v>7590</v>
      </c>
      <c r="C2657">
        <v>4.53</v>
      </c>
      <c r="D2657" s="2">
        <f t="shared" si="123"/>
        <v>43937.814057476942</v>
      </c>
      <c r="E2657" s="89">
        <f t="shared" si="124"/>
        <v>899.99999979045242</v>
      </c>
      <c r="F2657" s="3">
        <f t="shared" si="125"/>
        <v>193432379.02491501</v>
      </c>
    </row>
    <row r="2658" spans="1:6">
      <c r="A2658" s="1">
        <v>43937.666666666664</v>
      </c>
      <c r="B2658">
        <v>7590</v>
      </c>
      <c r="C2658">
        <v>4.53</v>
      </c>
      <c r="D2658" s="2">
        <f t="shared" si="123"/>
        <v>43937.824474143606</v>
      </c>
      <c r="E2658" s="89">
        <f t="shared" si="124"/>
        <v>899.99999979045242</v>
      </c>
      <c r="F2658" s="3">
        <f t="shared" si="125"/>
        <v>193432379.02491501</v>
      </c>
    </row>
    <row r="2659" spans="1:6">
      <c r="A2659" s="1">
        <v>43937.677083333336</v>
      </c>
      <c r="B2659">
        <v>7620</v>
      </c>
      <c r="C2659">
        <v>4.54</v>
      </c>
      <c r="D2659" s="2">
        <f t="shared" si="123"/>
        <v>43937.834600721784</v>
      </c>
      <c r="E2659" s="89">
        <f t="shared" si="124"/>
        <v>900.00000041909516</v>
      </c>
      <c r="F2659" s="3">
        <f t="shared" si="125"/>
        <v>194196934.01836601</v>
      </c>
    </row>
    <row r="2660" spans="1:6">
      <c r="A2660" s="1">
        <v>43937.6875</v>
      </c>
      <c r="B2660">
        <v>7560</v>
      </c>
      <c r="C2660">
        <v>4.5199999999999996</v>
      </c>
      <c r="D2660" s="2">
        <f t="shared" si="123"/>
        <v>43937.845599867724</v>
      </c>
      <c r="E2660" s="89">
        <f t="shared" si="124"/>
        <v>899.99999979045242</v>
      </c>
      <c r="F2660" s="3">
        <f t="shared" si="125"/>
        <v>192667824.16710904</v>
      </c>
    </row>
    <row r="2661" spans="1:6">
      <c r="A2661" s="1">
        <v>43937.697916666664</v>
      </c>
      <c r="B2661">
        <v>7560</v>
      </c>
      <c r="C2661">
        <v>4.5199999999999996</v>
      </c>
      <c r="D2661" s="2">
        <f t="shared" si="123"/>
        <v>43937.856016534388</v>
      </c>
      <c r="E2661" s="89">
        <f t="shared" si="124"/>
        <v>899.99999979045242</v>
      </c>
      <c r="F2661" s="3">
        <f t="shared" si="125"/>
        <v>192667824.16710904</v>
      </c>
    </row>
    <row r="2662" spans="1:6">
      <c r="A2662" s="1">
        <v>43937.708333333336</v>
      </c>
      <c r="B2662">
        <v>7560</v>
      </c>
      <c r="C2662">
        <v>4.5199999999999996</v>
      </c>
      <c r="D2662" s="2">
        <f t="shared" si="123"/>
        <v>43937.866433201059</v>
      </c>
      <c r="E2662" s="89">
        <f t="shared" si="124"/>
        <v>900.00000041909516</v>
      </c>
      <c r="F2662" s="3">
        <f t="shared" si="125"/>
        <v>192667824.30168596</v>
      </c>
    </row>
    <row r="2663" spans="1:6">
      <c r="A2663" s="1">
        <v>43937.71875</v>
      </c>
      <c r="B2663">
        <v>7590</v>
      </c>
      <c r="C2663">
        <v>4.53</v>
      </c>
      <c r="D2663" s="2">
        <f t="shared" si="123"/>
        <v>43937.876557476942</v>
      </c>
      <c r="E2663" s="89">
        <f t="shared" si="124"/>
        <v>899.99999979045242</v>
      </c>
      <c r="F2663" s="3">
        <f t="shared" si="125"/>
        <v>193432379.02491501</v>
      </c>
    </row>
    <row r="2664" spans="1:6">
      <c r="A2664" s="1">
        <v>43937.729166666664</v>
      </c>
      <c r="B2664">
        <v>7560</v>
      </c>
      <c r="C2664">
        <v>4.5199999999999996</v>
      </c>
      <c r="D2664" s="2">
        <f t="shared" si="123"/>
        <v>43937.887266534388</v>
      </c>
      <c r="E2664" s="89">
        <f t="shared" si="124"/>
        <v>899.99999979045242</v>
      </c>
      <c r="F2664" s="3">
        <f t="shared" si="125"/>
        <v>192667824.16710904</v>
      </c>
    </row>
    <row r="2665" spans="1:6">
      <c r="A2665" s="1">
        <v>43937.739583333336</v>
      </c>
      <c r="B2665">
        <v>7530</v>
      </c>
      <c r="C2665">
        <v>4.51</v>
      </c>
      <c r="D2665" s="2">
        <f t="shared" si="123"/>
        <v>43937.897977921646</v>
      </c>
      <c r="E2665" s="89">
        <f t="shared" si="124"/>
        <v>900.00000041909516</v>
      </c>
      <c r="F2665" s="3">
        <f t="shared" si="125"/>
        <v>191903269.44334593</v>
      </c>
    </row>
    <row r="2666" spans="1:6">
      <c r="A2666" s="1">
        <v>43937.75</v>
      </c>
      <c r="B2666">
        <v>7530</v>
      </c>
      <c r="C2666">
        <v>4.51</v>
      </c>
      <c r="D2666" s="2">
        <f t="shared" si="123"/>
        <v>43937.90839458831</v>
      </c>
      <c r="E2666" s="89">
        <f t="shared" si="124"/>
        <v>899.99999979045242</v>
      </c>
      <c r="F2666" s="3">
        <f t="shared" si="125"/>
        <v>191903269.30930305</v>
      </c>
    </row>
    <row r="2667" spans="1:6">
      <c r="A2667" s="1">
        <v>43937.760416666664</v>
      </c>
      <c r="B2667">
        <v>7530</v>
      </c>
      <c r="C2667">
        <v>4.51</v>
      </c>
      <c r="D2667" s="2">
        <f t="shared" si="123"/>
        <v>43937.918811254975</v>
      </c>
      <c r="E2667" s="89">
        <f t="shared" si="124"/>
        <v>899.99999979045242</v>
      </c>
      <c r="F2667" s="3">
        <f t="shared" si="125"/>
        <v>191903269.30930305</v>
      </c>
    </row>
    <row r="2668" spans="1:6">
      <c r="A2668" s="1">
        <v>43937.770833333336</v>
      </c>
      <c r="B2668">
        <v>7530</v>
      </c>
      <c r="C2668">
        <v>4.51</v>
      </c>
      <c r="D2668" s="2">
        <f t="shared" si="123"/>
        <v>43937.929227921646</v>
      </c>
      <c r="E2668" s="89">
        <f t="shared" si="124"/>
        <v>900.00000041909516</v>
      </c>
      <c r="F2668" s="3">
        <f t="shared" si="125"/>
        <v>191903269.44334593</v>
      </c>
    </row>
    <row r="2669" spans="1:6">
      <c r="A2669" s="1">
        <v>43937.78125</v>
      </c>
      <c r="B2669">
        <v>7530</v>
      </c>
      <c r="C2669">
        <v>4.51</v>
      </c>
      <c r="D2669" s="2">
        <f t="shared" si="123"/>
        <v>43937.93964458831</v>
      </c>
      <c r="E2669" s="89">
        <f t="shared" si="124"/>
        <v>899.99999979045242</v>
      </c>
      <c r="F2669" s="3">
        <f t="shared" si="125"/>
        <v>191903269.30930305</v>
      </c>
    </row>
    <row r="2670" spans="1:6">
      <c r="A2670" s="1">
        <v>43937.791666666664</v>
      </c>
      <c r="B2670">
        <v>7500</v>
      </c>
      <c r="C2670">
        <v>4.5</v>
      </c>
      <c r="D2670" s="2">
        <f t="shared" si="123"/>
        <v>43937.950358333328</v>
      </c>
      <c r="E2670" s="89">
        <f t="shared" si="124"/>
        <v>899.99999979045242</v>
      </c>
      <c r="F2670" s="3">
        <f t="shared" si="125"/>
        <v>191138714.45149705</v>
      </c>
    </row>
    <row r="2671" spans="1:6">
      <c r="A2671" s="1">
        <v>43937.802083333336</v>
      </c>
      <c r="B2671">
        <v>7500</v>
      </c>
      <c r="C2671">
        <v>4.5</v>
      </c>
      <c r="D2671" s="2">
        <f t="shared" si="123"/>
        <v>43937.960775</v>
      </c>
      <c r="E2671" s="89">
        <f t="shared" si="124"/>
        <v>900.00000041909516</v>
      </c>
      <c r="F2671" s="3">
        <f t="shared" si="125"/>
        <v>191138714.58500591</v>
      </c>
    </row>
    <row r="2672" spans="1:6">
      <c r="A2672" s="1">
        <v>43937.8125</v>
      </c>
      <c r="B2672">
        <v>7500</v>
      </c>
      <c r="C2672">
        <v>4.5</v>
      </c>
      <c r="D2672" s="2">
        <f t="shared" si="123"/>
        <v>43937.971191666664</v>
      </c>
      <c r="E2672" s="89">
        <f t="shared" si="124"/>
        <v>899.99999979045242</v>
      </c>
      <c r="F2672" s="3">
        <f t="shared" si="125"/>
        <v>191138714.45149705</v>
      </c>
    </row>
    <row r="2673" spans="1:6">
      <c r="A2673" s="1">
        <v>43937.822916666664</v>
      </c>
      <c r="B2673">
        <v>7500</v>
      </c>
      <c r="C2673">
        <v>4.5</v>
      </c>
      <c r="D2673" s="2">
        <f t="shared" si="123"/>
        <v>43937.981608333328</v>
      </c>
      <c r="E2673" s="89">
        <f t="shared" si="124"/>
        <v>899.99999979045242</v>
      </c>
      <c r="F2673" s="3">
        <f t="shared" si="125"/>
        <v>191138714.45149705</v>
      </c>
    </row>
    <row r="2674" spans="1:6">
      <c r="A2674" s="1">
        <v>43937.833333333336</v>
      </c>
      <c r="B2674">
        <v>7500</v>
      </c>
      <c r="C2674">
        <v>4.5</v>
      </c>
      <c r="D2674" s="2">
        <f t="shared" si="123"/>
        <v>43937.992025</v>
      </c>
      <c r="E2674" s="89">
        <f t="shared" si="124"/>
        <v>900.00000041909516</v>
      </c>
      <c r="F2674" s="3">
        <f t="shared" si="125"/>
        <v>191138714.58500591</v>
      </c>
    </row>
    <row r="2675" spans="1:6">
      <c r="A2675" s="1">
        <v>43937.84375</v>
      </c>
      <c r="B2675">
        <v>7500</v>
      </c>
      <c r="C2675">
        <v>4.5</v>
      </c>
      <c r="D2675" s="2">
        <f t="shared" si="123"/>
        <v>43938.002441666664</v>
      </c>
      <c r="E2675" s="89">
        <f t="shared" si="124"/>
        <v>899.99999979045242</v>
      </c>
      <c r="F2675" s="3">
        <f t="shared" si="125"/>
        <v>191138714.45149705</v>
      </c>
    </row>
    <row r="2676" spans="1:6">
      <c r="A2676" s="1">
        <v>43937.854166666664</v>
      </c>
      <c r="B2676">
        <v>7470</v>
      </c>
      <c r="C2676">
        <v>4.49</v>
      </c>
      <c r="D2676" s="2">
        <f t="shared" si="123"/>
        <v>43938.013157797854</v>
      </c>
      <c r="E2676" s="89">
        <f t="shared" si="124"/>
        <v>899.99999979045242</v>
      </c>
      <c r="F2676" s="3">
        <f t="shared" si="125"/>
        <v>190374159.59369108</v>
      </c>
    </row>
    <row r="2677" spans="1:6">
      <c r="A2677" s="1">
        <v>43937.864583333336</v>
      </c>
      <c r="B2677">
        <v>7470</v>
      </c>
      <c r="C2677">
        <v>4.49</v>
      </c>
      <c r="D2677" s="2">
        <f t="shared" si="123"/>
        <v>43938.023574464525</v>
      </c>
      <c r="E2677" s="89">
        <f t="shared" si="124"/>
        <v>900.00000041909516</v>
      </c>
      <c r="F2677" s="3">
        <f t="shared" si="125"/>
        <v>190374159.72666588</v>
      </c>
    </row>
    <row r="2678" spans="1:6">
      <c r="A2678" s="1">
        <v>43937.875</v>
      </c>
      <c r="B2678">
        <v>7470</v>
      </c>
      <c r="C2678">
        <v>4.49</v>
      </c>
      <c r="D2678" s="2">
        <f t="shared" si="123"/>
        <v>43938.033991131189</v>
      </c>
      <c r="E2678" s="89">
        <f t="shared" si="124"/>
        <v>899.99999979045242</v>
      </c>
      <c r="F2678" s="3">
        <f t="shared" si="125"/>
        <v>190374159.59369108</v>
      </c>
    </row>
    <row r="2679" spans="1:6">
      <c r="A2679" s="1">
        <v>43937.885416666664</v>
      </c>
      <c r="B2679">
        <v>7440</v>
      </c>
      <c r="C2679">
        <v>4.4800000000000004</v>
      </c>
      <c r="D2679" s="2">
        <f t="shared" si="123"/>
        <v>43938.044709677415</v>
      </c>
      <c r="E2679" s="89">
        <f t="shared" si="124"/>
        <v>899.99999979045242</v>
      </c>
      <c r="F2679" s="3">
        <f t="shared" si="125"/>
        <v>189609604.73588508</v>
      </c>
    </row>
    <row r="2680" spans="1:6">
      <c r="A2680" s="1">
        <v>43937.895833333336</v>
      </c>
      <c r="B2680">
        <v>7440</v>
      </c>
      <c r="C2680">
        <v>4.4800000000000004</v>
      </c>
      <c r="D2680" s="2">
        <f t="shared" si="123"/>
        <v>43938.055126344087</v>
      </c>
      <c r="E2680" s="89">
        <f t="shared" si="124"/>
        <v>900.00000041909516</v>
      </c>
      <c r="F2680" s="3">
        <f t="shared" si="125"/>
        <v>189609604.86832586</v>
      </c>
    </row>
    <row r="2681" spans="1:6">
      <c r="A2681" s="1">
        <v>43937.90625</v>
      </c>
      <c r="B2681">
        <v>7440</v>
      </c>
      <c r="C2681">
        <v>4.4800000000000004</v>
      </c>
      <c r="D2681" s="2">
        <f t="shared" si="123"/>
        <v>43938.065543010751</v>
      </c>
      <c r="E2681" s="89">
        <f t="shared" si="124"/>
        <v>899.99999979045242</v>
      </c>
      <c r="F2681" s="3">
        <f t="shared" si="125"/>
        <v>189609604.73588508</v>
      </c>
    </row>
    <row r="2682" spans="1:6">
      <c r="A2682" s="1">
        <v>43937.916666666664</v>
      </c>
      <c r="B2682">
        <v>7420</v>
      </c>
      <c r="C2682">
        <v>4.47</v>
      </c>
      <c r="D2682" s="2">
        <f t="shared" si="123"/>
        <v>43938.076162286612</v>
      </c>
      <c r="E2682" s="89">
        <f t="shared" si="124"/>
        <v>899.99999979045242</v>
      </c>
      <c r="F2682" s="3">
        <f t="shared" si="125"/>
        <v>189099901.49734774</v>
      </c>
    </row>
    <row r="2683" spans="1:6">
      <c r="A2683" s="1">
        <v>43937.927083333336</v>
      </c>
      <c r="B2683">
        <v>7420</v>
      </c>
      <c r="C2683">
        <v>4.47</v>
      </c>
      <c r="D2683" s="2">
        <f t="shared" si="123"/>
        <v>43938.086578953284</v>
      </c>
      <c r="E2683" s="89">
        <f t="shared" si="124"/>
        <v>900.00000041909516</v>
      </c>
      <c r="F2683" s="3">
        <f t="shared" si="125"/>
        <v>189099901.6294325</v>
      </c>
    </row>
    <row r="2684" spans="1:6">
      <c r="A2684" s="1">
        <v>43937.9375</v>
      </c>
      <c r="B2684">
        <v>7420</v>
      </c>
      <c r="C2684">
        <v>4.47</v>
      </c>
      <c r="D2684" s="2">
        <f t="shared" si="123"/>
        <v>43938.096995619948</v>
      </c>
      <c r="E2684" s="89">
        <f t="shared" si="124"/>
        <v>899.99999979045242</v>
      </c>
      <c r="F2684" s="3">
        <f t="shared" si="125"/>
        <v>189099901.49734774</v>
      </c>
    </row>
    <row r="2685" spans="1:6">
      <c r="A2685" s="1">
        <v>43937.947916666664</v>
      </c>
      <c r="B2685">
        <v>7390</v>
      </c>
      <c r="C2685">
        <v>4.46</v>
      </c>
      <c r="D2685" s="2">
        <f t="shared" si="123"/>
        <v>43938.107718256651</v>
      </c>
      <c r="E2685" s="89">
        <f t="shared" si="124"/>
        <v>899.99999979045242</v>
      </c>
      <c r="F2685" s="3">
        <f t="shared" si="125"/>
        <v>188335346.63954177</v>
      </c>
    </row>
    <row r="2686" spans="1:6">
      <c r="A2686" s="1">
        <v>43937.958333333336</v>
      </c>
      <c r="B2686">
        <v>7390</v>
      </c>
      <c r="C2686">
        <v>4.46</v>
      </c>
      <c r="D2686" s="2">
        <f t="shared" si="123"/>
        <v>43938.118134923323</v>
      </c>
      <c r="E2686" s="89">
        <f t="shared" si="124"/>
        <v>900.00000041909516</v>
      </c>
      <c r="F2686" s="3">
        <f t="shared" si="125"/>
        <v>188335346.77109247</v>
      </c>
    </row>
    <row r="2687" spans="1:6">
      <c r="A2687" s="1">
        <v>43937.96875</v>
      </c>
      <c r="B2687">
        <v>7390</v>
      </c>
      <c r="C2687">
        <v>4.46</v>
      </c>
      <c r="D2687" s="2">
        <f t="shared" si="123"/>
        <v>43938.128551589987</v>
      </c>
      <c r="E2687" s="89">
        <f t="shared" si="124"/>
        <v>899.99999979045242</v>
      </c>
      <c r="F2687" s="3">
        <f t="shared" si="125"/>
        <v>188335346.63954177</v>
      </c>
    </row>
    <row r="2688" spans="1:6">
      <c r="A2688" s="1">
        <v>43937.979166666664</v>
      </c>
      <c r="B2688">
        <v>7360</v>
      </c>
      <c r="C2688">
        <v>4.45</v>
      </c>
      <c r="D2688" s="2">
        <f t="shared" si="123"/>
        <v>43938.139276721013</v>
      </c>
      <c r="E2688" s="89">
        <f t="shared" si="124"/>
        <v>899.99999979045242</v>
      </c>
      <c r="F2688" s="3">
        <f t="shared" si="125"/>
        <v>187570791.78173578</v>
      </c>
    </row>
    <row r="2689" spans="1:6">
      <c r="A2689" s="1">
        <v>43937.989583333336</v>
      </c>
      <c r="B2689">
        <v>7360</v>
      </c>
      <c r="C2689">
        <v>4.45</v>
      </c>
      <c r="D2689" s="2">
        <f t="shared" si="123"/>
        <v>43938.149693387684</v>
      </c>
      <c r="E2689" s="89">
        <f t="shared" si="124"/>
        <v>900.00000041909516</v>
      </c>
      <c r="F2689" s="3">
        <f t="shared" si="125"/>
        <v>187570791.91275245</v>
      </c>
    </row>
    <row r="2690" spans="1:6">
      <c r="A2690" s="1">
        <v>43938</v>
      </c>
      <c r="B2690">
        <v>7360</v>
      </c>
      <c r="C2690">
        <v>4.45</v>
      </c>
      <c r="D2690" s="2">
        <f t="shared" si="123"/>
        <v>43938.160110054348</v>
      </c>
      <c r="E2690" s="89">
        <f t="shared" si="124"/>
        <v>899.99999979045242</v>
      </c>
      <c r="F2690" s="3">
        <f t="shared" si="125"/>
        <v>187570791.78173578</v>
      </c>
    </row>
    <row r="2691" spans="1:6">
      <c r="A2691" s="1">
        <v>43938.010416666664</v>
      </c>
      <c r="B2691">
        <v>7330</v>
      </c>
      <c r="C2691">
        <v>4.4400000000000004</v>
      </c>
      <c r="D2691" s="2">
        <f t="shared" ref="D2691:D2754" si="126">A2691+((13422*(1/B2691)+2.019)/24)</f>
        <v>43938.17083771032</v>
      </c>
      <c r="E2691" s="89">
        <f t="shared" si="124"/>
        <v>899.99999979045242</v>
      </c>
      <c r="F2691" s="3">
        <f t="shared" si="125"/>
        <v>186806236.92392978</v>
      </c>
    </row>
    <row r="2692" spans="1:6">
      <c r="A2692" s="1">
        <v>43938.020833333336</v>
      </c>
      <c r="B2692">
        <v>7330</v>
      </c>
      <c r="C2692">
        <v>4.4400000000000004</v>
      </c>
      <c r="D2692" s="2">
        <f t="shared" si="126"/>
        <v>43938.181254376992</v>
      </c>
      <c r="E2692" s="89">
        <f t="shared" ref="E2692:E2755" si="127">CONVERT((A2692-A2691),"day","sec")</f>
        <v>900.00000041909516</v>
      </c>
      <c r="F2692" s="3">
        <f t="shared" si="125"/>
        <v>186806237.05441242</v>
      </c>
    </row>
    <row r="2693" spans="1:6">
      <c r="A2693" s="1">
        <v>43938.03125</v>
      </c>
      <c r="B2693">
        <v>7330</v>
      </c>
      <c r="C2693">
        <v>4.4400000000000004</v>
      </c>
      <c r="D2693" s="2">
        <f t="shared" si="126"/>
        <v>43938.191671043656</v>
      </c>
      <c r="E2693" s="89">
        <f t="shared" si="127"/>
        <v>899.99999979045242</v>
      </c>
      <c r="F2693" s="3">
        <f t="shared" ref="F2693:F2756" si="128">E2693*B2693*CONVERT(1,"ft^3","l")</f>
        <v>186806236.92392978</v>
      </c>
    </row>
    <row r="2694" spans="1:6">
      <c r="A2694" s="1">
        <v>43938.041666666664</v>
      </c>
      <c r="B2694">
        <v>7300</v>
      </c>
      <c r="C2694">
        <v>4.43</v>
      </c>
      <c r="D2694" s="2">
        <f t="shared" si="126"/>
        <v>43938.202401255709</v>
      </c>
      <c r="E2694" s="89">
        <f t="shared" si="127"/>
        <v>899.99999979045242</v>
      </c>
      <c r="F2694" s="3">
        <f t="shared" si="128"/>
        <v>186041682.06612381</v>
      </c>
    </row>
    <row r="2695" spans="1:6">
      <c r="A2695" s="1">
        <v>43938.052083333336</v>
      </c>
      <c r="B2695">
        <v>7300</v>
      </c>
      <c r="C2695">
        <v>4.43</v>
      </c>
      <c r="D2695" s="2">
        <f t="shared" si="126"/>
        <v>43938.21281792238</v>
      </c>
      <c r="E2695" s="89">
        <f t="shared" si="127"/>
        <v>900.00000041909516</v>
      </c>
      <c r="F2695" s="3">
        <f t="shared" si="128"/>
        <v>186041682.19607243</v>
      </c>
    </row>
    <row r="2696" spans="1:6">
      <c r="A2696" s="1">
        <v>43938.0625</v>
      </c>
      <c r="B2696">
        <v>7300</v>
      </c>
      <c r="C2696">
        <v>4.43</v>
      </c>
      <c r="D2696" s="2">
        <f t="shared" si="126"/>
        <v>43938.223234589044</v>
      </c>
      <c r="E2696" s="89">
        <f t="shared" si="127"/>
        <v>899.99999979045242</v>
      </c>
      <c r="F2696" s="3">
        <f t="shared" si="128"/>
        <v>186041682.06612381</v>
      </c>
    </row>
    <row r="2697" spans="1:6">
      <c r="A2697" s="1">
        <v>43938.072916666664</v>
      </c>
      <c r="B2697">
        <v>7270</v>
      </c>
      <c r="C2697">
        <v>4.42</v>
      </c>
      <c r="D2697" s="2">
        <f t="shared" si="126"/>
        <v>43938.233967388813</v>
      </c>
      <c r="E2697" s="89">
        <f t="shared" si="127"/>
        <v>899.99999979045242</v>
      </c>
      <c r="F2697" s="3">
        <f t="shared" si="128"/>
        <v>185277127.20831782</v>
      </c>
    </row>
    <row r="2698" spans="1:6">
      <c r="A2698" s="1">
        <v>43938.083333333336</v>
      </c>
      <c r="B2698">
        <v>7270</v>
      </c>
      <c r="C2698">
        <v>4.42</v>
      </c>
      <c r="D2698" s="2">
        <f t="shared" si="126"/>
        <v>43938.244384055484</v>
      </c>
      <c r="E2698" s="89">
        <f t="shared" si="127"/>
        <v>900.00000041909516</v>
      </c>
      <c r="F2698" s="3">
        <f t="shared" si="128"/>
        <v>185277127.3377324</v>
      </c>
    </row>
    <row r="2699" spans="1:6">
      <c r="A2699" s="1">
        <v>43938.09375</v>
      </c>
      <c r="B2699">
        <v>7270</v>
      </c>
      <c r="C2699">
        <v>4.42</v>
      </c>
      <c r="D2699" s="2">
        <f t="shared" si="126"/>
        <v>43938.254800722149</v>
      </c>
      <c r="E2699" s="89">
        <f t="shared" si="127"/>
        <v>899.99999979045242</v>
      </c>
      <c r="F2699" s="3">
        <f t="shared" si="128"/>
        <v>185277127.20831782</v>
      </c>
    </row>
    <row r="2700" spans="1:6">
      <c r="A2700" s="1">
        <v>43938.104166666664</v>
      </c>
      <c r="B2700">
        <v>7300</v>
      </c>
      <c r="C2700">
        <v>4.43</v>
      </c>
      <c r="D2700" s="2">
        <f t="shared" si="126"/>
        <v>43938.264901255709</v>
      </c>
      <c r="E2700" s="89">
        <f t="shared" si="127"/>
        <v>899.99999979045242</v>
      </c>
      <c r="F2700" s="3">
        <f t="shared" si="128"/>
        <v>186041682.06612381</v>
      </c>
    </row>
    <row r="2701" spans="1:6">
      <c r="A2701" s="1">
        <v>43938.114583333336</v>
      </c>
      <c r="B2701">
        <v>7220</v>
      </c>
      <c r="C2701">
        <v>4.4000000000000004</v>
      </c>
      <c r="D2701" s="2">
        <f t="shared" si="126"/>
        <v>43938.276166782089</v>
      </c>
      <c r="E2701" s="89">
        <f t="shared" si="127"/>
        <v>900.00000041909516</v>
      </c>
      <c r="F2701" s="3">
        <f t="shared" si="128"/>
        <v>184002869.24049902</v>
      </c>
    </row>
    <row r="2702" spans="1:6">
      <c r="A2702" s="1">
        <v>43938.125</v>
      </c>
      <c r="B2702">
        <v>7220</v>
      </c>
      <c r="C2702">
        <v>4.4000000000000004</v>
      </c>
      <c r="D2702" s="2">
        <f t="shared" si="126"/>
        <v>43938.286583448753</v>
      </c>
      <c r="E2702" s="89">
        <f t="shared" si="127"/>
        <v>899.99999979045242</v>
      </c>
      <c r="F2702" s="3">
        <f t="shared" si="128"/>
        <v>184002869.11197451</v>
      </c>
    </row>
    <row r="2703" spans="1:6">
      <c r="A2703" s="1">
        <v>43938.135416666664</v>
      </c>
      <c r="B2703">
        <v>7220</v>
      </c>
      <c r="C2703">
        <v>4.4000000000000004</v>
      </c>
      <c r="D2703" s="2">
        <f t="shared" si="126"/>
        <v>43938.297000115417</v>
      </c>
      <c r="E2703" s="89">
        <f t="shared" si="127"/>
        <v>899.99999979045242</v>
      </c>
      <c r="F2703" s="3">
        <f t="shared" si="128"/>
        <v>184002869.11197451</v>
      </c>
    </row>
    <row r="2704" spans="1:6">
      <c r="A2704" s="1">
        <v>43938.145833333336</v>
      </c>
      <c r="B2704">
        <v>7220</v>
      </c>
      <c r="C2704">
        <v>4.4000000000000004</v>
      </c>
      <c r="D2704" s="2">
        <f t="shared" si="126"/>
        <v>43938.307416782089</v>
      </c>
      <c r="E2704" s="89">
        <f t="shared" si="127"/>
        <v>900.00000041909516</v>
      </c>
      <c r="F2704" s="3">
        <f t="shared" si="128"/>
        <v>184002869.24049902</v>
      </c>
    </row>
    <row r="2705" spans="1:6">
      <c r="A2705" s="1">
        <v>43938.15625</v>
      </c>
      <c r="B2705">
        <v>7220</v>
      </c>
      <c r="C2705">
        <v>4.4000000000000004</v>
      </c>
      <c r="D2705" s="2">
        <f t="shared" si="126"/>
        <v>43938.317833448753</v>
      </c>
      <c r="E2705" s="89">
        <f t="shared" si="127"/>
        <v>899.99999979045242</v>
      </c>
      <c r="F2705" s="3">
        <f t="shared" si="128"/>
        <v>184002869.11197451</v>
      </c>
    </row>
    <row r="2706" spans="1:6">
      <c r="A2706" s="1">
        <v>43938.166666666664</v>
      </c>
      <c r="B2706">
        <v>7190</v>
      </c>
      <c r="C2706">
        <v>4.3899999999999997</v>
      </c>
      <c r="D2706" s="2">
        <f t="shared" si="126"/>
        <v>43938.32857330783</v>
      </c>
      <c r="E2706" s="89">
        <f t="shared" si="127"/>
        <v>899.99999979045242</v>
      </c>
      <c r="F2706" s="3">
        <f t="shared" si="128"/>
        <v>183238314.25416851</v>
      </c>
    </row>
    <row r="2707" spans="1:6">
      <c r="A2707" s="1">
        <v>43938.177083333336</v>
      </c>
      <c r="B2707">
        <v>7190</v>
      </c>
      <c r="C2707">
        <v>4.3899999999999997</v>
      </c>
      <c r="D2707" s="2">
        <f t="shared" si="126"/>
        <v>43938.338989974502</v>
      </c>
      <c r="E2707" s="89">
        <f t="shared" si="127"/>
        <v>900.00000041909516</v>
      </c>
      <c r="F2707" s="3">
        <f t="shared" si="128"/>
        <v>183238314.38215899</v>
      </c>
    </row>
    <row r="2708" spans="1:6">
      <c r="A2708" s="1">
        <v>43938.1875</v>
      </c>
      <c r="B2708">
        <v>7190</v>
      </c>
      <c r="C2708">
        <v>4.3899999999999997</v>
      </c>
      <c r="D2708" s="2">
        <f t="shared" si="126"/>
        <v>43938.349406641166</v>
      </c>
      <c r="E2708" s="89">
        <f t="shared" si="127"/>
        <v>899.99999979045242</v>
      </c>
      <c r="F2708" s="3">
        <f t="shared" si="128"/>
        <v>183238314.25416851</v>
      </c>
    </row>
    <row r="2709" spans="1:6">
      <c r="A2709" s="1">
        <v>43938.197916666664</v>
      </c>
      <c r="B2709">
        <v>7190</v>
      </c>
      <c r="C2709">
        <v>4.3899999999999997</v>
      </c>
      <c r="D2709" s="2">
        <f t="shared" si="126"/>
        <v>43938.35982330783</v>
      </c>
      <c r="E2709" s="89">
        <f t="shared" si="127"/>
        <v>899.99999979045242</v>
      </c>
      <c r="F2709" s="3">
        <f t="shared" si="128"/>
        <v>183238314.25416851</v>
      </c>
    </row>
    <row r="2710" spans="1:6">
      <c r="A2710" s="1">
        <v>43938.208333333336</v>
      </c>
      <c r="B2710">
        <v>7160</v>
      </c>
      <c r="C2710">
        <v>4.38</v>
      </c>
      <c r="D2710" s="2">
        <f t="shared" si="126"/>
        <v>43938.370565875237</v>
      </c>
      <c r="E2710" s="89">
        <f t="shared" si="127"/>
        <v>900.00000041909516</v>
      </c>
      <c r="F2710" s="3">
        <f t="shared" si="128"/>
        <v>182473759.52381897</v>
      </c>
    </row>
    <row r="2711" spans="1:6">
      <c r="A2711" s="1">
        <v>43938.21875</v>
      </c>
      <c r="B2711">
        <v>7190</v>
      </c>
      <c r="C2711">
        <v>4.3899999999999997</v>
      </c>
      <c r="D2711" s="2">
        <f t="shared" si="126"/>
        <v>43938.380656641166</v>
      </c>
      <c r="E2711" s="89">
        <f t="shared" si="127"/>
        <v>899.99999979045242</v>
      </c>
      <c r="F2711" s="3">
        <f t="shared" si="128"/>
        <v>183238314.25416851</v>
      </c>
    </row>
    <row r="2712" spans="1:6">
      <c r="A2712" s="1">
        <v>43938.229166666664</v>
      </c>
      <c r="B2712">
        <v>7130</v>
      </c>
      <c r="C2712">
        <v>4.37</v>
      </c>
      <c r="D2712" s="2">
        <f t="shared" si="126"/>
        <v>43938.391727851798</v>
      </c>
      <c r="E2712" s="89">
        <f t="shared" si="127"/>
        <v>899.99999979045242</v>
      </c>
      <c r="F2712" s="3">
        <f t="shared" si="128"/>
        <v>181709204.53855655</v>
      </c>
    </row>
    <row r="2713" spans="1:6">
      <c r="A2713" s="1">
        <v>43938.239583333336</v>
      </c>
      <c r="B2713">
        <v>7130</v>
      </c>
      <c r="C2713">
        <v>4.37</v>
      </c>
      <c r="D2713" s="2">
        <f t="shared" si="126"/>
        <v>43938.40214451847</v>
      </c>
      <c r="E2713" s="89">
        <f t="shared" si="127"/>
        <v>900.00000041909516</v>
      </c>
      <c r="F2713" s="3">
        <f t="shared" si="128"/>
        <v>181709204.66547894</v>
      </c>
    </row>
    <row r="2714" spans="1:6">
      <c r="A2714" s="1">
        <v>43938.25</v>
      </c>
      <c r="B2714">
        <v>7130</v>
      </c>
      <c r="C2714">
        <v>4.37</v>
      </c>
      <c r="D2714" s="2">
        <f t="shared" si="126"/>
        <v>43938.412561185134</v>
      </c>
      <c r="E2714" s="89">
        <f t="shared" si="127"/>
        <v>899.99999979045242</v>
      </c>
      <c r="F2714" s="3">
        <f t="shared" si="128"/>
        <v>181709204.53855655</v>
      </c>
    </row>
    <row r="2715" spans="1:6">
      <c r="A2715" s="1">
        <v>43938.260416666664</v>
      </c>
      <c r="B2715">
        <v>7100</v>
      </c>
      <c r="C2715">
        <v>4.3600000000000003</v>
      </c>
      <c r="D2715" s="2">
        <f t="shared" si="126"/>
        <v>43938.423309272301</v>
      </c>
      <c r="E2715" s="89">
        <f t="shared" si="127"/>
        <v>899.99999979045242</v>
      </c>
      <c r="F2715" s="3">
        <f t="shared" si="128"/>
        <v>180944649.68075055</v>
      </c>
    </row>
    <row r="2716" spans="1:6">
      <c r="A2716" s="1">
        <v>43938.270833333336</v>
      </c>
      <c r="B2716">
        <v>7130</v>
      </c>
      <c r="C2716">
        <v>4.37</v>
      </c>
      <c r="D2716" s="2">
        <f t="shared" si="126"/>
        <v>43938.43339451847</v>
      </c>
      <c r="E2716" s="89">
        <f t="shared" si="127"/>
        <v>900.00000041909516</v>
      </c>
      <c r="F2716" s="3">
        <f t="shared" si="128"/>
        <v>181709204.66547894</v>
      </c>
    </row>
    <row r="2717" spans="1:6">
      <c r="A2717" s="1">
        <v>43938.28125</v>
      </c>
      <c r="B2717">
        <v>7080</v>
      </c>
      <c r="C2717">
        <v>4.3499999999999996</v>
      </c>
      <c r="D2717" s="2">
        <f t="shared" si="126"/>
        <v>43938.444365112991</v>
      </c>
      <c r="E2717" s="89">
        <f t="shared" si="127"/>
        <v>899.99999979045242</v>
      </c>
      <c r="F2717" s="3">
        <f t="shared" si="128"/>
        <v>180434946.44221321</v>
      </c>
    </row>
    <row r="2718" spans="1:6">
      <c r="A2718" s="1">
        <v>43938.291666666664</v>
      </c>
      <c r="B2718">
        <v>7080</v>
      </c>
      <c r="C2718">
        <v>4.3499999999999996</v>
      </c>
      <c r="D2718" s="2">
        <f t="shared" si="126"/>
        <v>43938.454781779656</v>
      </c>
      <c r="E2718" s="89">
        <f t="shared" si="127"/>
        <v>899.99999979045242</v>
      </c>
      <c r="F2718" s="3">
        <f t="shared" si="128"/>
        <v>180434946.44221321</v>
      </c>
    </row>
    <row r="2719" spans="1:6">
      <c r="A2719" s="1">
        <v>43938.302083333336</v>
      </c>
      <c r="B2719">
        <v>7080</v>
      </c>
      <c r="C2719">
        <v>4.3499999999999996</v>
      </c>
      <c r="D2719" s="2">
        <f t="shared" si="126"/>
        <v>43938.465198446327</v>
      </c>
      <c r="E2719" s="89">
        <f t="shared" si="127"/>
        <v>900.00000041909516</v>
      </c>
      <c r="F2719" s="3">
        <f t="shared" si="128"/>
        <v>180434946.56824559</v>
      </c>
    </row>
    <row r="2720" spans="1:6">
      <c r="A2720" s="1">
        <v>43938.3125</v>
      </c>
      <c r="B2720">
        <v>7050</v>
      </c>
      <c r="C2720">
        <v>4.34</v>
      </c>
      <c r="D2720" s="2">
        <f t="shared" si="126"/>
        <v>43938.475951241133</v>
      </c>
      <c r="E2720" s="89">
        <f t="shared" si="127"/>
        <v>899.99999979045242</v>
      </c>
      <c r="F2720" s="3">
        <f t="shared" si="128"/>
        <v>179670391.58440724</v>
      </c>
    </row>
    <row r="2721" spans="1:6">
      <c r="A2721" s="1">
        <v>43938.322916666664</v>
      </c>
      <c r="B2721">
        <v>7050</v>
      </c>
      <c r="C2721">
        <v>4.34</v>
      </c>
      <c r="D2721" s="2">
        <f t="shared" si="126"/>
        <v>43938.486367907797</v>
      </c>
      <c r="E2721" s="89">
        <f t="shared" si="127"/>
        <v>899.99999979045242</v>
      </c>
      <c r="F2721" s="3">
        <f t="shared" si="128"/>
        <v>179670391.58440724</v>
      </c>
    </row>
    <row r="2722" spans="1:6">
      <c r="A2722" s="1">
        <v>43938.333333333336</v>
      </c>
      <c r="B2722">
        <v>7020</v>
      </c>
      <c r="C2722">
        <v>4.33</v>
      </c>
      <c r="D2722" s="2">
        <f t="shared" si="126"/>
        <v>43938.4971235755</v>
      </c>
      <c r="E2722" s="89">
        <f t="shared" si="127"/>
        <v>900.00000041909516</v>
      </c>
      <c r="F2722" s="3">
        <f t="shared" si="128"/>
        <v>178905836.85156554</v>
      </c>
    </row>
    <row r="2723" spans="1:6">
      <c r="A2723" s="1">
        <v>43938.34375</v>
      </c>
      <c r="B2723">
        <v>6990</v>
      </c>
      <c r="C2723">
        <v>4.32</v>
      </c>
      <c r="D2723" s="2">
        <f t="shared" si="126"/>
        <v>43938.507882153077</v>
      </c>
      <c r="E2723" s="89">
        <f t="shared" si="127"/>
        <v>899.99999979045242</v>
      </c>
      <c r="F2723" s="3">
        <f t="shared" si="128"/>
        <v>178141281.86879525</v>
      </c>
    </row>
    <row r="2724" spans="1:6">
      <c r="A2724" s="1">
        <v>43938.354166666664</v>
      </c>
      <c r="B2724">
        <v>6990</v>
      </c>
      <c r="C2724">
        <v>4.32</v>
      </c>
      <c r="D2724" s="2">
        <f t="shared" si="126"/>
        <v>43938.518298819741</v>
      </c>
      <c r="E2724" s="89">
        <f t="shared" si="127"/>
        <v>899.99999979045242</v>
      </c>
      <c r="F2724" s="3">
        <f t="shared" si="128"/>
        <v>178141281.86879525</v>
      </c>
    </row>
    <row r="2725" spans="1:6">
      <c r="A2725" s="1">
        <v>43938.364583333336</v>
      </c>
      <c r="B2725">
        <v>6970</v>
      </c>
      <c r="C2725">
        <v>4.3099999999999996</v>
      </c>
      <c r="D2725" s="2">
        <f t="shared" si="126"/>
        <v>43938.528945062171</v>
      </c>
      <c r="E2725" s="89">
        <f t="shared" si="127"/>
        <v>900.00000041909516</v>
      </c>
      <c r="F2725" s="3">
        <f t="shared" si="128"/>
        <v>177631578.75433215</v>
      </c>
    </row>
    <row r="2726" spans="1:6">
      <c r="A2726" s="1">
        <v>43938.375</v>
      </c>
      <c r="B2726">
        <v>6940</v>
      </c>
      <c r="C2726">
        <v>4.3</v>
      </c>
      <c r="D2726" s="2">
        <f t="shared" si="126"/>
        <v>43938.539708573488</v>
      </c>
      <c r="E2726" s="89">
        <f t="shared" si="127"/>
        <v>899.99999979045242</v>
      </c>
      <c r="F2726" s="3">
        <f t="shared" si="128"/>
        <v>176867023.77245194</v>
      </c>
    </row>
    <row r="2727" spans="1:6">
      <c r="A2727" s="1">
        <v>43938.385416666664</v>
      </c>
      <c r="B2727">
        <v>6940</v>
      </c>
      <c r="C2727">
        <v>4.3</v>
      </c>
      <c r="D2727" s="2">
        <f t="shared" si="126"/>
        <v>43938.550125240152</v>
      </c>
      <c r="E2727" s="89">
        <f t="shared" si="127"/>
        <v>899.99999979045242</v>
      </c>
      <c r="F2727" s="3">
        <f t="shared" si="128"/>
        <v>176867023.77245194</v>
      </c>
    </row>
    <row r="2728" spans="1:6">
      <c r="A2728" s="1">
        <v>43938.395833333336</v>
      </c>
      <c r="B2728">
        <v>6910</v>
      </c>
      <c r="C2728">
        <v>4.29</v>
      </c>
      <c r="D2728" s="2">
        <f t="shared" si="126"/>
        <v>43938.560891763147</v>
      </c>
      <c r="E2728" s="89">
        <f t="shared" si="127"/>
        <v>900.00000041909516</v>
      </c>
      <c r="F2728" s="3">
        <f t="shared" si="128"/>
        <v>176102469.03765211</v>
      </c>
    </row>
    <row r="2729" spans="1:6">
      <c r="A2729" s="1">
        <v>43938.40625</v>
      </c>
      <c r="B2729">
        <v>6910</v>
      </c>
      <c r="C2729">
        <v>4.29</v>
      </c>
      <c r="D2729" s="2">
        <f t="shared" si="126"/>
        <v>43938.571308429811</v>
      </c>
      <c r="E2729" s="89">
        <f t="shared" si="127"/>
        <v>899.99999979045242</v>
      </c>
      <c r="F2729" s="3">
        <f t="shared" si="128"/>
        <v>176102468.91464594</v>
      </c>
    </row>
    <row r="2730" spans="1:6">
      <c r="A2730" s="1">
        <v>43938.416666666664</v>
      </c>
      <c r="B2730">
        <v>6880</v>
      </c>
      <c r="C2730">
        <v>4.28</v>
      </c>
      <c r="D2730" s="2">
        <f t="shared" si="126"/>
        <v>43938.58207800387</v>
      </c>
      <c r="E2730" s="89">
        <f t="shared" si="127"/>
        <v>899.99999979045242</v>
      </c>
      <c r="F2730" s="3">
        <f t="shared" si="128"/>
        <v>175337914.05683997</v>
      </c>
    </row>
    <row r="2731" spans="1:6">
      <c r="A2731" s="1">
        <v>43938.427083333336</v>
      </c>
      <c r="B2731">
        <v>6850</v>
      </c>
      <c r="C2731">
        <v>4.2699999999999996</v>
      </c>
      <c r="D2731" s="2">
        <f t="shared" si="126"/>
        <v>43938.592850669105</v>
      </c>
      <c r="E2731" s="89">
        <f t="shared" si="127"/>
        <v>900.00000041909516</v>
      </c>
      <c r="F2731" s="3">
        <f t="shared" si="128"/>
        <v>174573359.32097206</v>
      </c>
    </row>
    <row r="2732" spans="1:6">
      <c r="A2732" s="1">
        <v>43938.4375</v>
      </c>
      <c r="B2732">
        <v>6850</v>
      </c>
      <c r="C2732">
        <v>4.2699999999999996</v>
      </c>
      <c r="D2732" s="2">
        <f t="shared" si="126"/>
        <v>43938.603267335769</v>
      </c>
      <c r="E2732" s="89">
        <f t="shared" si="127"/>
        <v>899.99999979045242</v>
      </c>
      <c r="F2732" s="3">
        <f t="shared" si="128"/>
        <v>174573359.19903398</v>
      </c>
    </row>
    <row r="2733" spans="1:6">
      <c r="A2733" s="1">
        <v>43938.447916666664</v>
      </c>
      <c r="B2733">
        <v>6830</v>
      </c>
      <c r="C2733">
        <v>4.26</v>
      </c>
      <c r="D2733" s="2">
        <f t="shared" si="126"/>
        <v>43938.613923072226</v>
      </c>
      <c r="E2733" s="89">
        <f t="shared" si="127"/>
        <v>899.99999979045242</v>
      </c>
      <c r="F2733" s="3">
        <f t="shared" si="128"/>
        <v>174063655.96049666</v>
      </c>
    </row>
    <row r="2734" spans="1:6">
      <c r="A2734" s="1">
        <v>43938.458333333336</v>
      </c>
      <c r="B2734">
        <v>6800</v>
      </c>
      <c r="C2734">
        <v>4.25</v>
      </c>
      <c r="D2734" s="2">
        <f t="shared" si="126"/>
        <v>43938.624700980392</v>
      </c>
      <c r="E2734" s="89">
        <f t="shared" si="127"/>
        <v>900.00000041909516</v>
      </c>
      <c r="F2734" s="3">
        <f t="shared" si="128"/>
        <v>173299101.2237387</v>
      </c>
    </row>
    <row r="2735" spans="1:6">
      <c r="A2735" s="1">
        <v>43938.46875</v>
      </c>
      <c r="B2735">
        <v>6770</v>
      </c>
      <c r="C2735">
        <v>4.24</v>
      </c>
      <c r="D2735" s="2">
        <f t="shared" si="126"/>
        <v>43938.635482090103</v>
      </c>
      <c r="E2735" s="89">
        <f t="shared" si="127"/>
        <v>899.99999979045242</v>
      </c>
      <c r="F2735" s="3">
        <f t="shared" si="128"/>
        <v>172534546.24488467</v>
      </c>
    </row>
    <row r="2736" spans="1:6">
      <c r="A2736" s="1">
        <v>43938.479166666664</v>
      </c>
      <c r="B2736">
        <v>6740</v>
      </c>
      <c r="C2736">
        <v>4.2300000000000004</v>
      </c>
      <c r="D2736" s="2">
        <f t="shared" si="126"/>
        <v>43938.646266444113</v>
      </c>
      <c r="E2736" s="89">
        <f t="shared" si="127"/>
        <v>899.99999979045242</v>
      </c>
      <c r="F2736" s="3">
        <f t="shared" si="128"/>
        <v>171769991.3870787</v>
      </c>
    </row>
    <row r="2737" spans="1:6">
      <c r="A2737" s="1">
        <v>43938.489583333336</v>
      </c>
      <c r="B2737">
        <v>6710</v>
      </c>
      <c r="C2737">
        <v>4.22</v>
      </c>
      <c r="D2737" s="2">
        <f t="shared" si="126"/>
        <v>43938.657054085947</v>
      </c>
      <c r="E2737" s="89">
        <f t="shared" si="127"/>
        <v>900.00000041909516</v>
      </c>
      <c r="F2737" s="3">
        <f t="shared" si="128"/>
        <v>171005436.64871863</v>
      </c>
    </row>
    <row r="2738" spans="1:6">
      <c r="A2738" s="1">
        <v>43938.5</v>
      </c>
      <c r="B2738">
        <v>6680</v>
      </c>
      <c r="C2738">
        <v>4.21</v>
      </c>
      <c r="D2738" s="2">
        <f t="shared" si="126"/>
        <v>43938.667845059877</v>
      </c>
      <c r="E2738" s="89">
        <f t="shared" si="127"/>
        <v>899.99999979045242</v>
      </c>
      <c r="F2738" s="3">
        <f t="shared" si="128"/>
        <v>170240881.67146671</v>
      </c>
    </row>
    <row r="2739" spans="1:6">
      <c r="A2739" s="1">
        <v>43938.510416666664</v>
      </c>
      <c r="B2739">
        <v>6680</v>
      </c>
      <c r="C2739">
        <v>4.21</v>
      </c>
      <c r="D2739" s="2">
        <f t="shared" si="126"/>
        <v>43938.678261726542</v>
      </c>
      <c r="E2739" s="89">
        <f t="shared" si="127"/>
        <v>899.99999979045242</v>
      </c>
      <c r="F2739" s="3">
        <f t="shared" si="128"/>
        <v>170240881.67146671</v>
      </c>
    </row>
    <row r="2740" spans="1:6">
      <c r="A2740" s="1">
        <v>43938.520833333336</v>
      </c>
      <c r="B2740">
        <v>6620</v>
      </c>
      <c r="C2740">
        <v>4.1900000000000004</v>
      </c>
      <c r="D2740" s="2">
        <f t="shared" si="126"/>
        <v>43938.689437185298</v>
      </c>
      <c r="E2740" s="89">
        <f t="shared" si="127"/>
        <v>900.00000041909516</v>
      </c>
      <c r="F2740" s="3">
        <f t="shared" si="128"/>
        <v>168711772.07369855</v>
      </c>
    </row>
    <row r="2741" spans="1:6">
      <c r="A2741" s="1">
        <v>43938.53125</v>
      </c>
      <c r="B2741">
        <v>6590</v>
      </c>
      <c r="C2741">
        <v>4.18</v>
      </c>
      <c r="D2741" s="2">
        <f t="shared" si="126"/>
        <v>43938.700238429439</v>
      </c>
      <c r="E2741" s="89">
        <f t="shared" si="127"/>
        <v>899.99999979045242</v>
      </c>
      <c r="F2741" s="3">
        <f t="shared" si="128"/>
        <v>167947217.09804875</v>
      </c>
    </row>
    <row r="2742" spans="1:6">
      <c r="A2742" s="1">
        <v>43938.541666666664</v>
      </c>
      <c r="B2742">
        <v>6560</v>
      </c>
      <c r="C2742">
        <v>4.17</v>
      </c>
      <c r="D2742" s="2">
        <f t="shared" si="126"/>
        <v>43938.711043191055</v>
      </c>
      <c r="E2742" s="89">
        <f t="shared" si="127"/>
        <v>899.99999979045242</v>
      </c>
      <c r="F2742" s="3">
        <f t="shared" si="128"/>
        <v>167182662.24024275</v>
      </c>
    </row>
    <row r="2743" spans="1:6">
      <c r="A2743" s="1">
        <v>43938.552083333336</v>
      </c>
      <c r="B2743">
        <v>6530</v>
      </c>
      <c r="C2743">
        <v>4.16</v>
      </c>
      <c r="D2743" s="2">
        <f t="shared" si="126"/>
        <v>43938.721851518632</v>
      </c>
      <c r="E2743" s="89">
        <f t="shared" si="127"/>
        <v>900.00000041909516</v>
      </c>
      <c r="F2743" s="3">
        <f t="shared" si="128"/>
        <v>166418107.49867848</v>
      </c>
    </row>
    <row r="2744" spans="1:6">
      <c r="A2744" s="1">
        <v>43938.5625</v>
      </c>
      <c r="B2744">
        <v>6510</v>
      </c>
      <c r="C2744">
        <v>4.1500000000000004</v>
      </c>
      <c r="D2744" s="2">
        <f t="shared" si="126"/>
        <v>43938.732531298003</v>
      </c>
      <c r="E2744" s="89">
        <f t="shared" si="127"/>
        <v>899.99999979045242</v>
      </c>
      <c r="F2744" s="3">
        <f t="shared" si="128"/>
        <v>165908404.14389944</v>
      </c>
    </row>
    <row r="2745" spans="1:6">
      <c r="A2745" s="1">
        <v>43938.572916666664</v>
      </c>
      <c r="B2745">
        <v>6480</v>
      </c>
      <c r="C2745">
        <v>4.1399999999999997</v>
      </c>
      <c r="D2745" s="2">
        <f t="shared" si="126"/>
        <v>43938.74334567901</v>
      </c>
      <c r="E2745" s="89">
        <f t="shared" si="127"/>
        <v>899.99999979045242</v>
      </c>
      <c r="F2745" s="3">
        <f t="shared" si="128"/>
        <v>165143849.28609344</v>
      </c>
    </row>
    <row r="2746" spans="1:6">
      <c r="A2746" s="1">
        <v>43938.583333333336</v>
      </c>
      <c r="B2746">
        <v>6450</v>
      </c>
      <c r="C2746">
        <v>4.13</v>
      </c>
      <c r="D2746" s="2">
        <f t="shared" si="126"/>
        <v>43938.754163759695</v>
      </c>
      <c r="E2746" s="89">
        <f t="shared" si="127"/>
        <v>900.00000041909516</v>
      </c>
      <c r="F2746" s="3">
        <f t="shared" si="128"/>
        <v>164379294.54310507</v>
      </c>
    </row>
    <row r="2747" spans="1:6">
      <c r="A2747" s="1">
        <v>43938.59375</v>
      </c>
      <c r="B2747">
        <v>6420</v>
      </c>
      <c r="C2747">
        <v>4.12</v>
      </c>
      <c r="D2747" s="2">
        <f t="shared" si="126"/>
        <v>43938.764985591901</v>
      </c>
      <c r="E2747" s="89">
        <f t="shared" si="127"/>
        <v>899.99999979045242</v>
      </c>
      <c r="F2747" s="3">
        <f t="shared" si="128"/>
        <v>163614739.57048148</v>
      </c>
    </row>
    <row r="2748" spans="1:6">
      <c r="A2748" s="1">
        <v>43938.604166666664</v>
      </c>
      <c r="B2748">
        <v>6420</v>
      </c>
      <c r="C2748">
        <v>4.12</v>
      </c>
      <c r="D2748" s="2">
        <f t="shared" si="126"/>
        <v>43938.775402258565</v>
      </c>
      <c r="E2748" s="89">
        <f t="shared" si="127"/>
        <v>899.99999979045242</v>
      </c>
      <c r="F2748" s="3">
        <f t="shared" si="128"/>
        <v>163614739.57048148</v>
      </c>
    </row>
    <row r="2749" spans="1:6">
      <c r="A2749" s="1">
        <v>43938.614583333336</v>
      </c>
      <c r="B2749">
        <v>6360</v>
      </c>
      <c r="C2749">
        <v>4.0999999999999996</v>
      </c>
      <c r="D2749" s="2">
        <f t="shared" si="126"/>
        <v>43938.786640723272</v>
      </c>
      <c r="E2749" s="89">
        <f t="shared" si="127"/>
        <v>900.00000041909516</v>
      </c>
      <c r="F2749" s="3">
        <f t="shared" si="128"/>
        <v>162085629.96808502</v>
      </c>
    </row>
    <row r="2750" spans="1:6">
      <c r="A2750" s="1">
        <v>43938.625</v>
      </c>
      <c r="B2750">
        <v>6330</v>
      </c>
      <c r="C2750">
        <v>4.09</v>
      </c>
      <c r="D2750" s="2">
        <f t="shared" si="126"/>
        <v>43938.797474131119</v>
      </c>
      <c r="E2750" s="89">
        <f t="shared" si="127"/>
        <v>899.99999979045242</v>
      </c>
      <c r="F2750" s="3">
        <f t="shared" si="128"/>
        <v>161321074.99706352</v>
      </c>
    </row>
    <row r="2751" spans="1:6">
      <c r="A2751" s="1">
        <v>43938.635416666664</v>
      </c>
      <c r="B2751">
        <v>6300</v>
      </c>
      <c r="C2751">
        <v>4.08</v>
      </c>
      <c r="D2751" s="2">
        <f t="shared" si="126"/>
        <v>43938.808311507935</v>
      </c>
      <c r="E2751" s="89">
        <f t="shared" si="127"/>
        <v>899.99999979045242</v>
      </c>
      <c r="F2751" s="3">
        <f t="shared" si="128"/>
        <v>160556520.13925752</v>
      </c>
    </row>
    <row r="2752" spans="1:6">
      <c r="A2752" s="1">
        <v>43938.645833333336</v>
      </c>
      <c r="B2752">
        <v>6270</v>
      </c>
      <c r="C2752">
        <v>4.07</v>
      </c>
      <c r="D2752" s="2">
        <f t="shared" si="126"/>
        <v>43938.819152910692</v>
      </c>
      <c r="E2752" s="89">
        <f t="shared" si="127"/>
        <v>900.00000041909516</v>
      </c>
      <c r="F2752" s="3">
        <f t="shared" si="128"/>
        <v>159791965.39306495</v>
      </c>
    </row>
    <row r="2753" spans="1:6">
      <c r="A2753" s="1">
        <v>43938.65625</v>
      </c>
      <c r="B2753">
        <v>6270</v>
      </c>
      <c r="C2753">
        <v>4.07</v>
      </c>
      <c r="D2753" s="2">
        <f t="shared" si="126"/>
        <v>43938.829569577356</v>
      </c>
      <c r="E2753" s="89">
        <f t="shared" si="127"/>
        <v>899.99999979045242</v>
      </c>
      <c r="F2753" s="3">
        <f t="shared" si="128"/>
        <v>159791965.28145155</v>
      </c>
    </row>
    <row r="2754" spans="1:6">
      <c r="A2754" s="1">
        <v>43938.666666666664</v>
      </c>
      <c r="B2754">
        <v>6220</v>
      </c>
      <c r="C2754">
        <v>4.05</v>
      </c>
      <c r="D2754" s="2">
        <f t="shared" si="126"/>
        <v>43938.840703242226</v>
      </c>
      <c r="E2754" s="89">
        <f t="shared" si="127"/>
        <v>899.99999979045242</v>
      </c>
      <c r="F2754" s="3">
        <f t="shared" si="128"/>
        <v>158517707.18510821</v>
      </c>
    </row>
    <row r="2755" spans="1:6">
      <c r="A2755" s="1">
        <v>43938.677083333336</v>
      </c>
      <c r="B2755">
        <v>6220</v>
      </c>
      <c r="C2755">
        <v>4.05</v>
      </c>
      <c r="D2755" s="2">
        <f t="shared" ref="D2755:D2818" si="129">A2755+((13422*(1/B2755)+2.019)/24)</f>
        <v>43938.851119908897</v>
      </c>
      <c r="E2755" s="89">
        <f t="shared" si="127"/>
        <v>900.00000041909516</v>
      </c>
      <c r="F2755" s="3">
        <f t="shared" si="128"/>
        <v>158517707.29583156</v>
      </c>
    </row>
    <row r="2756" spans="1:6">
      <c r="A2756" s="1">
        <v>43938.6875</v>
      </c>
      <c r="B2756">
        <v>6190</v>
      </c>
      <c r="C2756">
        <v>4.04</v>
      </c>
      <c r="D2756" s="2">
        <f t="shared" si="129"/>
        <v>43938.861972334409</v>
      </c>
      <c r="E2756" s="89">
        <f t="shared" ref="E2756:E2819" si="130">CONVERT((A2756-A2755),"day","sec")</f>
        <v>899.99999979045242</v>
      </c>
      <c r="F2756" s="3">
        <f t="shared" si="128"/>
        <v>157753152.32730225</v>
      </c>
    </row>
    <row r="2757" spans="1:6">
      <c r="A2757" s="1">
        <v>43938.697916666664</v>
      </c>
      <c r="B2757">
        <v>6160</v>
      </c>
      <c r="C2757">
        <v>4.03</v>
      </c>
      <c r="D2757" s="2">
        <f t="shared" si="129"/>
        <v>43938.872829004329</v>
      </c>
      <c r="E2757" s="89">
        <f t="shared" si="130"/>
        <v>899.99999979045242</v>
      </c>
      <c r="F2757" s="3">
        <f t="shared" ref="F2757:F2820" si="131">E2757*B2757*CONVERT(1,"ft^3","l")</f>
        <v>156988597.46949625</v>
      </c>
    </row>
    <row r="2758" spans="1:6">
      <c r="A2758" s="1">
        <v>43938.708333333336</v>
      </c>
      <c r="B2758">
        <v>6130</v>
      </c>
      <c r="C2758">
        <v>4.0199999999999996</v>
      </c>
      <c r="D2758" s="2">
        <f t="shared" si="129"/>
        <v>43938.883689980968</v>
      </c>
      <c r="E2758" s="89">
        <f t="shared" si="130"/>
        <v>900.00000041909516</v>
      </c>
      <c r="F2758" s="3">
        <f t="shared" si="131"/>
        <v>156224042.72081149</v>
      </c>
    </row>
    <row r="2759" spans="1:6">
      <c r="A2759" s="1">
        <v>43938.71875</v>
      </c>
      <c r="B2759">
        <v>6100</v>
      </c>
      <c r="C2759">
        <v>4.01</v>
      </c>
      <c r="D2759" s="2">
        <f t="shared" si="129"/>
        <v>43938.894555327868</v>
      </c>
      <c r="E2759" s="89">
        <f t="shared" si="130"/>
        <v>899.99999979045242</v>
      </c>
      <c r="F2759" s="3">
        <f t="shared" si="131"/>
        <v>155459487.75388429</v>
      </c>
    </row>
    <row r="2760" spans="1:6">
      <c r="A2760" s="1">
        <v>43938.729166666664</v>
      </c>
      <c r="B2760">
        <v>6100</v>
      </c>
      <c r="C2760">
        <v>4.01</v>
      </c>
      <c r="D2760" s="2">
        <f t="shared" si="129"/>
        <v>43938.904971994532</v>
      </c>
      <c r="E2760" s="89">
        <f t="shared" si="130"/>
        <v>899.99999979045242</v>
      </c>
      <c r="F2760" s="3">
        <f t="shared" si="131"/>
        <v>155459487.75388429</v>
      </c>
    </row>
    <row r="2761" spans="1:6">
      <c r="A2761" s="1">
        <v>43938.739583333336</v>
      </c>
      <c r="B2761">
        <v>6050</v>
      </c>
      <c r="C2761">
        <v>3.99</v>
      </c>
      <c r="D2761" s="2">
        <f t="shared" si="129"/>
        <v>43938.916146349868</v>
      </c>
      <c r="E2761" s="89">
        <f t="shared" si="130"/>
        <v>900.00000041909516</v>
      </c>
      <c r="F2761" s="3">
        <f t="shared" si="131"/>
        <v>154185229.76523811</v>
      </c>
    </row>
    <row r="2762" spans="1:6">
      <c r="A2762" s="1">
        <v>43938.75</v>
      </c>
      <c r="B2762">
        <v>6020</v>
      </c>
      <c r="C2762">
        <v>3.98</v>
      </c>
      <c r="D2762" s="2">
        <f t="shared" si="129"/>
        <v>43938.927023671095</v>
      </c>
      <c r="E2762" s="89">
        <f t="shared" si="130"/>
        <v>899.99999979045242</v>
      </c>
      <c r="F2762" s="3">
        <f t="shared" si="131"/>
        <v>153420674.79973498</v>
      </c>
    </row>
    <row r="2763" spans="1:6">
      <c r="A2763" s="1">
        <v>43938.760416666664</v>
      </c>
      <c r="B2763">
        <v>5990</v>
      </c>
      <c r="C2763">
        <v>3.97</v>
      </c>
      <c r="D2763" s="2">
        <f t="shared" si="129"/>
        <v>43938.937905606566</v>
      </c>
      <c r="E2763" s="89">
        <f t="shared" si="130"/>
        <v>899.99999979045242</v>
      </c>
      <c r="F2763" s="3">
        <f t="shared" si="131"/>
        <v>152656119.94192898</v>
      </c>
    </row>
    <row r="2764" spans="1:6">
      <c r="A2764" s="1">
        <v>43938.770833333336</v>
      </c>
      <c r="B2764">
        <v>5960</v>
      </c>
      <c r="C2764">
        <v>3.96</v>
      </c>
      <c r="D2764" s="2">
        <f t="shared" si="129"/>
        <v>43938.94879222595</v>
      </c>
      <c r="E2764" s="89">
        <f t="shared" si="130"/>
        <v>900.00000041909516</v>
      </c>
      <c r="F2764" s="3">
        <f t="shared" si="131"/>
        <v>151891565.19021803</v>
      </c>
    </row>
    <row r="2765" spans="1:6">
      <c r="A2765" s="1">
        <v>43938.78125</v>
      </c>
      <c r="B2765">
        <v>5990</v>
      </c>
      <c r="C2765">
        <v>3.97</v>
      </c>
      <c r="D2765" s="2">
        <f t="shared" si="129"/>
        <v>43938.958738939902</v>
      </c>
      <c r="E2765" s="89">
        <f t="shared" si="130"/>
        <v>899.99999979045242</v>
      </c>
      <c r="F2765" s="3">
        <f t="shared" si="131"/>
        <v>152656119.94192898</v>
      </c>
    </row>
    <row r="2766" spans="1:6">
      <c r="A2766" s="1">
        <v>43938.791666666664</v>
      </c>
      <c r="B2766">
        <v>5940</v>
      </c>
      <c r="C2766">
        <v>3.95</v>
      </c>
      <c r="D2766" s="2">
        <f t="shared" si="129"/>
        <v>43938.969941498312</v>
      </c>
      <c r="E2766" s="89">
        <f t="shared" si="130"/>
        <v>899.99999979045242</v>
      </c>
      <c r="F2766" s="3">
        <f t="shared" si="131"/>
        <v>151381861.84558567</v>
      </c>
    </row>
    <row r="2767" spans="1:6">
      <c r="A2767" s="1">
        <v>43938.802083333336</v>
      </c>
      <c r="B2767">
        <v>5910</v>
      </c>
      <c r="C2767">
        <v>3.94</v>
      </c>
      <c r="D2767" s="2">
        <f t="shared" si="129"/>
        <v>43938.980836082912</v>
      </c>
      <c r="E2767" s="89">
        <f t="shared" si="130"/>
        <v>900.00000041909516</v>
      </c>
      <c r="F2767" s="3">
        <f t="shared" si="131"/>
        <v>150617307.09298465</v>
      </c>
    </row>
    <row r="2768" spans="1:6">
      <c r="A2768" s="1">
        <v>43938.8125</v>
      </c>
      <c r="B2768">
        <v>5910</v>
      </c>
      <c r="C2768">
        <v>3.94</v>
      </c>
      <c r="D2768" s="2">
        <f t="shared" si="129"/>
        <v>43938.991252749576</v>
      </c>
      <c r="E2768" s="89">
        <f t="shared" si="130"/>
        <v>899.99999979045242</v>
      </c>
      <c r="F2768" s="3">
        <f t="shared" si="131"/>
        <v>150617306.98777968</v>
      </c>
    </row>
    <row r="2769" spans="1:6">
      <c r="A2769" s="1">
        <v>43938.822916666664</v>
      </c>
      <c r="B2769">
        <v>5910</v>
      </c>
      <c r="C2769">
        <v>3.94</v>
      </c>
      <c r="D2769" s="2">
        <f t="shared" si="129"/>
        <v>43939.00166941624</v>
      </c>
      <c r="E2769" s="89">
        <f t="shared" si="130"/>
        <v>899.99999979045242</v>
      </c>
      <c r="F2769" s="3">
        <f t="shared" si="131"/>
        <v>150617306.98777968</v>
      </c>
    </row>
    <row r="2770" spans="1:6">
      <c r="A2770" s="1">
        <v>43938.833333333336</v>
      </c>
      <c r="B2770">
        <v>5880</v>
      </c>
      <c r="C2770">
        <v>3.93</v>
      </c>
      <c r="D2770" s="2">
        <f t="shared" si="129"/>
        <v>43939.012568877552</v>
      </c>
      <c r="E2770" s="89">
        <f t="shared" si="130"/>
        <v>900.00000041909516</v>
      </c>
      <c r="F2770" s="3">
        <f t="shared" si="131"/>
        <v>149852752.23464462</v>
      </c>
    </row>
    <row r="2771" spans="1:6">
      <c r="A2771" s="1">
        <v>43938.84375</v>
      </c>
      <c r="B2771">
        <v>5850</v>
      </c>
      <c r="C2771">
        <v>3.92</v>
      </c>
      <c r="D2771" s="2">
        <f t="shared" si="129"/>
        <v>43939.023473290596</v>
      </c>
      <c r="E2771" s="89">
        <f t="shared" si="130"/>
        <v>899.99999979045242</v>
      </c>
      <c r="F2771" s="3">
        <f t="shared" si="131"/>
        <v>149088197.27216771</v>
      </c>
    </row>
    <row r="2772" spans="1:6">
      <c r="A2772" s="1">
        <v>43938.854166666664</v>
      </c>
      <c r="B2772">
        <v>5850</v>
      </c>
      <c r="C2772">
        <v>3.92</v>
      </c>
      <c r="D2772" s="2">
        <f t="shared" si="129"/>
        <v>43939.03388995726</v>
      </c>
      <c r="E2772" s="89">
        <f t="shared" si="130"/>
        <v>899.99999979045242</v>
      </c>
      <c r="F2772" s="3">
        <f t="shared" si="131"/>
        <v>149088197.27216771</v>
      </c>
    </row>
    <row r="2773" spans="1:6">
      <c r="A2773" s="1">
        <v>43938.864583333336</v>
      </c>
      <c r="B2773">
        <v>5850</v>
      </c>
      <c r="C2773">
        <v>3.92</v>
      </c>
      <c r="D2773" s="2">
        <f t="shared" si="129"/>
        <v>43939.044306623931</v>
      </c>
      <c r="E2773" s="89">
        <f t="shared" si="130"/>
        <v>900.00000041909516</v>
      </c>
      <c r="F2773" s="3">
        <f t="shared" si="131"/>
        <v>149088197.3763046</v>
      </c>
    </row>
    <row r="2774" spans="1:6">
      <c r="A2774" s="1">
        <v>43938.875</v>
      </c>
      <c r="B2774">
        <v>5830</v>
      </c>
      <c r="C2774">
        <v>3.91</v>
      </c>
      <c r="D2774" s="2">
        <f t="shared" si="129"/>
        <v>43939.055051243566</v>
      </c>
      <c r="E2774" s="89">
        <f t="shared" si="130"/>
        <v>899.99999979045242</v>
      </c>
      <c r="F2774" s="3">
        <f t="shared" si="131"/>
        <v>148578494.03363037</v>
      </c>
    </row>
    <row r="2775" spans="1:6">
      <c r="A2775" s="1">
        <v>43938.885416666664</v>
      </c>
      <c r="B2775">
        <v>5800</v>
      </c>
      <c r="C2775">
        <v>3.9</v>
      </c>
      <c r="D2775" s="2">
        <f t="shared" si="129"/>
        <v>43939.065964080459</v>
      </c>
      <c r="E2775" s="89">
        <f t="shared" si="130"/>
        <v>899.99999979045242</v>
      </c>
      <c r="F2775" s="3">
        <f t="shared" si="131"/>
        <v>147813939.1758244</v>
      </c>
    </row>
    <row r="2776" spans="1:6">
      <c r="A2776" s="1">
        <v>43938.895833333336</v>
      </c>
      <c r="B2776">
        <v>5770</v>
      </c>
      <c r="C2776">
        <v>3.89</v>
      </c>
      <c r="D2776" s="2">
        <f t="shared" si="129"/>
        <v>43939.076882076835</v>
      </c>
      <c r="E2776" s="89">
        <f t="shared" si="130"/>
        <v>900.00000041909516</v>
      </c>
      <c r="F2776" s="3">
        <f t="shared" si="131"/>
        <v>147049384.42073122</v>
      </c>
    </row>
    <row r="2777" spans="1:6">
      <c r="A2777" s="1">
        <v>43938.90625</v>
      </c>
      <c r="B2777">
        <v>5770</v>
      </c>
      <c r="C2777">
        <v>3.89</v>
      </c>
      <c r="D2777" s="2">
        <f t="shared" si="129"/>
        <v>43939.0872987435</v>
      </c>
      <c r="E2777" s="89">
        <f t="shared" si="130"/>
        <v>899.99999979045242</v>
      </c>
      <c r="F2777" s="3">
        <f t="shared" si="131"/>
        <v>147049384.31801841</v>
      </c>
    </row>
    <row r="2778" spans="1:6">
      <c r="A2778" s="1">
        <v>43938.916666666664</v>
      </c>
      <c r="B2778">
        <v>5750</v>
      </c>
      <c r="C2778">
        <v>3.88</v>
      </c>
      <c r="D2778" s="2">
        <f t="shared" si="129"/>
        <v>43939.098052536232</v>
      </c>
      <c r="E2778" s="89">
        <f t="shared" si="130"/>
        <v>899.99999979045242</v>
      </c>
      <c r="F2778" s="3">
        <f t="shared" si="131"/>
        <v>146539681.07948107</v>
      </c>
    </row>
    <row r="2779" spans="1:6">
      <c r="A2779" s="1">
        <v>43938.927083333336</v>
      </c>
      <c r="B2779">
        <v>5720</v>
      </c>
      <c r="C2779">
        <v>3.87</v>
      </c>
      <c r="D2779" s="2">
        <f t="shared" si="129"/>
        <v>43939.108979312354</v>
      </c>
      <c r="E2779" s="89">
        <f t="shared" si="130"/>
        <v>900.00000041909516</v>
      </c>
      <c r="F2779" s="3">
        <f t="shared" si="131"/>
        <v>145775126.32349783</v>
      </c>
    </row>
    <row r="2780" spans="1:6">
      <c r="A2780" s="1">
        <v>43938.9375</v>
      </c>
      <c r="B2780">
        <v>5720</v>
      </c>
      <c r="C2780">
        <v>3.87</v>
      </c>
      <c r="D2780" s="2">
        <f t="shared" si="129"/>
        <v>43939.119395979018</v>
      </c>
      <c r="E2780" s="89">
        <f t="shared" si="130"/>
        <v>899.99999979045242</v>
      </c>
      <c r="F2780" s="3">
        <f t="shared" si="131"/>
        <v>145775126.2216751</v>
      </c>
    </row>
    <row r="2781" spans="1:6">
      <c r="A2781" s="1">
        <v>43938.947916666664</v>
      </c>
      <c r="B2781">
        <v>5690</v>
      </c>
      <c r="C2781">
        <v>3.86</v>
      </c>
      <c r="D2781" s="2">
        <f t="shared" si="129"/>
        <v>43939.130328134153</v>
      </c>
      <c r="E2781" s="89">
        <f t="shared" si="130"/>
        <v>899.99999979045242</v>
      </c>
      <c r="F2781" s="3">
        <f t="shared" si="131"/>
        <v>145010571.3638691</v>
      </c>
    </row>
    <row r="2782" spans="1:6">
      <c r="A2782" s="1">
        <v>43938.958333333336</v>
      </c>
      <c r="B2782">
        <v>5660</v>
      </c>
      <c r="C2782">
        <v>3.85</v>
      </c>
      <c r="D2782" s="2">
        <f t="shared" si="129"/>
        <v>43939.141265753831</v>
      </c>
      <c r="E2782" s="89">
        <f t="shared" si="130"/>
        <v>900.00000041909516</v>
      </c>
      <c r="F2782" s="3">
        <f t="shared" si="131"/>
        <v>144246016.60681778</v>
      </c>
    </row>
    <row r="2783" spans="1:6">
      <c r="A2783" s="1">
        <v>43938.96875</v>
      </c>
      <c r="B2783">
        <v>5640</v>
      </c>
      <c r="C2783">
        <v>3.84</v>
      </c>
      <c r="D2783" s="2">
        <f t="shared" si="129"/>
        <v>43939.152032801416</v>
      </c>
      <c r="E2783" s="89">
        <f t="shared" si="130"/>
        <v>899.99999979045242</v>
      </c>
      <c r="F2783" s="3">
        <f t="shared" si="131"/>
        <v>143736313.26752579</v>
      </c>
    </row>
    <row r="2784" spans="1:6">
      <c r="A2784" s="1">
        <v>43938.979166666664</v>
      </c>
      <c r="B2784">
        <v>5640</v>
      </c>
      <c r="C2784">
        <v>3.84</v>
      </c>
      <c r="D2784" s="2">
        <f t="shared" si="129"/>
        <v>43939.16244946808</v>
      </c>
      <c r="E2784" s="89">
        <f t="shared" si="130"/>
        <v>899.99999979045242</v>
      </c>
      <c r="F2784" s="3">
        <f t="shared" si="131"/>
        <v>143736313.26752579</v>
      </c>
    </row>
    <row r="2785" spans="1:6">
      <c r="A2785" s="1">
        <v>43938.989583333336</v>
      </c>
      <c r="B2785">
        <v>5610</v>
      </c>
      <c r="C2785">
        <v>3.83</v>
      </c>
      <c r="D2785" s="2">
        <f t="shared" si="129"/>
        <v>43939.173396390375</v>
      </c>
      <c r="E2785" s="89">
        <f t="shared" si="130"/>
        <v>900.00000041909516</v>
      </c>
      <c r="F2785" s="3">
        <f t="shared" si="131"/>
        <v>142971758.50958443</v>
      </c>
    </row>
    <row r="2786" spans="1:6">
      <c r="A2786" s="1">
        <v>43939</v>
      </c>
      <c r="B2786">
        <v>5610</v>
      </c>
      <c r="C2786">
        <v>3.83</v>
      </c>
      <c r="D2786" s="2">
        <f t="shared" si="129"/>
        <v>43939.18381305704</v>
      </c>
      <c r="E2786" s="89">
        <f t="shared" si="130"/>
        <v>899.99999979045242</v>
      </c>
      <c r="F2786" s="3">
        <f t="shared" si="131"/>
        <v>142971758.40971979</v>
      </c>
    </row>
    <row r="2787" spans="1:6">
      <c r="A2787" s="1">
        <v>43939.010416666664</v>
      </c>
      <c r="B2787">
        <v>5580</v>
      </c>
      <c r="C2787">
        <v>3.82</v>
      </c>
      <c r="D2787" s="2">
        <f t="shared" si="129"/>
        <v>43939.194765681001</v>
      </c>
      <c r="E2787" s="89">
        <f t="shared" si="130"/>
        <v>899.99999979045242</v>
      </c>
      <c r="F2787" s="3">
        <f t="shared" si="131"/>
        <v>142207203.5519138</v>
      </c>
    </row>
    <row r="2788" spans="1:6">
      <c r="A2788" s="1">
        <v>43939.020833333336</v>
      </c>
      <c r="B2788">
        <v>5560</v>
      </c>
      <c r="C2788">
        <v>3.81</v>
      </c>
      <c r="D2788" s="2">
        <f t="shared" si="129"/>
        <v>43939.205542865711</v>
      </c>
      <c r="E2788" s="89">
        <f t="shared" si="130"/>
        <v>900.00000041909516</v>
      </c>
      <c r="F2788" s="3">
        <f t="shared" si="131"/>
        <v>141697500.41235104</v>
      </c>
    </row>
    <row r="2789" spans="1:6">
      <c r="A2789" s="1">
        <v>43939.03125</v>
      </c>
      <c r="B2789">
        <v>5530</v>
      </c>
      <c r="C2789">
        <v>3.8</v>
      </c>
      <c r="D2789" s="2">
        <f t="shared" si="129"/>
        <v>43939.216505198914</v>
      </c>
      <c r="E2789" s="89">
        <f t="shared" si="130"/>
        <v>899.99999979045242</v>
      </c>
      <c r="F2789" s="3">
        <f t="shared" si="131"/>
        <v>140932945.45557049</v>
      </c>
    </row>
    <row r="2790" spans="1:6">
      <c r="A2790" s="1">
        <v>43939.041666666664</v>
      </c>
      <c r="B2790">
        <v>5530</v>
      </c>
      <c r="C2790">
        <v>3.8</v>
      </c>
      <c r="D2790" s="2">
        <f t="shared" si="129"/>
        <v>43939.226921865578</v>
      </c>
      <c r="E2790" s="89">
        <f t="shared" si="130"/>
        <v>899.99999979045242</v>
      </c>
      <c r="F2790" s="3">
        <f t="shared" si="131"/>
        <v>140932945.45557049</v>
      </c>
    </row>
    <row r="2791" spans="1:6">
      <c r="A2791" s="1">
        <v>43939.052083333336</v>
      </c>
      <c r="B2791">
        <v>5500</v>
      </c>
      <c r="C2791">
        <v>3.79</v>
      </c>
      <c r="D2791" s="2">
        <f t="shared" si="129"/>
        <v>43939.237890151519</v>
      </c>
      <c r="E2791" s="89">
        <f t="shared" si="130"/>
        <v>900.00000041909516</v>
      </c>
      <c r="F2791" s="3">
        <f t="shared" si="131"/>
        <v>140168390.69567099</v>
      </c>
    </row>
    <row r="2792" spans="1:6">
      <c r="A2792" s="1">
        <v>43939.0625</v>
      </c>
      <c r="B2792">
        <v>5500</v>
      </c>
      <c r="C2792">
        <v>3.79</v>
      </c>
      <c r="D2792" s="2">
        <f t="shared" si="129"/>
        <v>43939.248306818183</v>
      </c>
      <c r="E2792" s="89">
        <f t="shared" si="130"/>
        <v>899.99999979045242</v>
      </c>
      <c r="F2792" s="3">
        <f t="shared" si="131"/>
        <v>140168390.59776452</v>
      </c>
    </row>
    <row r="2793" spans="1:6">
      <c r="A2793" s="1">
        <v>43939.072916666664</v>
      </c>
      <c r="B2793">
        <v>5480</v>
      </c>
      <c r="C2793">
        <v>3.78</v>
      </c>
      <c r="D2793" s="2">
        <f t="shared" si="129"/>
        <v>43939.25909458637</v>
      </c>
      <c r="E2793" s="89">
        <f t="shared" si="130"/>
        <v>899.99999979045242</v>
      </c>
      <c r="F2793" s="3">
        <f t="shared" si="131"/>
        <v>139658687.35922718</v>
      </c>
    </row>
    <row r="2794" spans="1:6">
      <c r="A2794" s="1">
        <v>43939.083333333336</v>
      </c>
      <c r="B2794">
        <v>5480</v>
      </c>
      <c r="C2794">
        <v>3.78</v>
      </c>
      <c r="D2794" s="2">
        <f t="shared" si="129"/>
        <v>43939.269511253042</v>
      </c>
      <c r="E2794" s="89">
        <f t="shared" si="130"/>
        <v>900.00000041909516</v>
      </c>
      <c r="F2794" s="3">
        <f t="shared" si="131"/>
        <v>139658687.45677766</v>
      </c>
    </row>
    <row r="2795" spans="1:6">
      <c r="A2795" s="1">
        <v>43939.09375</v>
      </c>
      <c r="B2795">
        <v>5450</v>
      </c>
      <c r="C2795">
        <v>3.77</v>
      </c>
      <c r="D2795" s="2">
        <f t="shared" si="129"/>
        <v>43939.280489678902</v>
      </c>
      <c r="E2795" s="89">
        <f t="shared" si="130"/>
        <v>899.99999979045242</v>
      </c>
      <c r="F2795" s="3">
        <f t="shared" si="131"/>
        <v>138894132.50142118</v>
      </c>
    </row>
    <row r="2796" spans="1:6">
      <c r="A2796" s="1">
        <v>43939.104166666664</v>
      </c>
      <c r="B2796">
        <v>5450</v>
      </c>
      <c r="C2796">
        <v>3.77</v>
      </c>
      <c r="D2796" s="2">
        <f t="shared" si="129"/>
        <v>43939.290906345566</v>
      </c>
      <c r="E2796" s="89">
        <f t="shared" si="130"/>
        <v>899.99999979045242</v>
      </c>
      <c r="F2796" s="3">
        <f t="shared" si="131"/>
        <v>138894132.50142118</v>
      </c>
    </row>
    <row r="2797" spans="1:6">
      <c r="A2797" s="1">
        <v>43939.114583333336</v>
      </c>
      <c r="B2797">
        <v>5420</v>
      </c>
      <c r="C2797">
        <v>3.76</v>
      </c>
      <c r="D2797" s="2">
        <f t="shared" si="129"/>
        <v>43939.301890990166</v>
      </c>
      <c r="E2797" s="89">
        <f t="shared" si="130"/>
        <v>900.00000041909516</v>
      </c>
      <c r="F2797" s="3">
        <f t="shared" si="131"/>
        <v>138129577.74009761</v>
      </c>
    </row>
    <row r="2798" spans="1:6">
      <c r="A2798" s="1">
        <v>43939.125</v>
      </c>
      <c r="B2798">
        <v>5400</v>
      </c>
      <c r="C2798">
        <v>3.75</v>
      </c>
      <c r="D2798" s="2">
        <f t="shared" si="129"/>
        <v>43939.312689814818</v>
      </c>
      <c r="E2798" s="89">
        <f t="shared" si="130"/>
        <v>899.99999979045242</v>
      </c>
      <c r="F2798" s="3">
        <f t="shared" si="131"/>
        <v>137619874.40507787</v>
      </c>
    </row>
    <row r="2799" spans="1:6">
      <c r="A2799" s="1">
        <v>43939.135416666664</v>
      </c>
      <c r="B2799">
        <v>5370</v>
      </c>
      <c r="C2799">
        <v>3.74</v>
      </c>
      <c r="D2799" s="2">
        <f t="shared" si="129"/>
        <v>43939.323685055861</v>
      </c>
      <c r="E2799" s="89">
        <f t="shared" si="130"/>
        <v>899.99999979045242</v>
      </c>
      <c r="F2799" s="3">
        <f t="shared" si="131"/>
        <v>136855319.54727191</v>
      </c>
    </row>
    <row r="2800" spans="1:6">
      <c r="A2800" s="1">
        <v>43939.145833333336</v>
      </c>
      <c r="B2800">
        <v>5370</v>
      </c>
      <c r="C2800">
        <v>3.74</v>
      </c>
      <c r="D2800" s="2">
        <f t="shared" si="129"/>
        <v>43939.334101722532</v>
      </c>
      <c r="E2800" s="89">
        <f t="shared" si="130"/>
        <v>900.00000041909516</v>
      </c>
      <c r="F2800" s="3">
        <f t="shared" si="131"/>
        <v>136855319.64286423</v>
      </c>
    </row>
    <row r="2801" spans="1:6">
      <c r="A2801" s="1">
        <v>43939.15625</v>
      </c>
      <c r="B2801">
        <v>5370</v>
      </c>
      <c r="C2801">
        <v>3.74</v>
      </c>
      <c r="D2801" s="2">
        <f t="shared" si="129"/>
        <v>43939.344518389196</v>
      </c>
      <c r="E2801" s="89">
        <f t="shared" si="130"/>
        <v>899.99999979045242</v>
      </c>
      <c r="F2801" s="3">
        <f t="shared" si="131"/>
        <v>136855319.54727191</v>
      </c>
    </row>
    <row r="2802" spans="1:6">
      <c r="A2802" s="1">
        <v>43939.166666666664</v>
      </c>
      <c r="B2802">
        <v>5350</v>
      </c>
      <c r="C2802">
        <v>3.73</v>
      </c>
      <c r="D2802" s="2">
        <f t="shared" si="129"/>
        <v>43939.355324376942</v>
      </c>
      <c r="E2802" s="89">
        <f t="shared" si="130"/>
        <v>899.99999979045242</v>
      </c>
      <c r="F2802" s="3">
        <f t="shared" si="131"/>
        <v>136345616.30873457</v>
      </c>
    </row>
    <row r="2803" spans="1:6">
      <c r="A2803" s="1">
        <v>43939.177083333336</v>
      </c>
      <c r="B2803">
        <v>5350</v>
      </c>
      <c r="C2803">
        <v>3.73</v>
      </c>
      <c r="D2803" s="2">
        <f t="shared" si="129"/>
        <v>43939.365741043614</v>
      </c>
      <c r="E2803" s="89">
        <f t="shared" si="130"/>
        <v>900.00000041909516</v>
      </c>
      <c r="F2803" s="3">
        <f t="shared" si="131"/>
        <v>136345616.40397087</v>
      </c>
    </row>
    <row r="2804" spans="1:6">
      <c r="A2804" s="1">
        <v>43939.1875</v>
      </c>
      <c r="B2804">
        <v>5320</v>
      </c>
      <c r="C2804">
        <v>3.72</v>
      </c>
      <c r="D2804" s="2">
        <f t="shared" si="129"/>
        <v>43939.376747180453</v>
      </c>
      <c r="E2804" s="89">
        <f t="shared" si="130"/>
        <v>899.99999979045242</v>
      </c>
      <c r="F2804" s="3">
        <f t="shared" si="131"/>
        <v>135581061.45092857</v>
      </c>
    </row>
    <row r="2805" spans="1:6">
      <c r="A2805" s="1">
        <v>43939.197916666664</v>
      </c>
      <c r="B2805">
        <v>5290</v>
      </c>
      <c r="C2805">
        <v>3.71</v>
      </c>
      <c r="D2805" s="2">
        <f t="shared" si="129"/>
        <v>43939.387760003148</v>
      </c>
      <c r="E2805" s="89">
        <f t="shared" si="130"/>
        <v>899.99999979045242</v>
      </c>
      <c r="F2805" s="3">
        <f t="shared" si="131"/>
        <v>134816506.5931226</v>
      </c>
    </row>
    <row r="2806" spans="1:6">
      <c r="A2806" s="1">
        <v>43939.208333333336</v>
      </c>
      <c r="B2806">
        <v>5290</v>
      </c>
      <c r="C2806">
        <v>3.71</v>
      </c>
      <c r="D2806" s="2">
        <f t="shared" si="129"/>
        <v>43939.39817666982</v>
      </c>
      <c r="E2806" s="89">
        <f t="shared" si="130"/>
        <v>900.00000041909516</v>
      </c>
      <c r="F2806" s="3">
        <f t="shared" si="131"/>
        <v>134816506.68729085</v>
      </c>
    </row>
    <row r="2807" spans="1:6">
      <c r="A2807" s="1">
        <v>43939.21875</v>
      </c>
      <c r="B2807">
        <v>5270</v>
      </c>
      <c r="C2807">
        <v>3.7</v>
      </c>
      <c r="D2807" s="2">
        <f t="shared" si="129"/>
        <v>43939.408994544588</v>
      </c>
      <c r="E2807" s="89">
        <f t="shared" si="130"/>
        <v>899.99999979045242</v>
      </c>
      <c r="F2807" s="3">
        <f t="shared" si="131"/>
        <v>134306803.35458526</v>
      </c>
    </row>
    <row r="2808" spans="1:6">
      <c r="A2808" s="1">
        <v>43939.229166666664</v>
      </c>
      <c r="B2808">
        <v>5270</v>
      </c>
      <c r="C2808">
        <v>3.7</v>
      </c>
      <c r="D2808" s="2">
        <f t="shared" si="129"/>
        <v>43939.419411211253</v>
      </c>
      <c r="E2808" s="89">
        <f t="shared" si="130"/>
        <v>899.99999979045242</v>
      </c>
      <c r="F2808" s="3">
        <f t="shared" si="131"/>
        <v>134306803.35458526</v>
      </c>
    </row>
    <row r="2809" spans="1:6">
      <c r="A2809" s="1">
        <v>43939.239583333336</v>
      </c>
      <c r="B2809">
        <v>5240</v>
      </c>
      <c r="C2809">
        <v>3.69</v>
      </c>
      <c r="D2809" s="2">
        <f t="shared" si="129"/>
        <v>43939.430435432572</v>
      </c>
      <c r="E2809" s="89">
        <f t="shared" si="130"/>
        <v>900.00000041909516</v>
      </c>
      <c r="F2809" s="3">
        <f t="shared" si="131"/>
        <v>133542248.59005746</v>
      </c>
    </row>
    <row r="2810" spans="1:6">
      <c r="A2810" s="1">
        <v>43939.25</v>
      </c>
      <c r="B2810">
        <v>5240</v>
      </c>
      <c r="C2810">
        <v>3.69</v>
      </c>
      <c r="D2810" s="2">
        <f t="shared" si="129"/>
        <v>43939.440852099237</v>
      </c>
      <c r="E2810" s="89">
        <f t="shared" si="130"/>
        <v>899.99999979045242</v>
      </c>
      <c r="F2810" s="3">
        <f t="shared" si="131"/>
        <v>133542248.49677928</v>
      </c>
    </row>
    <row r="2811" spans="1:6">
      <c r="A2811" s="1">
        <v>43939.260416666664</v>
      </c>
      <c r="B2811">
        <v>5240</v>
      </c>
      <c r="C2811">
        <v>3.69</v>
      </c>
      <c r="D2811" s="2">
        <f t="shared" si="129"/>
        <v>43939.451268765901</v>
      </c>
      <c r="E2811" s="89">
        <f t="shared" si="130"/>
        <v>899.99999979045242</v>
      </c>
      <c r="F2811" s="3">
        <f t="shared" si="131"/>
        <v>133542248.49677928</v>
      </c>
    </row>
    <row r="2812" spans="1:6">
      <c r="A2812" s="1">
        <v>43939.270833333336</v>
      </c>
      <c r="B2812">
        <v>5220</v>
      </c>
      <c r="C2812">
        <v>3.68</v>
      </c>
      <c r="D2812" s="2">
        <f t="shared" si="129"/>
        <v>43939.462094348659</v>
      </c>
      <c r="E2812" s="89">
        <f t="shared" si="130"/>
        <v>900.00000041909516</v>
      </c>
      <c r="F2812" s="3">
        <f t="shared" si="131"/>
        <v>133032545.35116412</v>
      </c>
    </row>
    <row r="2813" spans="1:6">
      <c r="A2813" s="1">
        <v>43939.28125</v>
      </c>
      <c r="B2813">
        <v>5220</v>
      </c>
      <c r="C2813">
        <v>3.68</v>
      </c>
      <c r="D2813" s="2">
        <f t="shared" si="129"/>
        <v>43939.472511015323</v>
      </c>
      <c r="E2813" s="89">
        <f t="shared" si="130"/>
        <v>899.99999979045242</v>
      </c>
      <c r="F2813" s="3">
        <f t="shared" si="131"/>
        <v>133032545.25824195</v>
      </c>
    </row>
    <row r="2814" spans="1:6">
      <c r="A2814" s="1">
        <v>43939.291666666664</v>
      </c>
      <c r="B2814">
        <v>5190</v>
      </c>
      <c r="C2814">
        <v>3.67</v>
      </c>
      <c r="D2814" s="2">
        <f t="shared" si="129"/>
        <v>43939.483546965319</v>
      </c>
      <c r="E2814" s="89">
        <f t="shared" si="130"/>
        <v>899.99999979045242</v>
      </c>
      <c r="F2814" s="3">
        <f t="shared" si="131"/>
        <v>132267990.40043597</v>
      </c>
    </row>
    <row r="2815" spans="1:6">
      <c r="A2815" s="1">
        <v>43939.302083333336</v>
      </c>
      <c r="B2815">
        <v>5170</v>
      </c>
      <c r="C2815">
        <v>3.66</v>
      </c>
      <c r="D2815" s="2">
        <f t="shared" si="129"/>
        <v>43939.494380480341</v>
      </c>
      <c r="E2815" s="89">
        <f t="shared" si="130"/>
        <v>900.00000041909516</v>
      </c>
      <c r="F2815" s="3">
        <f t="shared" si="131"/>
        <v>131758287.25393073</v>
      </c>
    </row>
    <row r="2816" spans="1:6">
      <c r="A2816" s="1">
        <v>43939.3125</v>
      </c>
      <c r="B2816">
        <v>5170</v>
      </c>
      <c r="C2816">
        <v>3.66</v>
      </c>
      <c r="D2816" s="2">
        <f t="shared" si="129"/>
        <v>43939.504797147005</v>
      </c>
      <c r="E2816" s="89">
        <f t="shared" si="130"/>
        <v>899.99999979045242</v>
      </c>
      <c r="F2816" s="3">
        <f t="shared" si="131"/>
        <v>131758287.16189864</v>
      </c>
    </row>
    <row r="2817" spans="1:6">
      <c r="A2817" s="1">
        <v>43939.322916666664</v>
      </c>
      <c r="B2817">
        <v>5140</v>
      </c>
      <c r="C2817">
        <v>3.65</v>
      </c>
      <c r="D2817" s="2">
        <f t="shared" si="129"/>
        <v>43939.515845168607</v>
      </c>
      <c r="E2817" s="89">
        <f t="shared" si="130"/>
        <v>899.99999979045242</v>
      </c>
      <c r="F2817" s="3">
        <f t="shared" si="131"/>
        <v>130993732.30409265</v>
      </c>
    </row>
    <row r="2818" spans="1:6">
      <c r="A2818" s="1">
        <v>43939.333333333336</v>
      </c>
      <c r="B2818">
        <v>5110</v>
      </c>
      <c r="C2818">
        <v>3.64</v>
      </c>
      <c r="D2818" s="2">
        <f t="shared" si="129"/>
        <v>43939.526900603392</v>
      </c>
      <c r="E2818" s="89">
        <f t="shared" si="130"/>
        <v>900.00000041909516</v>
      </c>
      <c r="F2818" s="3">
        <f t="shared" si="131"/>
        <v>130229177.5372507</v>
      </c>
    </row>
    <row r="2819" spans="1:6">
      <c r="A2819" s="1">
        <v>43939.34375</v>
      </c>
      <c r="B2819">
        <v>5140</v>
      </c>
      <c r="C2819">
        <v>3.65</v>
      </c>
      <c r="D2819" s="2">
        <f t="shared" ref="D2819:D2882" si="132">A2819+((13422*(1/B2819)+2.019)/24)</f>
        <v>43939.536678501943</v>
      </c>
      <c r="E2819" s="89">
        <f t="shared" si="130"/>
        <v>899.99999979045242</v>
      </c>
      <c r="F2819" s="3">
        <f t="shared" si="131"/>
        <v>130993732.30409265</v>
      </c>
    </row>
    <row r="2820" spans="1:6">
      <c r="A2820" s="1">
        <v>43939.354166666664</v>
      </c>
      <c r="B2820">
        <v>5110</v>
      </c>
      <c r="C2820">
        <v>3.64</v>
      </c>
      <c r="D2820" s="2">
        <f t="shared" si="132"/>
        <v>43939.547733936721</v>
      </c>
      <c r="E2820" s="89">
        <f t="shared" ref="E2820:E2883" si="133">CONVERT((A2820-A2819),"day","sec")</f>
        <v>899.99999979045242</v>
      </c>
      <c r="F2820" s="3">
        <f t="shared" si="131"/>
        <v>130229177.44628666</v>
      </c>
    </row>
    <row r="2821" spans="1:6">
      <c r="A2821" s="1">
        <v>43939.364583333336</v>
      </c>
      <c r="B2821">
        <v>5090</v>
      </c>
      <c r="C2821">
        <v>3.63</v>
      </c>
      <c r="D2821" s="2">
        <f t="shared" si="132"/>
        <v>43939.558580631958</v>
      </c>
      <c r="E2821" s="89">
        <f t="shared" si="133"/>
        <v>900.00000041909516</v>
      </c>
      <c r="F2821" s="3">
        <f t="shared" ref="F2821:F2884" si="134">E2821*B2821*CONVERT(1,"ft^3","l")</f>
        <v>129719474.29835734</v>
      </c>
    </row>
    <row r="2822" spans="1:6">
      <c r="A2822" s="1">
        <v>43939.375</v>
      </c>
      <c r="B2822">
        <v>5110</v>
      </c>
      <c r="C2822">
        <v>3.64</v>
      </c>
      <c r="D2822" s="2">
        <f t="shared" si="132"/>
        <v>43939.568567270057</v>
      </c>
      <c r="E2822" s="89">
        <f t="shared" si="133"/>
        <v>899.99999979045242</v>
      </c>
      <c r="F2822" s="3">
        <f t="shared" si="134"/>
        <v>130229177.44628666</v>
      </c>
    </row>
    <row r="2823" spans="1:6">
      <c r="A2823" s="1">
        <v>43939.385416666664</v>
      </c>
      <c r="B2823">
        <v>5090</v>
      </c>
      <c r="C2823">
        <v>3.63</v>
      </c>
      <c r="D2823" s="2">
        <f t="shared" si="132"/>
        <v>43939.579413965286</v>
      </c>
      <c r="E2823" s="89">
        <f t="shared" si="133"/>
        <v>899.99999979045242</v>
      </c>
      <c r="F2823" s="3">
        <f t="shared" si="134"/>
        <v>129719474.20774934</v>
      </c>
    </row>
    <row r="2824" spans="1:6">
      <c r="A2824" s="1">
        <v>43939.395833333336</v>
      </c>
      <c r="B2824">
        <v>5090</v>
      </c>
      <c r="C2824">
        <v>3.63</v>
      </c>
      <c r="D2824" s="2">
        <f t="shared" si="132"/>
        <v>43939.589830631958</v>
      </c>
      <c r="E2824" s="89">
        <f t="shared" si="133"/>
        <v>900.00000041909516</v>
      </c>
      <c r="F2824" s="3">
        <f t="shared" si="134"/>
        <v>129719474.29835734</v>
      </c>
    </row>
    <row r="2825" spans="1:6">
      <c r="A2825" s="1">
        <v>43939.40625</v>
      </c>
      <c r="B2825">
        <v>5060</v>
      </c>
      <c r="C2825">
        <v>3.62</v>
      </c>
      <c r="D2825" s="2">
        <f t="shared" si="132"/>
        <v>43939.600898715413</v>
      </c>
      <c r="E2825" s="89">
        <f t="shared" si="133"/>
        <v>899.99999979045242</v>
      </c>
      <c r="F2825" s="3">
        <f t="shared" si="134"/>
        <v>128954919.34994335</v>
      </c>
    </row>
    <row r="2826" spans="1:6">
      <c r="A2826" s="1">
        <v>43939.416666666664</v>
      </c>
      <c r="B2826">
        <v>5040</v>
      </c>
      <c r="C2826">
        <v>3.61</v>
      </c>
      <c r="D2826" s="2">
        <f t="shared" si="132"/>
        <v>43939.611753968253</v>
      </c>
      <c r="E2826" s="89">
        <f t="shared" si="133"/>
        <v>899.99999979045242</v>
      </c>
      <c r="F2826" s="3">
        <f t="shared" si="134"/>
        <v>128445216.11140603</v>
      </c>
    </row>
    <row r="2827" spans="1:6">
      <c r="A2827" s="1">
        <v>43939.427083333336</v>
      </c>
      <c r="B2827">
        <v>5060</v>
      </c>
      <c r="C2827">
        <v>3.62</v>
      </c>
      <c r="D2827" s="2">
        <f t="shared" si="132"/>
        <v>43939.621732048749</v>
      </c>
      <c r="E2827" s="89">
        <f t="shared" si="133"/>
        <v>900.00000041909516</v>
      </c>
      <c r="F2827" s="3">
        <f t="shared" si="134"/>
        <v>128954919.44001731</v>
      </c>
    </row>
    <row r="2828" spans="1:6">
      <c r="A2828" s="1">
        <v>43939.4375</v>
      </c>
      <c r="B2828">
        <v>5010</v>
      </c>
      <c r="C2828">
        <v>3.6</v>
      </c>
      <c r="D2828" s="2">
        <f t="shared" si="132"/>
        <v>43939.633251746505</v>
      </c>
      <c r="E2828" s="89">
        <f t="shared" si="133"/>
        <v>899.99999979045242</v>
      </c>
      <c r="F2828" s="3">
        <f t="shared" si="134"/>
        <v>127680661.25360003</v>
      </c>
    </row>
    <row r="2829" spans="1:6">
      <c r="A2829" s="1">
        <v>43939.447916666664</v>
      </c>
      <c r="B2829">
        <v>5040</v>
      </c>
      <c r="C2829">
        <v>3.61</v>
      </c>
      <c r="D2829" s="2">
        <f t="shared" si="132"/>
        <v>43939.643003968253</v>
      </c>
      <c r="E2829" s="89">
        <f t="shared" si="133"/>
        <v>899.99999979045242</v>
      </c>
      <c r="F2829" s="3">
        <f t="shared" si="134"/>
        <v>128445216.11140603</v>
      </c>
    </row>
    <row r="2830" spans="1:6">
      <c r="A2830" s="1">
        <v>43939.458333333336</v>
      </c>
      <c r="B2830">
        <v>5010</v>
      </c>
      <c r="C2830">
        <v>3.6</v>
      </c>
      <c r="D2830" s="2">
        <f t="shared" si="132"/>
        <v>43939.654085079841</v>
      </c>
      <c r="E2830" s="89">
        <f t="shared" si="133"/>
        <v>900.00000041909516</v>
      </c>
      <c r="F2830" s="3">
        <f t="shared" si="134"/>
        <v>127680661.34278394</v>
      </c>
    </row>
    <row r="2831" spans="1:6">
      <c r="A2831" s="1">
        <v>43939.46875</v>
      </c>
      <c r="B2831">
        <v>4990</v>
      </c>
      <c r="C2831">
        <v>3.59</v>
      </c>
      <c r="D2831" s="2">
        <f t="shared" si="132"/>
        <v>43939.664949148297</v>
      </c>
      <c r="E2831" s="89">
        <f t="shared" si="133"/>
        <v>899.99999979045242</v>
      </c>
      <c r="F2831" s="3">
        <f t="shared" si="134"/>
        <v>127170958.0150627</v>
      </c>
    </row>
    <row r="2832" spans="1:6">
      <c r="A2832" s="1">
        <v>43939.479166666664</v>
      </c>
      <c r="B2832">
        <v>5010</v>
      </c>
      <c r="C2832">
        <v>3.6</v>
      </c>
      <c r="D2832" s="2">
        <f t="shared" si="132"/>
        <v>43939.67491841317</v>
      </c>
      <c r="E2832" s="89">
        <f t="shared" si="133"/>
        <v>899.99999979045242</v>
      </c>
      <c r="F2832" s="3">
        <f t="shared" si="134"/>
        <v>127680661.25360003</v>
      </c>
    </row>
    <row r="2833" spans="1:6">
      <c r="A2833" s="1">
        <v>43939.489583333336</v>
      </c>
      <c r="B2833">
        <v>5010</v>
      </c>
      <c r="C2833">
        <v>3.6</v>
      </c>
      <c r="D2833" s="2">
        <f t="shared" si="132"/>
        <v>43939.685335079841</v>
      </c>
      <c r="E2833" s="89">
        <f t="shared" si="133"/>
        <v>900.00000041909516</v>
      </c>
      <c r="F2833" s="3">
        <f t="shared" si="134"/>
        <v>127680661.34278394</v>
      </c>
    </row>
    <row r="2834" spans="1:6">
      <c r="A2834" s="1">
        <v>43939.5</v>
      </c>
      <c r="B2834">
        <v>5040</v>
      </c>
      <c r="C2834">
        <v>3.61</v>
      </c>
      <c r="D2834" s="2">
        <f t="shared" si="132"/>
        <v>43939.695087301589</v>
      </c>
      <c r="E2834" s="89">
        <f t="shared" si="133"/>
        <v>899.99999979045242</v>
      </c>
      <c r="F2834" s="3">
        <f t="shared" si="134"/>
        <v>128445216.11140603</v>
      </c>
    </row>
    <row r="2835" spans="1:6">
      <c r="A2835" s="1">
        <v>43939.510416666664</v>
      </c>
      <c r="B2835">
        <v>4990</v>
      </c>
      <c r="C2835">
        <v>3.59</v>
      </c>
      <c r="D2835" s="2">
        <f t="shared" si="132"/>
        <v>43939.706615814961</v>
      </c>
      <c r="E2835" s="89">
        <f t="shared" si="133"/>
        <v>899.99999979045242</v>
      </c>
      <c r="F2835" s="3">
        <f t="shared" si="134"/>
        <v>127170958.0150627</v>
      </c>
    </row>
    <row r="2836" spans="1:6">
      <c r="A2836" s="1">
        <v>43939.520833333336</v>
      </c>
      <c r="B2836">
        <v>4960</v>
      </c>
      <c r="C2836">
        <v>3.58</v>
      </c>
      <c r="D2836" s="2">
        <f t="shared" si="132"/>
        <v>43939.717710349461</v>
      </c>
      <c r="E2836" s="89">
        <f t="shared" si="133"/>
        <v>900.00000041909516</v>
      </c>
      <c r="F2836" s="3">
        <f t="shared" si="134"/>
        <v>126406403.24555057</v>
      </c>
    </row>
    <row r="2837" spans="1:6">
      <c r="A2837" s="1">
        <v>43939.53125</v>
      </c>
      <c r="B2837">
        <v>4960</v>
      </c>
      <c r="C2837">
        <v>3.58</v>
      </c>
      <c r="D2837" s="2">
        <f t="shared" si="132"/>
        <v>43939.728127016126</v>
      </c>
      <c r="E2837" s="89">
        <f t="shared" si="133"/>
        <v>899.99999979045242</v>
      </c>
      <c r="F2837" s="3">
        <f t="shared" si="134"/>
        <v>126406403.15725672</v>
      </c>
    </row>
    <row r="2838" spans="1:6">
      <c r="A2838" s="1">
        <v>43939.541666666664</v>
      </c>
      <c r="B2838">
        <v>4910</v>
      </c>
      <c r="C2838">
        <v>3.56</v>
      </c>
      <c r="D2838" s="2">
        <f t="shared" si="132"/>
        <v>43939.739691870331</v>
      </c>
      <c r="E2838" s="89">
        <f t="shared" si="133"/>
        <v>899.99999979045242</v>
      </c>
      <c r="F2838" s="3">
        <f t="shared" si="134"/>
        <v>125132145.06091341</v>
      </c>
    </row>
    <row r="2839" spans="1:6">
      <c r="A2839" s="1">
        <v>43939.552083333336</v>
      </c>
      <c r="B2839">
        <v>4910</v>
      </c>
      <c r="C2839">
        <v>3.56</v>
      </c>
      <c r="D2839" s="2">
        <f t="shared" si="132"/>
        <v>43939.750108537002</v>
      </c>
      <c r="E2839" s="89">
        <f t="shared" si="133"/>
        <v>900.00000041909516</v>
      </c>
      <c r="F2839" s="3">
        <f t="shared" si="134"/>
        <v>125132145.1483172</v>
      </c>
    </row>
    <row r="2840" spans="1:6">
      <c r="A2840" s="1">
        <v>43939.5625</v>
      </c>
      <c r="B2840">
        <v>4910</v>
      </c>
      <c r="C2840">
        <v>3.56</v>
      </c>
      <c r="D2840" s="2">
        <f t="shared" si="132"/>
        <v>43939.760525203666</v>
      </c>
      <c r="E2840" s="89">
        <f t="shared" si="133"/>
        <v>899.99999979045242</v>
      </c>
      <c r="F2840" s="3">
        <f t="shared" si="134"/>
        <v>125132145.06091341</v>
      </c>
    </row>
    <row r="2841" spans="1:6">
      <c r="A2841" s="1">
        <v>43939.572916666664</v>
      </c>
      <c r="B2841">
        <v>4890</v>
      </c>
      <c r="C2841">
        <v>3.55</v>
      </c>
      <c r="D2841" s="2">
        <f t="shared" si="132"/>
        <v>43939.771407719832</v>
      </c>
      <c r="E2841" s="89">
        <f t="shared" si="133"/>
        <v>899.99999979045242</v>
      </c>
      <c r="F2841" s="3">
        <f t="shared" si="134"/>
        <v>124622441.82237609</v>
      </c>
    </row>
    <row r="2842" spans="1:6">
      <c r="A2842" s="1">
        <v>43939.583333333336</v>
      </c>
      <c r="B2842">
        <v>4860</v>
      </c>
      <c r="C2842">
        <v>3.54</v>
      </c>
      <c r="D2842" s="2">
        <f t="shared" si="132"/>
        <v>43939.782530349796</v>
      </c>
      <c r="E2842" s="89">
        <f t="shared" si="133"/>
        <v>900.00000041909516</v>
      </c>
      <c r="F2842" s="3">
        <f t="shared" si="134"/>
        <v>123857887.05108383</v>
      </c>
    </row>
    <row r="2843" spans="1:6">
      <c r="A2843" s="1">
        <v>43939.59375</v>
      </c>
      <c r="B2843">
        <v>4860</v>
      </c>
      <c r="C2843">
        <v>3.54</v>
      </c>
      <c r="D2843" s="2">
        <f t="shared" si="132"/>
        <v>43939.79294701646</v>
      </c>
      <c r="E2843" s="89">
        <f t="shared" si="133"/>
        <v>899.99999979045242</v>
      </c>
      <c r="F2843" s="3">
        <f t="shared" si="134"/>
        <v>123857886.96457009</v>
      </c>
    </row>
    <row r="2844" spans="1:6">
      <c r="A2844" s="1">
        <v>43939.604166666664</v>
      </c>
      <c r="B2844">
        <v>4810</v>
      </c>
      <c r="C2844">
        <v>3.52</v>
      </c>
      <c r="D2844" s="2">
        <f t="shared" si="132"/>
        <v>43939.804559857934</v>
      </c>
      <c r="E2844" s="89">
        <f t="shared" si="133"/>
        <v>899.99999979045242</v>
      </c>
      <c r="F2844" s="3">
        <f t="shared" si="134"/>
        <v>122583628.86822678</v>
      </c>
    </row>
    <row r="2845" spans="1:6">
      <c r="A2845" s="1">
        <v>43939.614583333336</v>
      </c>
      <c r="B2845">
        <v>4840</v>
      </c>
      <c r="C2845">
        <v>3.53</v>
      </c>
      <c r="D2845" s="2">
        <f t="shared" si="132"/>
        <v>43939.814255853998</v>
      </c>
      <c r="E2845" s="89">
        <f t="shared" si="133"/>
        <v>900.00000041909516</v>
      </c>
      <c r="F2845" s="3">
        <f t="shared" si="134"/>
        <v>123348183.81219047</v>
      </c>
    </row>
    <row r="2846" spans="1:6">
      <c r="A2846" s="1">
        <v>43939.625</v>
      </c>
      <c r="B2846">
        <v>4840</v>
      </c>
      <c r="C2846">
        <v>3.53</v>
      </c>
      <c r="D2846" s="2">
        <f t="shared" si="132"/>
        <v>43939.824672520663</v>
      </c>
      <c r="E2846" s="89">
        <f t="shared" si="133"/>
        <v>899.99999979045242</v>
      </c>
      <c r="F2846" s="3">
        <f t="shared" si="134"/>
        <v>123348183.72603276</v>
      </c>
    </row>
    <row r="2847" spans="1:6">
      <c r="A2847" s="1">
        <v>43939.635416666664</v>
      </c>
      <c r="B2847">
        <v>4790</v>
      </c>
      <c r="C2847">
        <v>3.51</v>
      </c>
      <c r="D2847" s="2">
        <f t="shared" si="132"/>
        <v>43939.836295320107</v>
      </c>
      <c r="E2847" s="89">
        <f t="shared" si="133"/>
        <v>899.99999979045242</v>
      </c>
      <c r="F2847" s="3">
        <f t="shared" si="134"/>
        <v>122073925.62968946</v>
      </c>
    </row>
    <row r="2848" spans="1:6">
      <c r="A2848" s="1">
        <v>43939.645833333336</v>
      </c>
      <c r="B2848">
        <v>4770</v>
      </c>
      <c r="C2848">
        <v>3.5</v>
      </c>
      <c r="D2848" s="2">
        <f t="shared" si="132"/>
        <v>43939.847201519915</v>
      </c>
      <c r="E2848" s="89">
        <f t="shared" si="133"/>
        <v>900.00000041909516</v>
      </c>
      <c r="F2848" s="3">
        <f t="shared" si="134"/>
        <v>121564222.47606376</v>
      </c>
    </row>
    <row r="2849" spans="1:6">
      <c r="A2849" s="1">
        <v>43939.65625</v>
      </c>
      <c r="B2849">
        <v>4740</v>
      </c>
      <c r="C2849">
        <v>3.49</v>
      </c>
      <c r="D2849" s="2">
        <f t="shared" si="132"/>
        <v>43939.858360232065</v>
      </c>
      <c r="E2849" s="89">
        <f t="shared" si="133"/>
        <v>899.99999979045242</v>
      </c>
      <c r="F2849" s="3">
        <f t="shared" si="134"/>
        <v>120799667.53334615</v>
      </c>
    </row>
    <row r="2850" spans="1:6">
      <c r="A2850" s="1">
        <v>43939.666666666664</v>
      </c>
      <c r="B2850">
        <v>4740</v>
      </c>
      <c r="C2850">
        <v>3.49</v>
      </c>
      <c r="D2850" s="2">
        <f t="shared" si="132"/>
        <v>43939.868776898729</v>
      </c>
      <c r="E2850" s="89">
        <f t="shared" si="133"/>
        <v>899.99999979045242</v>
      </c>
      <c r="F2850" s="3">
        <f t="shared" si="134"/>
        <v>120799667.53334615</v>
      </c>
    </row>
    <row r="2851" spans="1:6">
      <c r="A2851" s="1">
        <v>43939.677083333336</v>
      </c>
      <c r="B2851">
        <v>4740</v>
      </c>
      <c r="C2851">
        <v>3.49</v>
      </c>
      <c r="D2851" s="2">
        <f t="shared" si="132"/>
        <v>43939.879193565401</v>
      </c>
      <c r="E2851" s="89">
        <f t="shared" si="133"/>
        <v>900.00000041909516</v>
      </c>
      <c r="F2851" s="3">
        <f t="shared" si="134"/>
        <v>120799667.61772373</v>
      </c>
    </row>
    <row r="2852" spans="1:6">
      <c r="A2852" s="1">
        <v>43939.6875</v>
      </c>
      <c r="B2852">
        <v>4740</v>
      </c>
      <c r="C2852">
        <v>3.49</v>
      </c>
      <c r="D2852" s="2">
        <f t="shared" si="132"/>
        <v>43939.889610232065</v>
      </c>
      <c r="E2852" s="89">
        <f t="shared" si="133"/>
        <v>899.99999979045242</v>
      </c>
      <c r="F2852" s="3">
        <f t="shared" si="134"/>
        <v>120799667.53334615</v>
      </c>
    </row>
    <row r="2853" spans="1:6">
      <c r="A2853" s="1">
        <v>43939.697916666664</v>
      </c>
      <c r="B2853">
        <v>4690</v>
      </c>
      <c r="C2853">
        <v>3.47</v>
      </c>
      <c r="D2853" s="2">
        <f t="shared" si="132"/>
        <v>43939.901284737025</v>
      </c>
      <c r="E2853" s="89">
        <f t="shared" si="133"/>
        <v>899.99999979045242</v>
      </c>
      <c r="F2853" s="3">
        <f t="shared" si="134"/>
        <v>119525409.43700282</v>
      </c>
    </row>
    <row r="2854" spans="1:6">
      <c r="A2854" s="1">
        <v>43939.708333333336</v>
      </c>
      <c r="B2854">
        <v>4670</v>
      </c>
      <c r="C2854">
        <v>3.46</v>
      </c>
      <c r="D2854" s="2">
        <f t="shared" si="132"/>
        <v>43939.912212080657</v>
      </c>
      <c r="E2854" s="89">
        <f t="shared" si="133"/>
        <v>900.00000041909516</v>
      </c>
      <c r="F2854" s="3">
        <f t="shared" si="134"/>
        <v>119015706.28159702</v>
      </c>
    </row>
    <row r="2855" spans="1:6">
      <c r="A2855" s="1">
        <v>43939.71875</v>
      </c>
      <c r="B2855">
        <v>4600</v>
      </c>
      <c r="C2855">
        <v>3.43</v>
      </c>
      <c r="D2855" s="2">
        <f t="shared" si="132"/>
        <v>43939.924451086954</v>
      </c>
      <c r="E2855" s="89">
        <f t="shared" si="133"/>
        <v>899.99999979045242</v>
      </c>
      <c r="F2855" s="3">
        <f t="shared" si="134"/>
        <v>117231744.86358486</v>
      </c>
    </row>
    <row r="2856" spans="1:6">
      <c r="A2856" s="1">
        <v>43939.729166666664</v>
      </c>
      <c r="B2856">
        <v>4620</v>
      </c>
      <c r="C2856">
        <v>3.44</v>
      </c>
      <c r="D2856" s="2">
        <f t="shared" si="132"/>
        <v>43939.934341450215</v>
      </c>
      <c r="E2856" s="89">
        <f t="shared" si="133"/>
        <v>899.99999979045242</v>
      </c>
      <c r="F2856" s="3">
        <f t="shared" si="134"/>
        <v>117741448.10212219</v>
      </c>
    </row>
    <row r="2857" spans="1:6">
      <c r="A2857" s="1">
        <v>43939.739583333336</v>
      </c>
      <c r="B2857">
        <v>4600</v>
      </c>
      <c r="C2857">
        <v>3.43</v>
      </c>
      <c r="D2857" s="2">
        <f t="shared" si="132"/>
        <v>43939.94528442029</v>
      </c>
      <c r="E2857" s="89">
        <f t="shared" si="133"/>
        <v>900.00000041909516</v>
      </c>
      <c r="F2857" s="3">
        <f t="shared" si="134"/>
        <v>117231744.94547029</v>
      </c>
    </row>
    <row r="2858" spans="1:6">
      <c r="A2858" s="1">
        <v>43939.75</v>
      </c>
      <c r="B2858">
        <v>4600</v>
      </c>
      <c r="C2858">
        <v>3.43</v>
      </c>
      <c r="D2858" s="2">
        <f t="shared" si="132"/>
        <v>43939.955701086954</v>
      </c>
      <c r="E2858" s="89">
        <f t="shared" si="133"/>
        <v>899.99999979045242</v>
      </c>
      <c r="F2858" s="3">
        <f t="shared" si="134"/>
        <v>117231744.86358486</v>
      </c>
    </row>
    <row r="2859" spans="1:6">
      <c r="A2859" s="1">
        <v>43939.760416666664</v>
      </c>
      <c r="B2859">
        <v>4570</v>
      </c>
      <c r="C2859">
        <v>3.42</v>
      </c>
      <c r="D2859" s="2">
        <f t="shared" si="132"/>
        <v>43939.966915846097</v>
      </c>
      <c r="E2859" s="89">
        <f t="shared" si="133"/>
        <v>899.99999979045242</v>
      </c>
      <c r="F2859" s="3">
        <f t="shared" si="134"/>
        <v>116467190.00577888</v>
      </c>
    </row>
    <row r="2860" spans="1:6">
      <c r="A2860" s="1">
        <v>43939.770833333336</v>
      </c>
      <c r="B2860">
        <v>4550</v>
      </c>
      <c r="C2860">
        <v>3.41</v>
      </c>
      <c r="D2860" s="2">
        <f t="shared" si="132"/>
        <v>43939.977870421251</v>
      </c>
      <c r="E2860" s="89">
        <f t="shared" si="133"/>
        <v>900.00000041909516</v>
      </c>
      <c r="F2860" s="3">
        <f t="shared" si="134"/>
        <v>115957486.84823692</v>
      </c>
    </row>
    <row r="2861" spans="1:6">
      <c r="A2861" s="1">
        <v>43939.78125</v>
      </c>
      <c r="B2861">
        <v>4530</v>
      </c>
      <c r="C2861">
        <v>3.4</v>
      </c>
      <c r="D2861" s="2">
        <f t="shared" si="132"/>
        <v>43939.988829746137</v>
      </c>
      <c r="E2861" s="89">
        <f t="shared" si="133"/>
        <v>899.99999979045242</v>
      </c>
      <c r="F2861" s="3">
        <f t="shared" si="134"/>
        <v>115447783.52870423</v>
      </c>
    </row>
    <row r="2862" spans="1:6">
      <c r="A2862" s="1">
        <v>43939.791666666664</v>
      </c>
      <c r="B2862">
        <v>4500</v>
      </c>
      <c r="C2862">
        <v>3.39</v>
      </c>
      <c r="D2862" s="2">
        <f t="shared" si="132"/>
        <v>43940.000069444439</v>
      </c>
      <c r="E2862" s="89">
        <f t="shared" si="133"/>
        <v>899.99999979045242</v>
      </c>
      <c r="F2862" s="3">
        <f t="shared" si="134"/>
        <v>114683228.67089823</v>
      </c>
    </row>
    <row r="2863" spans="1:6">
      <c r="A2863" s="1">
        <v>43939.802083333336</v>
      </c>
      <c r="B2863">
        <v>4500</v>
      </c>
      <c r="C2863">
        <v>3.39</v>
      </c>
      <c r="D2863" s="2">
        <f t="shared" si="132"/>
        <v>43940.01048611111</v>
      </c>
      <c r="E2863" s="89">
        <f t="shared" si="133"/>
        <v>900.00000041909516</v>
      </c>
      <c r="F2863" s="3">
        <f t="shared" si="134"/>
        <v>114683228.75100355</v>
      </c>
    </row>
    <row r="2864" spans="1:6">
      <c r="A2864" s="1">
        <v>43939.8125</v>
      </c>
      <c r="B2864">
        <v>4480</v>
      </c>
      <c r="C2864">
        <v>3.38</v>
      </c>
      <c r="D2864" s="2">
        <f t="shared" si="132"/>
        <v>43940.021457589282</v>
      </c>
      <c r="E2864" s="89">
        <f t="shared" si="133"/>
        <v>899.99999979045242</v>
      </c>
      <c r="F2864" s="3">
        <f t="shared" si="134"/>
        <v>114173525.4323609</v>
      </c>
    </row>
    <row r="2865" spans="1:6">
      <c r="A2865" s="1">
        <v>43939.822916666664</v>
      </c>
      <c r="B2865">
        <v>4480</v>
      </c>
      <c r="C2865">
        <v>3.38</v>
      </c>
      <c r="D2865" s="2">
        <f t="shared" si="132"/>
        <v>43940.031874255947</v>
      </c>
      <c r="E2865" s="89">
        <f t="shared" si="133"/>
        <v>899.99999979045242</v>
      </c>
      <c r="F2865" s="3">
        <f t="shared" si="134"/>
        <v>114173525.4323609</v>
      </c>
    </row>
    <row r="2866" spans="1:6">
      <c r="A2866" s="1">
        <v>43939.833333333336</v>
      </c>
      <c r="B2866">
        <v>4450</v>
      </c>
      <c r="C2866">
        <v>3.37</v>
      </c>
      <c r="D2866" s="2">
        <f t="shared" si="132"/>
        <v>43940.043132490639</v>
      </c>
      <c r="E2866" s="89">
        <f t="shared" si="133"/>
        <v>900.00000041909516</v>
      </c>
      <c r="F2866" s="3">
        <f t="shared" si="134"/>
        <v>113408970.65377018</v>
      </c>
    </row>
    <row r="2867" spans="1:6">
      <c r="A2867" s="1">
        <v>43939.84375</v>
      </c>
      <c r="B2867">
        <v>4450</v>
      </c>
      <c r="C2867">
        <v>3.37</v>
      </c>
      <c r="D2867" s="2">
        <f t="shared" si="132"/>
        <v>43940.053549157303</v>
      </c>
      <c r="E2867" s="89">
        <f t="shared" si="133"/>
        <v>899.99999979045242</v>
      </c>
      <c r="F2867" s="3">
        <f t="shared" si="134"/>
        <v>113408970.57455492</v>
      </c>
    </row>
    <row r="2868" spans="1:6">
      <c r="A2868" s="1">
        <v>43939.854166666664</v>
      </c>
      <c r="B2868">
        <v>4430</v>
      </c>
      <c r="C2868">
        <v>3.36</v>
      </c>
      <c r="D2868" s="2">
        <f t="shared" si="132"/>
        <v>43940.06453320165</v>
      </c>
      <c r="E2868" s="89">
        <f t="shared" si="133"/>
        <v>899.99999979045242</v>
      </c>
      <c r="F2868" s="3">
        <f t="shared" si="134"/>
        <v>112899267.33601759</v>
      </c>
    </row>
    <row r="2869" spans="1:6">
      <c r="A2869" s="1">
        <v>43939.864583333336</v>
      </c>
      <c r="B2869">
        <v>4410</v>
      </c>
      <c r="C2869">
        <v>3.35</v>
      </c>
      <c r="D2869" s="2">
        <f t="shared" si="132"/>
        <v>43940.07552239229</v>
      </c>
      <c r="E2869" s="89">
        <f t="shared" si="133"/>
        <v>900.00000041909516</v>
      </c>
      <c r="F2869" s="3">
        <f t="shared" si="134"/>
        <v>112389564.17598347</v>
      </c>
    </row>
    <row r="2870" spans="1:6">
      <c r="A2870" s="1">
        <v>43939.875</v>
      </c>
      <c r="B2870">
        <v>4410</v>
      </c>
      <c r="C2870">
        <v>3.35</v>
      </c>
      <c r="D2870" s="2">
        <f t="shared" si="132"/>
        <v>43940.085939058954</v>
      </c>
      <c r="E2870" s="89">
        <f t="shared" si="133"/>
        <v>899.99999979045242</v>
      </c>
      <c r="F2870" s="3">
        <f t="shared" si="134"/>
        <v>112389564.09748027</v>
      </c>
    </row>
    <row r="2871" spans="1:6">
      <c r="A2871" s="1">
        <v>43939.885416666664</v>
      </c>
      <c r="B2871">
        <v>4410</v>
      </c>
      <c r="C2871">
        <v>3.35</v>
      </c>
      <c r="D2871" s="2">
        <f t="shared" si="132"/>
        <v>43940.096355725618</v>
      </c>
      <c r="E2871" s="89">
        <f t="shared" si="133"/>
        <v>899.99999979045242</v>
      </c>
      <c r="F2871" s="3">
        <f t="shared" si="134"/>
        <v>112389564.09748027</v>
      </c>
    </row>
    <row r="2872" spans="1:6">
      <c r="A2872" s="1">
        <v>43939.895833333336</v>
      </c>
      <c r="B2872">
        <v>4380</v>
      </c>
      <c r="C2872">
        <v>3.34</v>
      </c>
      <c r="D2872" s="2">
        <f t="shared" si="132"/>
        <v>43940.10764098174</v>
      </c>
      <c r="E2872" s="89">
        <f t="shared" si="133"/>
        <v>900.00000041909516</v>
      </c>
      <c r="F2872" s="3">
        <f t="shared" si="134"/>
        <v>111625009.31764345</v>
      </c>
    </row>
    <row r="2873" spans="1:6">
      <c r="A2873" s="1">
        <v>43939.90625</v>
      </c>
      <c r="B2873">
        <v>4360</v>
      </c>
      <c r="C2873">
        <v>3.33</v>
      </c>
      <c r="D2873" s="2">
        <f t="shared" si="132"/>
        <v>43940.118643348622</v>
      </c>
      <c r="E2873" s="89">
        <f t="shared" si="133"/>
        <v>899.99999979045242</v>
      </c>
      <c r="F2873" s="3">
        <f t="shared" si="134"/>
        <v>111115306.00113696</v>
      </c>
    </row>
    <row r="2874" spans="1:6">
      <c r="A2874" s="1">
        <v>43939.916666666664</v>
      </c>
      <c r="B2874">
        <v>4360</v>
      </c>
      <c r="C2874">
        <v>3.33</v>
      </c>
      <c r="D2874" s="2">
        <f t="shared" si="132"/>
        <v>43940.129060015286</v>
      </c>
      <c r="E2874" s="89">
        <f t="shared" si="133"/>
        <v>899.99999979045242</v>
      </c>
      <c r="F2874" s="3">
        <f t="shared" si="134"/>
        <v>111115306.00113696</v>
      </c>
    </row>
    <row r="2875" spans="1:6">
      <c r="A2875" s="1">
        <v>43939.927083333336</v>
      </c>
      <c r="B2875">
        <v>4340</v>
      </c>
      <c r="C2875">
        <v>3.32</v>
      </c>
      <c r="D2875" s="2">
        <f t="shared" si="132"/>
        <v>43940.140067780339</v>
      </c>
      <c r="E2875" s="89">
        <f t="shared" si="133"/>
        <v>900.00000041909516</v>
      </c>
      <c r="F2875" s="3">
        <f t="shared" si="134"/>
        <v>110605602.83985674</v>
      </c>
    </row>
    <row r="2876" spans="1:6">
      <c r="A2876" s="1">
        <v>43939.9375</v>
      </c>
      <c r="B2876">
        <v>4310</v>
      </c>
      <c r="C2876">
        <v>3.31</v>
      </c>
      <c r="D2876" s="2">
        <f t="shared" si="132"/>
        <v>43940.151381380514</v>
      </c>
      <c r="E2876" s="89">
        <f t="shared" si="133"/>
        <v>899.99999979045242</v>
      </c>
      <c r="F2876" s="3">
        <f t="shared" si="134"/>
        <v>109841047.90479364</v>
      </c>
    </row>
    <row r="2877" spans="1:6">
      <c r="A2877" s="1">
        <v>43939.947916666664</v>
      </c>
      <c r="B2877">
        <v>4310</v>
      </c>
      <c r="C2877">
        <v>3.31</v>
      </c>
      <c r="D2877" s="2">
        <f t="shared" si="132"/>
        <v>43940.161798047178</v>
      </c>
      <c r="E2877" s="89">
        <f t="shared" si="133"/>
        <v>899.99999979045242</v>
      </c>
      <c r="F2877" s="3">
        <f t="shared" si="134"/>
        <v>109841047.90479364</v>
      </c>
    </row>
    <row r="2878" spans="1:6">
      <c r="A2878" s="1">
        <v>43939.958333333336</v>
      </c>
      <c r="B2878">
        <v>4310</v>
      </c>
      <c r="C2878">
        <v>3.31</v>
      </c>
      <c r="D2878" s="2">
        <f t="shared" si="132"/>
        <v>43940.17221471385</v>
      </c>
      <c r="E2878" s="89">
        <f t="shared" si="133"/>
        <v>900.00000041909516</v>
      </c>
      <c r="F2878" s="3">
        <f t="shared" si="134"/>
        <v>109841047.98151673</v>
      </c>
    </row>
    <row r="2879" spans="1:6">
      <c r="A2879" s="1">
        <v>43939.96875</v>
      </c>
      <c r="B2879">
        <v>4290</v>
      </c>
      <c r="C2879">
        <v>3.3</v>
      </c>
      <c r="D2879" s="2">
        <f t="shared" si="132"/>
        <v>43940.183236305362</v>
      </c>
      <c r="E2879" s="89">
        <f t="shared" si="133"/>
        <v>899.99999979045242</v>
      </c>
      <c r="F2879" s="3">
        <f t="shared" si="134"/>
        <v>109331344.66625632</v>
      </c>
    </row>
    <row r="2880" spans="1:6">
      <c r="A2880" s="1">
        <v>43939.979166666664</v>
      </c>
      <c r="B2880">
        <v>4290</v>
      </c>
      <c r="C2880">
        <v>3.3</v>
      </c>
      <c r="D2880" s="2">
        <f t="shared" si="132"/>
        <v>43940.193652972026</v>
      </c>
      <c r="E2880" s="89">
        <f t="shared" si="133"/>
        <v>899.99999979045242</v>
      </c>
      <c r="F2880" s="3">
        <f t="shared" si="134"/>
        <v>109331344.66625632</v>
      </c>
    </row>
    <row r="2881" spans="1:6">
      <c r="A2881" s="1">
        <v>43939.989583333336</v>
      </c>
      <c r="B2881">
        <v>4270</v>
      </c>
      <c r="C2881">
        <v>3.29</v>
      </c>
      <c r="D2881" s="2">
        <f t="shared" si="132"/>
        <v>43940.204680230294</v>
      </c>
      <c r="E2881" s="89">
        <f t="shared" si="133"/>
        <v>900.00000041909516</v>
      </c>
      <c r="F2881" s="3">
        <f t="shared" si="134"/>
        <v>108821641.50373003</v>
      </c>
    </row>
    <row r="2882" spans="1:6">
      <c r="A2882" s="1">
        <v>43940</v>
      </c>
      <c r="B2882">
        <v>4270</v>
      </c>
      <c r="C2882">
        <v>3.29</v>
      </c>
      <c r="D2882" s="2">
        <f t="shared" si="132"/>
        <v>43940.215096896958</v>
      </c>
      <c r="E2882" s="89">
        <f t="shared" si="133"/>
        <v>899.99999979045242</v>
      </c>
      <c r="F2882" s="3">
        <f t="shared" si="134"/>
        <v>108821641.427719</v>
      </c>
    </row>
    <row r="2883" spans="1:6">
      <c r="A2883" s="1">
        <v>43940.010416666664</v>
      </c>
      <c r="B2883">
        <v>4250</v>
      </c>
      <c r="C2883">
        <v>3.28</v>
      </c>
      <c r="D2883" s="2">
        <f t="shared" ref="D2883:D2946" si="135">A2883+((13422*(1/B2883)+2.019)/24)</f>
        <v>43940.226129901959</v>
      </c>
      <c r="E2883" s="89">
        <f t="shared" si="133"/>
        <v>899.99999979045242</v>
      </c>
      <c r="F2883" s="3">
        <f t="shared" si="134"/>
        <v>108311938.18918167</v>
      </c>
    </row>
    <row r="2884" spans="1:6">
      <c r="A2884" s="1">
        <v>43940.020833333336</v>
      </c>
      <c r="B2884">
        <v>4250</v>
      </c>
      <c r="C2884">
        <v>3.28</v>
      </c>
      <c r="D2884" s="2">
        <f t="shared" si="135"/>
        <v>43940.236546568631</v>
      </c>
      <c r="E2884" s="89">
        <f t="shared" ref="E2884:E2947" si="136">CONVERT((A2884-A2883),"day","sec")</f>
        <v>900.00000041909516</v>
      </c>
      <c r="F2884" s="3">
        <f t="shared" si="134"/>
        <v>108311938.26483668</v>
      </c>
    </row>
    <row r="2885" spans="1:6">
      <c r="A2885" s="1">
        <v>43940.03125</v>
      </c>
      <c r="B2885">
        <v>4220</v>
      </c>
      <c r="C2885">
        <v>3.27</v>
      </c>
      <c r="D2885" s="2">
        <f t="shared" si="135"/>
        <v>43940.247898696682</v>
      </c>
      <c r="E2885" s="89">
        <f t="shared" si="136"/>
        <v>899.99999979045242</v>
      </c>
      <c r="F2885" s="3">
        <f t="shared" ref="F2885:F2948" si="137">E2885*B2885*CONVERT(1,"ft^3","l")</f>
        <v>107547383.33137567</v>
      </c>
    </row>
    <row r="2886" spans="1:6">
      <c r="A2886" s="1">
        <v>43940.041666666664</v>
      </c>
      <c r="B2886">
        <v>4220</v>
      </c>
      <c r="C2886">
        <v>3.27</v>
      </c>
      <c r="D2886" s="2">
        <f t="shared" si="135"/>
        <v>43940.258315363346</v>
      </c>
      <c r="E2886" s="89">
        <f t="shared" si="136"/>
        <v>899.99999979045242</v>
      </c>
      <c r="F2886" s="3">
        <f t="shared" si="137"/>
        <v>107547383.33137567</v>
      </c>
    </row>
    <row r="2887" spans="1:6">
      <c r="A2887" s="1">
        <v>43940.052083333336</v>
      </c>
      <c r="B2887">
        <v>4220</v>
      </c>
      <c r="C2887">
        <v>3.27</v>
      </c>
      <c r="D2887" s="2">
        <f t="shared" si="135"/>
        <v>43940.268732030017</v>
      </c>
      <c r="E2887" s="89">
        <f t="shared" si="136"/>
        <v>900.00000041909516</v>
      </c>
      <c r="F2887" s="3">
        <f t="shared" si="137"/>
        <v>107547383.40649666</v>
      </c>
    </row>
    <row r="2888" spans="1:6">
      <c r="A2888" s="1">
        <v>43940.0625</v>
      </c>
      <c r="B2888">
        <v>4200</v>
      </c>
      <c r="C2888">
        <v>3.26</v>
      </c>
      <c r="D2888" s="2">
        <f t="shared" si="135"/>
        <v>43940.279779761906</v>
      </c>
      <c r="E2888" s="89">
        <f t="shared" si="136"/>
        <v>899.99999979045242</v>
      </c>
      <c r="F2888" s="3">
        <f t="shared" si="137"/>
        <v>107037680.09283835</v>
      </c>
    </row>
    <row r="2889" spans="1:6">
      <c r="A2889" s="1">
        <v>43940.072916666664</v>
      </c>
      <c r="B2889">
        <v>4200</v>
      </c>
      <c r="C2889">
        <v>3.26</v>
      </c>
      <c r="D2889" s="2">
        <f t="shared" si="135"/>
        <v>43940.29019642857</v>
      </c>
      <c r="E2889" s="89">
        <f t="shared" si="136"/>
        <v>899.99999979045242</v>
      </c>
      <c r="F2889" s="3">
        <f t="shared" si="137"/>
        <v>107037680.09283835</v>
      </c>
    </row>
    <row r="2890" spans="1:6">
      <c r="A2890" s="1">
        <v>43940.083333333336</v>
      </c>
      <c r="B2890">
        <v>4200</v>
      </c>
      <c r="C2890">
        <v>3.26</v>
      </c>
      <c r="D2890" s="2">
        <f t="shared" si="135"/>
        <v>43940.300613095242</v>
      </c>
      <c r="E2890" s="89">
        <f t="shared" si="136"/>
        <v>900.00000041909516</v>
      </c>
      <c r="F2890" s="3">
        <f t="shared" si="137"/>
        <v>107037680.16760331</v>
      </c>
    </row>
    <row r="2891" spans="1:6">
      <c r="A2891" s="1">
        <v>43940.09375</v>
      </c>
      <c r="B2891">
        <v>4180</v>
      </c>
      <c r="C2891">
        <v>3.25</v>
      </c>
      <c r="D2891" s="2">
        <f t="shared" si="135"/>
        <v>43940.31166686603</v>
      </c>
      <c r="E2891" s="89">
        <f t="shared" si="136"/>
        <v>899.99999979045242</v>
      </c>
      <c r="F2891" s="3">
        <f t="shared" si="137"/>
        <v>106527976.85430102</v>
      </c>
    </row>
    <row r="2892" spans="1:6">
      <c r="A2892" s="1">
        <v>43940.104166666664</v>
      </c>
      <c r="B2892">
        <v>4180</v>
      </c>
      <c r="C2892">
        <v>3.25</v>
      </c>
      <c r="D2892" s="2">
        <f t="shared" si="135"/>
        <v>43940.322083532694</v>
      </c>
      <c r="E2892" s="89">
        <f t="shared" si="136"/>
        <v>899.99999979045242</v>
      </c>
      <c r="F2892" s="3">
        <f t="shared" si="137"/>
        <v>106527976.85430102</v>
      </c>
    </row>
    <row r="2893" spans="1:6">
      <c r="A2893" s="1">
        <v>43940.114583333336</v>
      </c>
      <c r="B2893">
        <v>4180</v>
      </c>
      <c r="C2893">
        <v>3.25</v>
      </c>
      <c r="D2893" s="2">
        <f t="shared" si="135"/>
        <v>43940.332500199365</v>
      </c>
      <c r="E2893" s="89">
        <f t="shared" si="136"/>
        <v>900.00000041909516</v>
      </c>
      <c r="F2893" s="3">
        <f t="shared" si="137"/>
        <v>106527976.92870995</v>
      </c>
    </row>
    <row r="2894" spans="1:6">
      <c r="A2894" s="1">
        <v>43940.125</v>
      </c>
      <c r="B2894">
        <v>4150</v>
      </c>
      <c r="C2894">
        <v>3.24</v>
      </c>
      <c r="D2894" s="2">
        <f t="shared" si="135"/>
        <v>43940.343884036141</v>
      </c>
      <c r="E2894" s="89">
        <f t="shared" si="136"/>
        <v>899.99999979045242</v>
      </c>
      <c r="F2894" s="3">
        <f t="shared" si="137"/>
        <v>105763421.99649504</v>
      </c>
    </row>
    <row r="2895" spans="1:6">
      <c r="A2895" s="1">
        <v>43940.135416666664</v>
      </c>
      <c r="B2895">
        <v>4150</v>
      </c>
      <c r="C2895">
        <v>3.24</v>
      </c>
      <c r="D2895" s="2">
        <f t="shared" si="135"/>
        <v>43940.354300702806</v>
      </c>
      <c r="E2895" s="89">
        <f t="shared" si="136"/>
        <v>899.99999979045242</v>
      </c>
      <c r="F2895" s="3">
        <f t="shared" si="137"/>
        <v>105763421.99649504</v>
      </c>
    </row>
    <row r="2896" spans="1:6">
      <c r="A2896" s="1">
        <v>43940.145833333336</v>
      </c>
      <c r="B2896">
        <v>4130</v>
      </c>
      <c r="C2896">
        <v>3.23</v>
      </c>
      <c r="D2896" s="2">
        <f t="shared" si="135"/>
        <v>43940.365369955609</v>
      </c>
      <c r="E2896" s="89">
        <f t="shared" si="136"/>
        <v>900.00000041909516</v>
      </c>
      <c r="F2896" s="3">
        <f t="shared" si="137"/>
        <v>105253718.83147658</v>
      </c>
    </row>
    <row r="2897" spans="1:6">
      <c r="A2897" s="1">
        <v>43940.15625</v>
      </c>
      <c r="B2897">
        <v>4130</v>
      </c>
      <c r="C2897">
        <v>3.23</v>
      </c>
      <c r="D2897" s="2">
        <f t="shared" si="135"/>
        <v>43940.375786622273</v>
      </c>
      <c r="E2897" s="89">
        <f t="shared" si="136"/>
        <v>899.99999979045242</v>
      </c>
      <c r="F2897" s="3">
        <f t="shared" si="137"/>
        <v>105253718.75795771</v>
      </c>
    </row>
    <row r="2898" spans="1:6">
      <c r="A2898" s="1">
        <v>43940.166666666664</v>
      </c>
      <c r="B2898">
        <v>4110</v>
      </c>
      <c r="C2898">
        <v>3.22</v>
      </c>
      <c r="D2898" s="2">
        <f t="shared" si="135"/>
        <v>43940.386862226274</v>
      </c>
      <c r="E2898" s="89">
        <f t="shared" si="136"/>
        <v>899.99999979045242</v>
      </c>
      <c r="F2898" s="3">
        <f t="shared" si="137"/>
        <v>104744015.51942039</v>
      </c>
    </row>
    <row r="2899" spans="1:6">
      <c r="A2899" s="1">
        <v>43940.177083333336</v>
      </c>
      <c r="B2899">
        <v>4110</v>
      </c>
      <c r="C2899">
        <v>3.22</v>
      </c>
      <c r="D2899" s="2">
        <f t="shared" si="135"/>
        <v>43940.397278892946</v>
      </c>
      <c r="E2899" s="89">
        <f t="shared" si="136"/>
        <v>900.00000041909516</v>
      </c>
      <c r="F2899" s="3">
        <f t="shared" si="137"/>
        <v>104744015.59258324</v>
      </c>
    </row>
    <row r="2900" spans="1:6">
      <c r="A2900" s="1">
        <v>43940.1875</v>
      </c>
      <c r="B2900">
        <v>4090</v>
      </c>
      <c r="C2900">
        <v>3.21</v>
      </c>
      <c r="D2900" s="2">
        <f t="shared" si="135"/>
        <v>43940.408360941321</v>
      </c>
      <c r="E2900" s="89">
        <f t="shared" si="136"/>
        <v>899.99999979045242</v>
      </c>
      <c r="F2900" s="3">
        <f t="shared" si="137"/>
        <v>104234312.28088306</v>
      </c>
    </row>
    <row r="2901" spans="1:6">
      <c r="A2901" s="1">
        <v>43940.197916666664</v>
      </c>
      <c r="B2901">
        <v>4090</v>
      </c>
      <c r="C2901">
        <v>3.21</v>
      </c>
      <c r="D2901" s="2">
        <f t="shared" si="135"/>
        <v>43940.418777607985</v>
      </c>
      <c r="E2901" s="89">
        <f t="shared" si="136"/>
        <v>899.99999979045242</v>
      </c>
      <c r="F2901" s="3">
        <f t="shared" si="137"/>
        <v>104234312.28088306</v>
      </c>
    </row>
    <row r="2902" spans="1:6">
      <c r="A2902" s="1">
        <v>43940.208333333336</v>
      </c>
      <c r="B2902">
        <v>4060</v>
      </c>
      <c r="C2902">
        <v>3.2</v>
      </c>
      <c r="D2902" s="2">
        <f t="shared" si="135"/>
        <v>43940.430204638753</v>
      </c>
      <c r="E2902" s="89">
        <f t="shared" si="136"/>
        <v>900.00000041909516</v>
      </c>
      <c r="F2902" s="3">
        <f t="shared" si="137"/>
        <v>103469757.49534987</v>
      </c>
    </row>
    <row r="2903" spans="1:6">
      <c r="A2903" s="1">
        <v>43940.21875</v>
      </c>
      <c r="B2903">
        <v>4060</v>
      </c>
      <c r="C2903">
        <v>3.2</v>
      </c>
      <c r="D2903" s="2">
        <f t="shared" si="135"/>
        <v>43940.440621305417</v>
      </c>
      <c r="E2903" s="89">
        <f t="shared" si="136"/>
        <v>899.99999979045242</v>
      </c>
      <c r="F2903" s="3">
        <f t="shared" si="137"/>
        <v>103469757.42307708</v>
      </c>
    </row>
    <row r="2904" spans="1:6">
      <c r="A2904" s="1">
        <v>43940.229166666664</v>
      </c>
      <c r="B2904">
        <v>4040</v>
      </c>
      <c r="C2904">
        <v>3.19</v>
      </c>
      <c r="D2904" s="2">
        <f t="shared" si="135"/>
        <v>43940.451719884484</v>
      </c>
      <c r="E2904" s="89">
        <f t="shared" si="136"/>
        <v>899.99999979045242</v>
      </c>
      <c r="F2904" s="3">
        <f t="shared" si="137"/>
        <v>102960054.18453975</v>
      </c>
    </row>
    <row r="2905" spans="1:6">
      <c r="A2905" s="1">
        <v>43940.239583333336</v>
      </c>
      <c r="B2905">
        <v>4040</v>
      </c>
      <c r="C2905">
        <v>3.19</v>
      </c>
      <c r="D2905" s="2">
        <f t="shared" si="135"/>
        <v>43940.462136551156</v>
      </c>
      <c r="E2905" s="89">
        <f t="shared" si="136"/>
        <v>900.00000041909516</v>
      </c>
      <c r="F2905" s="3">
        <f t="shared" si="137"/>
        <v>102960054.25645651</v>
      </c>
    </row>
    <row r="2906" spans="1:6">
      <c r="A2906" s="1">
        <v>43940.25</v>
      </c>
      <c r="B2906">
        <v>4020</v>
      </c>
      <c r="C2906">
        <v>3.18</v>
      </c>
      <c r="D2906" s="2">
        <f t="shared" si="135"/>
        <v>43940.473241915424</v>
      </c>
      <c r="E2906" s="89">
        <f t="shared" si="136"/>
        <v>899.99999979045242</v>
      </c>
      <c r="F2906" s="3">
        <f t="shared" si="137"/>
        <v>102450350.94600242</v>
      </c>
    </row>
    <row r="2907" spans="1:6">
      <c r="A2907" s="1">
        <v>43940.260416666664</v>
      </c>
      <c r="B2907">
        <v>4020</v>
      </c>
      <c r="C2907">
        <v>3.18</v>
      </c>
      <c r="D2907" s="2">
        <f t="shared" si="135"/>
        <v>43940.483658582089</v>
      </c>
      <c r="E2907" s="89">
        <f t="shared" si="136"/>
        <v>899.99999979045242</v>
      </c>
      <c r="F2907" s="3">
        <f t="shared" si="137"/>
        <v>102450350.94600242</v>
      </c>
    </row>
    <row r="2908" spans="1:6">
      <c r="A2908" s="1">
        <v>43940.270833333336</v>
      </c>
      <c r="B2908">
        <v>4000</v>
      </c>
      <c r="C2908">
        <v>3.17</v>
      </c>
      <c r="D2908" s="2">
        <f t="shared" si="135"/>
        <v>43940.494770833335</v>
      </c>
      <c r="E2908" s="89">
        <f t="shared" si="136"/>
        <v>900.00000041909516</v>
      </c>
      <c r="F2908" s="3">
        <f t="shared" si="137"/>
        <v>101940647.77866982</v>
      </c>
    </row>
    <row r="2909" spans="1:6">
      <c r="A2909" s="1">
        <v>43940.28125</v>
      </c>
      <c r="B2909">
        <v>3980</v>
      </c>
      <c r="C2909">
        <v>3.16</v>
      </c>
      <c r="D2909" s="2">
        <f t="shared" si="135"/>
        <v>43940.505890075379</v>
      </c>
      <c r="E2909" s="89">
        <f t="shared" si="136"/>
        <v>899.99999979045242</v>
      </c>
      <c r="F2909" s="3">
        <f t="shared" si="137"/>
        <v>101430944.46892777</v>
      </c>
    </row>
    <row r="2910" spans="1:6">
      <c r="A2910" s="1">
        <v>43940.291666666664</v>
      </c>
      <c r="B2910">
        <v>3980</v>
      </c>
      <c r="C2910">
        <v>3.16</v>
      </c>
      <c r="D2910" s="2">
        <f t="shared" si="135"/>
        <v>43940.516306742044</v>
      </c>
      <c r="E2910" s="89">
        <f t="shared" si="136"/>
        <v>899.99999979045242</v>
      </c>
      <c r="F2910" s="3">
        <f t="shared" si="137"/>
        <v>101430944.46892777</v>
      </c>
    </row>
    <row r="2911" spans="1:6">
      <c r="A2911" s="1">
        <v>43940.302083333336</v>
      </c>
      <c r="B2911">
        <v>3950</v>
      </c>
      <c r="C2911">
        <v>3.15</v>
      </c>
      <c r="D2911" s="2">
        <f t="shared" si="135"/>
        <v>43940.527790611814</v>
      </c>
      <c r="E2911" s="89">
        <f t="shared" si="136"/>
        <v>900.00000041909516</v>
      </c>
      <c r="F2911" s="3">
        <f t="shared" si="137"/>
        <v>100666389.68143645</v>
      </c>
    </row>
    <row r="2912" spans="1:6">
      <c r="A2912" s="1">
        <v>43940.3125</v>
      </c>
      <c r="B2912">
        <v>3950</v>
      </c>
      <c r="C2912">
        <v>3.15</v>
      </c>
      <c r="D2912" s="2">
        <f t="shared" si="135"/>
        <v>43940.538207278478</v>
      </c>
      <c r="E2912" s="89">
        <f t="shared" si="136"/>
        <v>899.99999979045242</v>
      </c>
      <c r="F2912" s="3">
        <f t="shared" si="137"/>
        <v>100666389.61112179</v>
      </c>
    </row>
    <row r="2913" spans="1:6">
      <c r="A2913" s="1">
        <v>43940.322916666664</v>
      </c>
      <c r="B2913">
        <v>3930</v>
      </c>
      <c r="C2913">
        <v>3.14</v>
      </c>
      <c r="D2913" s="2">
        <f t="shared" si="135"/>
        <v>43940.549344465646</v>
      </c>
      <c r="E2913" s="89">
        <f t="shared" si="136"/>
        <v>899.99999979045242</v>
      </c>
      <c r="F2913" s="3">
        <f t="shared" si="137"/>
        <v>100156686.37258446</v>
      </c>
    </row>
    <row r="2914" spans="1:6">
      <c r="A2914" s="1">
        <v>43940.333333333336</v>
      </c>
      <c r="B2914">
        <v>3910</v>
      </c>
      <c r="C2914">
        <v>3.13</v>
      </c>
      <c r="D2914" s="2">
        <f t="shared" si="135"/>
        <v>43940.560489023876</v>
      </c>
      <c r="E2914" s="89">
        <f t="shared" si="136"/>
        <v>900.00000041909516</v>
      </c>
      <c r="F2914" s="3">
        <f t="shared" si="137"/>
        <v>99646983.203649744</v>
      </c>
    </row>
    <row r="2915" spans="1:6">
      <c r="A2915" s="1">
        <v>43940.34375</v>
      </c>
      <c r="B2915">
        <v>3910</v>
      </c>
      <c r="C2915">
        <v>3.13</v>
      </c>
      <c r="D2915" s="2">
        <f t="shared" si="135"/>
        <v>43940.57090569054</v>
      </c>
      <c r="E2915" s="89">
        <f t="shared" si="136"/>
        <v>899.99999979045242</v>
      </c>
      <c r="F2915" s="3">
        <f t="shared" si="137"/>
        <v>99646983.134047136</v>
      </c>
    </row>
    <row r="2916" spans="1:6">
      <c r="A2916" s="1">
        <v>43940.354166666664</v>
      </c>
      <c r="B2916">
        <v>3890</v>
      </c>
      <c r="C2916">
        <v>3.12</v>
      </c>
      <c r="D2916" s="2">
        <f t="shared" si="135"/>
        <v>43940.582057733503</v>
      </c>
      <c r="E2916" s="89">
        <f t="shared" si="136"/>
        <v>899.99999979045242</v>
      </c>
      <c r="F2916" s="3">
        <f t="shared" si="137"/>
        <v>99137279.895509809</v>
      </c>
    </row>
    <row r="2917" spans="1:6">
      <c r="A2917" s="1">
        <v>43940.364583333336</v>
      </c>
      <c r="B2917">
        <v>3890</v>
      </c>
      <c r="C2917">
        <v>3.12</v>
      </c>
      <c r="D2917" s="2">
        <f t="shared" si="135"/>
        <v>43940.592474400175</v>
      </c>
      <c r="E2917" s="89">
        <f t="shared" si="136"/>
        <v>900.00000041909516</v>
      </c>
      <c r="F2917" s="3">
        <f t="shared" si="137"/>
        <v>99137279.964756399</v>
      </c>
    </row>
    <row r="2918" spans="1:6">
      <c r="A2918" s="1">
        <v>43940.375</v>
      </c>
      <c r="B2918">
        <v>3870</v>
      </c>
      <c r="C2918">
        <v>3.11</v>
      </c>
      <c r="D2918" s="2">
        <f t="shared" si="135"/>
        <v>43940.603634043924</v>
      </c>
      <c r="E2918" s="89">
        <f t="shared" si="136"/>
        <v>899.99999979045242</v>
      </c>
      <c r="F2918" s="3">
        <f t="shared" si="137"/>
        <v>98627576.656972483</v>
      </c>
    </row>
    <row r="2919" spans="1:6">
      <c r="A2919" s="1">
        <v>43940.385416666664</v>
      </c>
      <c r="B2919">
        <v>3850</v>
      </c>
      <c r="C2919">
        <v>3.1</v>
      </c>
      <c r="D2919" s="2">
        <f t="shared" si="135"/>
        <v>43940.614801406926</v>
      </c>
      <c r="E2919" s="89">
        <f t="shared" si="136"/>
        <v>899.99999979045242</v>
      </c>
      <c r="F2919" s="3">
        <f t="shared" si="137"/>
        <v>98117873.418435156</v>
      </c>
    </row>
    <row r="2920" spans="1:6">
      <c r="A2920" s="1">
        <v>43940.395833333336</v>
      </c>
      <c r="B2920">
        <v>3850</v>
      </c>
      <c r="C2920">
        <v>3.1</v>
      </c>
      <c r="D2920" s="2">
        <f t="shared" si="135"/>
        <v>43940.625218073597</v>
      </c>
      <c r="E2920" s="89">
        <f t="shared" si="136"/>
        <v>900.00000041909516</v>
      </c>
      <c r="F2920" s="3">
        <f t="shared" si="137"/>
        <v>98117873.486969694</v>
      </c>
    </row>
    <row r="2921" spans="1:6">
      <c r="A2921" s="1">
        <v>43940.40625</v>
      </c>
      <c r="B2921">
        <v>3820</v>
      </c>
      <c r="C2921">
        <v>3.09</v>
      </c>
      <c r="D2921" s="2">
        <f t="shared" si="135"/>
        <v>43940.636775523562</v>
      </c>
      <c r="E2921" s="89">
        <f t="shared" si="136"/>
        <v>899.99999979045242</v>
      </c>
      <c r="F2921" s="3">
        <f t="shared" si="137"/>
        <v>97353318.560629174</v>
      </c>
    </row>
    <row r="2922" spans="1:6">
      <c r="A2922" s="1">
        <v>43940.416666666664</v>
      </c>
      <c r="B2922">
        <v>3800</v>
      </c>
      <c r="C2922">
        <v>3.08</v>
      </c>
      <c r="D2922" s="2">
        <f t="shared" si="135"/>
        <v>43940.647962719297</v>
      </c>
      <c r="E2922" s="89">
        <f t="shared" si="136"/>
        <v>899.99999979045242</v>
      </c>
      <c r="F2922" s="3">
        <f t="shared" si="137"/>
        <v>96843615.322091848</v>
      </c>
    </row>
    <row r="2923" spans="1:6">
      <c r="A2923" s="1">
        <v>43940.427083333336</v>
      </c>
      <c r="B2923">
        <v>3780</v>
      </c>
      <c r="C2923">
        <v>3.07</v>
      </c>
      <c r="D2923" s="2">
        <f t="shared" si="135"/>
        <v>43940.659158068789</v>
      </c>
      <c r="E2923" s="89">
        <f t="shared" si="136"/>
        <v>900.00000041909516</v>
      </c>
      <c r="F2923" s="3">
        <f t="shared" si="137"/>
        <v>96333912.15084298</v>
      </c>
    </row>
    <row r="2924" spans="1:6">
      <c r="A2924" s="1">
        <v>43940.4375</v>
      </c>
      <c r="B2924">
        <v>3800</v>
      </c>
      <c r="C2924">
        <v>3.08</v>
      </c>
      <c r="D2924" s="2">
        <f t="shared" si="135"/>
        <v>43940.668796052632</v>
      </c>
      <c r="E2924" s="89">
        <f t="shared" si="136"/>
        <v>899.99999979045242</v>
      </c>
      <c r="F2924" s="3">
        <f t="shared" si="137"/>
        <v>96843615.322091848</v>
      </c>
    </row>
    <row r="2925" spans="1:6">
      <c r="A2925" s="1">
        <v>43940.447916666664</v>
      </c>
      <c r="B2925">
        <v>3760</v>
      </c>
      <c r="C2925">
        <v>3.06</v>
      </c>
      <c r="D2925" s="2">
        <f t="shared" si="135"/>
        <v>43940.680778368791</v>
      </c>
      <c r="E2925" s="89">
        <f t="shared" si="136"/>
        <v>899.99999979045242</v>
      </c>
      <c r="F2925" s="3">
        <f t="shared" si="137"/>
        <v>95824208.845017195</v>
      </c>
    </row>
    <row r="2926" spans="1:6">
      <c r="A2926" s="1">
        <v>43940.458333333336</v>
      </c>
      <c r="B2926">
        <v>3760</v>
      </c>
      <c r="C2926">
        <v>3.06</v>
      </c>
      <c r="D2926" s="2">
        <f t="shared" si="135"/>
        <v>43940.691195035462</v>
      </c>
      <c r="E2926" s="89">
        <f t="shared" si="136"/>
        <v>900.00000041909516</v>
      </c>
      <c r="F2926" s="3">
        <f t="shared" si="137"/>
        <v>95824208.911949635</v>
      </c>
    </row>
    <row r="2927" spans="1:6">
      <c r="A2927" s="1">
        <v>43940.46875</v>
      </c>
      <c r="B2927">
        <v>3740</v>
      </c>
      <c r="C2927">
        <v>3.05</v>
      </c>
      <c r="D2927" s="2">
        <f t="shared" si="135"/>
        <v>43940.702407085562</v>
      </c>
      <c r="E2927" s="89">
        <f t="shared" si="136"/>
        <v>899.99999979045242</v>
      </c>
      <c r="F2927" s="3">
        <f t="shared" si="137"/>
        <v>95314505.606479868</v>
      </c>
    </row>
    <row r="2928" spans="1:6">
      <c r="A2928" s="1">
        <v>43940.479166666664</v>
      </c>
      <c r="B2928">
        <v>3720</v>
      </c>
      <c r="C2928">
        <v>3.04</v>
      </c>
      <c r="D2928" s="2">
        <f t="shared" si="135"/>
        <v>43940.713627688172</v>
      </c>
      <c r="E2928" s="89">
        <f t="shared" si="136"/>
        <v>899.99999979045242</v>
      </c>
      <c r="F2928" s="3">
        <f t="shared" si="137"/>
        <v>94804802.367942542</v>
      </c>
    </row>
    <row r="2929" spans="1:6">
      <c r="A2929" s="1">
        <v>43940.489583333336</v>
      </c>
      <c r="B2929">
        <v>3700</v>
      </c>
      <c r="C2929">
        <v>3.03</v>
      </c>
      <c r="D2929" s="2">
        <f t="shared" si="135"/>
        <v>43940.724856981986</v>
      </c>
      <c r="E2929" s="89">
        <f t="shared" si="136"/>
        <v>900.00000041909516</v>
      </c>
      <c r="F2929" s="3">
        <f t="shared" si="137"/>
        <v>94295099.195269585</v>
      </c>
    </row>
    <row r="2930" spans="1:6">
      <c r="A2930" s="1">
        <v>43940.5</v>
      </c>
      <c r="B2930">
        <v>3700</v>
      </c>
      <c r="C2930">
        <v>3.03</v>
      </c>
      <c r="D2930" s="2">
        <f t="shared" si="135"/>
        <v>43940.73527364865</v>
      </c>
      <c r="E2930" s="89">
        <f t="shared" si="136"/>
        <v>899.99999979045242</v>
      </c>
      <c r="F2930" s="3">
        <f t="shared" si="137"/>
        <v>94295099.129405215</v>
      </c>
    </row>
    <row r="2931" spans="1:6">
      <c r="A2931" s="1">
        <v>43940.510416666664</v>
      </c>
      <c r="B2931">
        <v>3670</v>
      </c>
      <c r="C2931">
        <v>3.02</v>
      </c>
      <c r="D2931" s="2">
        <f t="shared" si="135"/>
        <v>43940.746925862848</v>
      </c>
      <c r="E2931" s="89">
        <f t="shared" si="136"/>
        <v>899.99999979045242</v>
      </c>
      <c r="F2931" s="3">
        <f t="shared" si="137"/>
        <v>93530544.271599233</v>
      </c>
    </row>
    <row r="2932" spans="1:6">
      <c r="A2932" s="1">
        <v>43940.520833333336</v>
      </c>
      <c r="B2932">
        <v>3650</v>
      </c>
      <c r="C2932">
        <v>3.01</v>
      </c>
      <c r="D2932" s="2">
        <f t="shared" si="135"/>
        <v>43940.758177511416</v>
      </c>
      <c r="E2932" s="89">
        <f t="shared" si="136"/>
        <v>900.00000041909516</v>
      </c>
      <c r="F2932" s="3">
        <f t="shared" si="137"/>
        <v>93020841.098036215</v>
      </c>
    </row>
    <row r="2933" spans="1:6">
      <c r="A2933" s="1">
        <v>43940.53125</v>
      </c>
      <c r="B2933">
        <v>3630</v>
      </c>
      <c r="C2933">
        <v>3</v>
      </c>
      <c r="D2933" s="2">
        <f t="shared" si="135"/>
        <v>43940.769438360883</v>
      </c>
      <c r="E2933" s="89">
        <f t="shared" si="136"/>
        <v>899.99999979045242</v>
      </c>
      <c r="F2933" s="3">
        <f t="shared" si="137"/>
        <v>92511137.79452458</v>
      </c>
    </row>
    <row r="2934" spans="1:6">
      <c r="A2934" s="1">
        <v>43940.541666666664</v>
      </c>
      <c r="B2934">
        <v>3630</v>
      </c>
      <c r="C2934">
        <v>3</v>
      </c>
      <c r="D2934" s="2">
        <f t="shared" si="135"/>
        <v>43940.779855027547</v>
      </c>
      <c r="E2934" s="89">
        <f t="shared" si="136"/>
        <v>899.99999979045242</v>
      </c>
      <c r="F2934" s="3">
        <f t="shared" si="137"/>
        <v>92511137.79452458</v>
      </c>
    </row>
    <row r="2935" spans="1:6">
      <c r="A2935" s="1">
        <v>43940.552083333336</v>
      </c>
      <c r="B2935">
        <v>3610</v>
      </c>
      <c r="C2935">
        <v>2.99</v>
      </c>
      <c r="D2935" s="2">
        <f t="shared" si="135"/>
        <v>43940.79112523084</v>
      </c>
      <c r="E2935" s="89">
        <f t="shared" si="136"/>
        <v>900.00000041909516</v>
      </c>
      <c r="F2935" s="3">
        <f t="shared" si="137"/>
        <v>92001434.62024951</v>
      </c>
    </row>
    <row r="2936" spans="1:6">
      <c r="A2936" s="1">
        <v>43940.5625</v>
      </c>
      <c r="B2936">
        <v>3610</v>
      </c>
      <c r="C2936">
        <v>2.99</v>
      </c>
      <c r="D2936" s="2">
        <f t="shared" si="135"/>
        <v>43940.801541897505</v>
      </c>
      <c r="E2936" s="89">
        <f t="shared" si="136"/>
        <v>899.99999979045242</v>
      </c>
      <c r="F2936" s="3">
        <f t="shared" si="137"/>
        <v>92001434.555987254</v>
      </c>
    </row>
    <row r="2937" spans="1:6">
      <c r="A2937" s="1">
        <v>43940.572916666664</v>
      </c>
      <c r="B2937">
        <v>3590</v>
      </c>
      <c r="C2937">
        <v>2.98</v>
      </c>
      <c r="D2937" s="2">
        <f t="shared" si="135"/>
        <v>43940.812821610954</v>
      </c>
      <c r="E2937" s="89">
        <f t="shared" si="136"/>
        <v>899.99999979045242</v>
      </c>
      <c r="F2937" s="3">
        <f t="shared" si="137"/>
        <v>91491731.317449927</v>
      </c>
    </row>
    <row r="2938" spans="1:6">
      <c r="A2938" s="1">
        <v>43940.583333333336</v>
      </c>
      <c r="B2938">
        <v>3570</v>
      </c>
      <c r="C2938">
        <v>2.97</v>
      </c>
      <c r="D2938" s="2">
        <f t="shared" si="135"/>
        <v>43940.824110994399</v>
      </c>
      <c r="E2938" s="89">
        <f t="shared" si="136"/>
        <v>900.00000041909516</v>
      </c>
      <c r="F2938" s="3">
        <f t="shared" si="137"/>
        <v>90982028.142462805</v>
      </c>
    </row>
    <row r="2939" spans="1:6">
      <c r="A2939" s="1">
        <v>43940.59375</v>
      </c>
      <c r="B2939">
        <v>3570</v>
      </c>
      <c r="C2939">
        <v>2.97</v>
      </c>
      <c r="D2939" s="2">
        <f t="shared" si="135"/>
        <v>43940.834527661063</v>
      </c>
      <c r="E2939" s="89">
        <f t="shared" si="136"/>
        <v>899.99999979045242</v>
      </c>
      <c r="F2939" s="3">
        <f t="shared" si="137"/>
        <v>90982028.078912601</v>
      </c>
    </row>
    <row r="2940" spans="1:6">
      <c r="A2940" s="1">
        <v>43940.604166666664</v>
      </c>
      <c r="B2940">
        <v>3530</v>
      </c>
      <c r="C2940">
        <v>2.95</v>
      </c>
      <c r="D2940" s="2">
        <f t="shared" si="135"/>
        <v>43940.8467194287</v>
      </c>
      <c r="E2940" s="89">
        <f t="shared" si="136"/>
        <v>899.99999979045242</v>
      </c>
      <c r="F2940" s="3">
        <f t="shared" si="137"/>
        <v>89962621.601837948</v>
      </c>
    </row>
    <row r="2941" spans="1:6">
      <c r="A2941" s="1">
        <v>43940.614583333336</v>
      </c>
      <c r="B2941">
        <v>3530</v>
      </c>
      <c r="C2941">
        <v>2.95</v>
      </c>
      <c r="D2941" s="2">
        <f t="shared" si="135"/>
        <v>43940.857136095372</v>
      </c>
      <c r="E2941" s="89">
        <f t="shared" si="136"/>
        <v>900.00000041909516</v>
      </c>
      <c r="F2941" s="3">
        <f t="shared" si="137"/>
        <v>89962621.664676115</v>
      </c>
    </row>
    <row r="2942" spans="1:6">
      <c r="A2942" s="1">
        <v>43940.625</v>
      </c>
      <c r="B2942">
        <v>3510</v>
      </c>
      <c r="C2942">
        <v>2.94</v>
      </c>
      <c r="D2942" s="2">
        <f t="shared" si="135"/>
        <v>43940.868455484328</v>
      </c>
      <c r="E2942" s="89">
        <f t="shared" si="136"/>
        <v>899.99999979045242</v>
      </c>
      <c r="F2942" s="3">
        <f t="shared" si="137"/>
        <v>89452918.363300622</v>
      </c>
    </row>
    <row r="2943" spans="1:6">
      <c r="A2943" s="1">
        <v>43940.635416666664</v>
      </c>
      <c r="B2943">
        <v>3490</v>
      </c>
      <c r="C2943">
        <v>2.93</v>
      </c>
      <c r="D2943" s="2">
        <f t="shared" si="135"/>
        <v>43940.879785219673</v>
      </c>
      <c r="E2943" s="89">
        <f t="shared" si="136"/>
        <v>899.99999979045242</v>
      </c>
      <c r="F2943" s="3">
        <f t="shared" si="137"/>
        <v>88943215.124763295</v>
      </c>
    </row>
    <row r="2944" spans="1:6">
      <c r="A2944" s="1">
        <v>43940.645833333336</v>
      </c>
      <c r="B2944">
        <v>3470</v>
      </c>
      <c r="C2944">
        <v>2.92</v>
      </c>
      <c r="D2944" s="2">
        <f t="shared" si="135"/>
        <v>43940.89112548031</v>
      </c>
      <c r="E2944" s="89">
        <f t="shared" si="136"/>
        <v>900.00000041909516</v>
      </c>
      <c r="F2944" s="3">
        <f t="shared" si="137"/>
        <v>88433511.947996065</v>
      </c>
    </row>
    <row r="2945" spans="1:6">
      <c r="A2945" s="1">
        <v>43940.65625</v>
      </c>
      <c r="B2945">
        <v>3450</v>
      </c>
      <c r="C2945">
        <v>2.91</v>
      </c>
      <c r="D2945" s="2">
        <f t="shared" si="135"/>
        <v>43940.902476449279</v>
      </c>
      <c r="E2945" s="89">
        <f t="shared" si="136"/>
        <v>899.99999979045242</v>
      </c>
      <c r="F2945" s="3">
        <f t="shared" si="137"/>
        <v>87923808.647688642</v>
      </c>
    </row>
    <row r="2946" spans="1:6">
      <c r="A2946" s="1">
        <v>43940.666666666664</v>
      </c>
      <c r="B2946">
        <v>3450</v>
      </c>
      <c r="C2946">
        <v>2.91</v>
      </c>
      <c r="D2946" s="2">
        <f t="shared" si="135"/>
        <v>43940.912893115943</v>
      </c>
      <c r="E2946" s="89">
        <f t="shared" si="136"/>
        <v>899.99999979045242</v>
      </c>
      <c r="F2946" s="3">
        <f t="shared" si="137"/>
        <v>87923808.647688642</v>
      </c>
    </row>
    <row r="2947" spans="1:6">
      <c r="A2947" s="1">
        <v>43940.677083333336</v>
      </c>
      <c r="B2947">
        <v>3430</v>
      </c>
      <c r="C2947">
        <v>2.9</v>
      </c>
      <c r="D2947" s="2">
        <f t="shared" ref="D2947:D3010" si="138">A2947+((13422*(1/B2947)+2.019)/24)</f>
        <v>43940.924254980564</v>
      </c>
      <c r="E2947" s="89">
        <f t="shared" si="136"/>
        <v>900.00000041909516</v>
      </c>
      <c r="F2947" s="3">
        <f t="shared" si="137"/>
        <v>87414105.470209375</v>
      </c>
    </row>
    <row r="2948" spans="1:6">
      <c r="A2948" s="1">
        <v>43940.6875</v>
      </c>
      <c r="B2948">
        <v>3430</v>
      </c>
      <c r="C2948">
        <v>2.9</v>
      </c>
      <c r="D2948" s="2">
        <f t="shared" si="138"/>
        <v>43940.934671647228</v>
      </c>
      <c r="E2948" s="89">
        <f t="shared" ref="E2948:E3011" si="139">CONVERT((A2948-A2947),"day","sec")</f>
        <v>899.99999979045242</v>
      </c>
      <c r="F2948" s="3">
        <f t="shared" si="137"/>
        <v>87414105.409151316</v>
      </c>
    </row>
    <row r="2949" spans="1:6">
      <c r="A2949" s="1">
        <v>43940.697916666664</v>
      </c>
      <c r="B2949">
        <v>3410</v>
      </c>
      <c r="C2949">
        <v>2.89</v>
      </c>
      <c r="D2949" s="2">
        <f t="shared" si="138"/>
        <v>43940.946044599215</v>
      </c>
      <c r="E2949" s="89">
        <f t="shared" si="139"/>
        <v>899.99999979045242</v>
      </c>
      <c r="F2949" s="3">
        <f t="shared" ref="F2949:F3012" si="140">E2949*B2949*CONVERT(1,"ft^3","l")</f>
        <v>86904402.170613989</v>
      </c>
    </row>
    <row r="2950" spans="1:6">
      <c r="A2950" s="1">
        <v>43940.708333333336</v>
      </c>
      <c r="B2950">
        <v>3410</v>
      </c>
      <c r="C2950">
        <v>2.89</v>
      </c>
      <c r="D2950" s="2">
        <f t="shared" si="138"/>
        <v>43940.956461265887</v>
      </c>
      <c r="E2950" s="89">
        <f t="shared" si="139"/>
        <v>900.00000041909516</v>
      </c>
      <c r="F2950" s="3">
        <f t="shared" si="140"/>
        <v>86904402.231316015</v>
      </c>
    </row>
    <row r="2951" spans="1:6">
      <c r="A2951" s="1">
        <v>43940.71875</v>
      </c>
      <c r="B2951">
        <v>3410</v>
      </c>
      <c r="C2951">
        <v>2.89</v>
      </c>
      <c r="D2951" s="2">
        <f t="shared" si="138"/>
        <v>43940.966877932551</v>
      </c>
      <c r="E2951" s="89">
        <f t="shared" si="139"/>
        <v>899.99999979045242</v>
      </c>
      <c r="F2951" s="3">
        <f t="shared" si="140"/>
        <v>86904402.170613989</v>
      </c>
    </row>
    <row r="2952" spans="1:6">
      <c r="A2952" s="1">
        <v>43940.729166666664</v>
      </c>
      <c r="B2952">
        <v>3390</v>
      </c>
      <c r="C2952">
        <v>2.88</v>
      </c>
      <c r="D2952" s="2">
        <f t="shared" si="138"/>
        <v>43940.978262168137</v>
      </c>
      <c r="E2952" s="89">
        <f t="shared" si="139"/>
        <v>899.99999979045242</v>
      </c>
      <c r="F2952" s="3">
        <f t="shared" si="140"/>
        <v>86394698.932076663</v>
      </c>
    </row>
    <row r="2953" spans="1:6">
      <c r="A2953" s="1">
        <v>43940.739583333336</v>
      </c>
      <c r="B2953">
        <v>3370</v>
      </c>
      <c r="C2953">
        <v>2.87</v>
      </c>
      <c r="D2953" s="2">
        <f t="shared" si="138"/>
        <v>43940.989657888233</v>
      </c>
      <c r="E2953" s="89">
        <f t="shared" si="139"/>
        <v>900.00000041909516</v>
      </c>
      <c r="F2953" s="3">
        <f t="shared" si="140"/>
        <v>85884995.753529325</v>
      </c>
    </row>
    <row r="2954" spans="1:6">
      <c r="A2954" s="1">
        <v>43940.75</v>
      </c>
      <c r="B2954">
        <v>3370</v>
      </c>
      <c r="C2954">
        <v>2.87</v>
      </c>
      <c r="D2954" s="2">
        <f t="shared" si="138"/>
        <v>43941.000074554897</v>
      </c>
      <c r="E2954" s="89">
        <f t="shared" si="139"/>
        <v>899.99999979045242</v>
      </c>
      <c r="F2954" s="3">
        <f t="shared" si="140"/>
        <v>85884995.693539351</v>
      </c>
    </row>
    <row r="2955" spans="1:6">
      <c r="A2955" s="1">
        <v>43940.760416666664</v>
      </c>
      <c r="B2955">
        <v>3370</v>
      </c>
      <c r="C2955">
        <v>2.87</v>
      </c>
      <c r="D2955" s="2">
        <f t="shared" si="138"/>
        <v>43941.010491221561</v>
      </c>
      <c r="E2955" s="89">
        <f t="shared" si="139"/>
        <v>899.99999979045242</v>
      </c>
      <c r="F2955" s="3">
        <f t="shared" si="140"/>
        <v>85884995.693539351</v>
      </c>
    </row>
    <row r="2956" spans="1:6">
      <c r="A2956" s="1">
        <v>43940.770833333336</v>
      </c>
      <c r="B2956">
        <v>3350</v>
      </c>
      <c r="C2956">
        <v>2.86</v>
      </c>
      <c r="D2956" s="2">
        <f t="shared" si="138"/>
        <v>43941.021898631843</v>
      </c>
      <c r="E2956" s="89">
        <f t="shared" si="139"/>
        <v>900.00000041909516</v>
      </c>
      <c r="F2956" s="3">
        <f t="shared" si="140"/>
        <v>85375292.514635965</v>
      </c>
    </row>
    <row r="2957" spans="1:6">
      <c r="A2957" s="1">
        <v>43940.78125</v>
      </c>
      <c r="B2957">
        <v>3350</v>
      </c>
      <c r="C2957">
        <v>2.86</v>
      </c>
      <c r="D2957" s="2">
        <f t="shared" si="138"/>
        <v>43941.032315298507</v>
      </c>
      <c r="E2957" s="89">
        <f t="shared" si="139"/>
        <v>899.99999979045242</v>
      </c>
      <c r="F2957" s="3">
        <f t="shared" si="140"/>
        <v>85375292.455002025</v>
      </c>
    </row>
    <row r="2958" spans="1:6">
      <c r="A2958" s="1">
        <v>43940.791666666664</v>
      </c>
      <c r="B2958">
        <v>3330</v>
      </c>
      <c r="C2958">
        <v>2.85</v>
      </c>
      <c r="D2958" s="2">
        <f t="shared" si="138"/>
        <v>43941.043734609608</v>
      </c>
      <c r="E2958" s="89">
        <f t="shared" si="139"/>
        <v>899.99999979045242</v>
      </c>
      <c r="F2958" s="3">
        <f t="shared" si="140"/>
        <v>84865589.216464698</v>
      </c>
    </row>
    <row r="2959" spans="1:6">
      <c r="A2959" s="1">
        <v>43940.802083333336</v>
      </c>
      <c r="B2959">
        <v>3310</v>
      </c>
      <c r="C2959">
        <v>2.84</v>
      </c>
      <c r="D2959" s="2">
        <f t="shared" si="138"/>
        <v>43941.055166037266</v>
      </c>
      <c r="E2959" s="89">
        <f t="shared" si="139"/>
        <v>900.00000041909516</v>
      </c>
      <c r="F2959" s="3">
        <f t="shared" si="140"/>
        <v>84355886.036849275</v>
      </c>
    </row>
    <row r="2960" spans="1:6">
      <c r="A2960" s="1">
        <v>43940.8125</v>
      </c>
      <c r="B2960">
        <v>3310</v>
      </c>
      <c r="C2960">
        <v>2.84</v>
      </c>
      <c r="D2960" s="2">
        <f t="shared" si="138"/>
        <v>43941.06558270393</v>
      </c>
      <c r="E2960" s="89">
        <f t="shared" si="139"/>
        <v>899.99999979045242</v>
      </c>
      <c r="F2960" s="3">
        <f t="shared" si="140"/>
        <v>84355885.977927372</v>
      </c>
    </row>
    <row r="2961" spans="1:6">
      <c r="A2961" s="1">
        <v>43940.822916666664</v>
      </c>
      <c r="B2961">
        <v>3310</v>
      </c>
      <c r="C2961">
        <v>2.84</v>
      </c>
      <c r="D2961" s="2">
        <f t="shared" si="138"/>
        <v>43941.075999370594</v>
      </c>
      <c r="E2961" s="89">
        <f t="shared" si="139"/>
        <v>899.99999979045242</v>
      </c>
      <c r="F2961" s="3">
        <f t="shared" si="140"/>
        <v>84355885.977927372</v>
      </c>
    </row>
    <row r="2962" spans="1:6">
      <c r="A2962" s="1">
        <v>43940.833333333336</v>
      </c>
      <c r="B2962">
        <v>3290</v>
      </c>
      <c r="C2962">
        <v>2.83</v>
      </c>
      <c r="D2962" s="2">
        <f t="shared" si="138"/>
        <v>43941.087443135766</v>
      </c>
      <c r="E2962" s="89">
        <f t="shared" si="139"/>
        <v>900.00000041909516</v>
      </c>
      <c r="F2962" s="3">
        <f t="shared" si="140"/>
        <v>83846182.79795593</v>
      </c>
    </row>
    <row r="2963" spans="1:6">
      <c r="A2963" s="1">
        <v>43940.84375</v>
      </c>
      <c r="B2963">
        <v>3290</v>
      </c>
      <c r="C2963">
        <v>2.83</v>
      </c>
      <c r="D2963" s="2">
        <f t="shared" si="138"/>
        <v>43941.09785980243</v>
      </c>
      <c r="E2963" s="89">
        <f t="shared" si="139"/>
        <v>899.99999979045242</v>
      </c>
      <c r="F2963" s="3">
        <f t="shared" si="140"/>
        <v>83846182.739390045</v>
      </c>
    </row>
    <row r="2964" spans="1:6">
      <c r="A2964" s="1">
        <v>43940.854166666664</v>
      </c>
      <c r="B2964">
        <v>3270</v>
      </c>
      <c r="C2964">
        <v>2.82</v>
      </c>
      <c r="D2964" s="2">
        <f t="shared" si="138"/>
        <v>43941.109316131493</v>
      </c>
      <c r="E2964" s="89">
        <f t="shared" si="139"/>
        <v>899.99999979045242</v>
      </c>
      <c r="F2964" s="3">
        <f t="shared" si="140"/>
        <v>83336479.500852719</v>
      </c>
    </row>
    <row r="2965" spans="1:6">
      <c r="A2965" s="1">
        <v>43940.864583333336</v>
      </c>
      <c r="B2965">
        <v>3270</v>
      </c>
      <c r="C2965">
        <v>2.82</v>
      </c>
      <c r="D2965" s="2">
        <f t="shared" si="138"/>
        <v>43941.119732798164</v>
      </c>
      <c r="E2965" s="89">
        <f t="shared" si="139"/>
        <v>900.00000041909516</v>
      </c>
      <c r="F2965" s="3">
        <f t="shared" si="140"/>
        <v>83336479.55906257</v>
      </c>
    </row>
    <row r="2966" spans="1:6">
      <c r="A2966" s="1">
        <v>43940.875</v>
      </c>
      <c r="B2966">
        <v>3250</v>
      </c>
      <c r="C2966">
        <v>2.81</v>
      </c>
      <c r="D2966" s="2">
        <f t="shared" si="138"/>
        <v>43941.131201923075</v>
      </c>
      <c r="E2966" s="89">
        <f t="shared" si="139"/>
        <v>899.99999979045242</v>
      </c>
      <c r="F2966" s="3">
        <f t="shared" si="140"/>
        <v>82826776.262315392</v>
      </c>
    </row>
    <row r="2967" spans="1:6">
      <c r="A2967" s="1">
        <v>43940.885416666664</v>
      </c>
      <c r="B2967">
        <v>3250</v>
      </c>
      <c r="C2967">
        <v>2.81</v>
      </c>
      <c r="D2967" s="2">
        <f t="shared" si="138"/>
        <v>43941.14161858974</v>
      </c>
      <c r="E2967" s="89">
        <f t="shared" si="139"/>
        <v>899.99999979045242</v>
      </c>
      <c r="F2967" s="3">
        <f t="shared" si="140"/>
        <v>82826776.262315392</v>
      </c>
    </row>
    <row r="2968" spans="1:6">
      <c r="A2968" s="1">
        <v>43940.895833333336</v>
      </c>
      <c r="B2968">
        <v>3250</v>
      </c>
      <c r="C2968">
        <v>2.81</v>
      </c>
      <c r="D2968" s="2">
        <f t="shared" si="138"/>
        <v>43941.152035256411</v>
      </c>
      <c r="E2968" s="89">
        <f t="shared" si="139"/>
        <v>900.00000041909516</v>
      </c>
      <c r="F2968" s="3">
        <f t="shared" si="140"/>
        <v>82826776.320169225</v>
      </c>
    </row>
    <row r="2969" spans="1:6">
      <c r="A2969" s="1">
        <v>43940.90625</v>
      </c>
      <c r="B2969">
        <v>3250</v>
      </c>
      <c r="C2969">
        <v>2.81</v>
      </c>
      <c r="D2969" s="2">
        <f t="shared" si="138"/>
        <v>43941.162451923075</v>
      </c>
      <c r="E2969" s="89">
        <f t="shared" si="139"/>
        <v>899.99999979045242</v>
      </c>
      <c r="F2969" s="3">
        <f t="shared" si="140"/>
        <v>82826776.262315392</v>
      </c>
    </row>
    <row r="2970" spans="1:6">
      <c r="A2970" s="1">
        <v>43940.916666666664</v>
      </c>
      <c r="B2970">
        <v>3230</v>
      </c>
      <c r="C2970">
        <v>2.8</v>
      </c>
      <c r="D2970" s="2">
        <f t="shared" si="138"/>
        <v>43941.173934081526</v>
      </c>
      <c r="E2970" s="89">
        <f t="shared" si="139"/>
        <v>899.99999979045242</v>
      </c>
      <c r="F2970" s="3">
        <f t="shared" si="140"/>
        <v>82317073.023778066</v>
      </c>
    </row>
    <row r="2971" spans="1:6">
      <c r="A2971" s="1">
        <v>43940.927083333336</v>
      </c>
      <c r="B2971">
        <v>3230</v>
      </c>
      <c r="C2971">
        <v>2.8</v>
      </c>
      <c r="D2971" s="2">
        <f t="shared" si="138"/>
        <v>43941.184350748197</v>
      </c>
      <c r="E2971" s="89">
        <f t="shared" si="139"/>
        <v>900.00000041909516</v>
      </c>
      <c r="F2971" s="3">
        <f t="shared" si="140"/>
        <v>82317073.08127588</v>
      </c>
    </row>
    <row r="2972" spans="1:6">
      <c r="A2972" s="1">
        <v>43940.9375</v>
      </c>
      <c r="B2972">
        <v>3230</v>
      </c>
      <c r="C2972">
        <v>2.8</v>
      </c>
      <c r="D2972" s="2">
        <f t="shared" si="138"/>
        <v>43941.194767414861</v>
      </c>
      <c r="E2972" s="89">
        <f t="shared" si="139"/>
        <v>899.99999979045242</v>
      </c>
      <c r="F2972" s="3">
        <f t="shared" si="140"/>
        <v>82317073.023778066</v>
      </c>
    </row>
    <row r="2973" spans="1:6">
      <c r="A2973" s="1">
        <v>43940.947916666664</v>
      </c>
      <c r="B2973">
        <v>3210</v>
      </c>
      <c r="C2973">
        <v>2.79</v>
      </c>
      <c r="D2973" s="2">
        <f t="shared" si="138"/>
        <v>43941.206262850465</v>
      </c>
      <c r="E2973" s="89">
        <f t="shared" si="139"/>
        <v>899.99999979045242</v>
      </c>
      <c r="F2973" s="3">
        <f t="shared" si="140"/>
        <v>81807369.78524074</v>
      </c>
    </row>
    <row r="2974" spans="1:6">
      <c r="A2974" s="1">
        <v>43940.958333333336</v>
      </c>
      <c r="B2974">
        <v>3190</v>
      </c>
      <c r="C2974">
        <v>2.78</v>
      </c>
      <c r="D2974" s="2">
        <f t="shared" si="138"/>
        <v>43941.217771812961</v>
      </c>
      <c r="E2974" s="89">
        <f t="shared" si="139"/>
        <v>900.00000041909516</v>
      </c>
      <c r="F2974" s="3">
        <f t="shared" si="140"/>
        <v>81297666.603489175</v>
      </c>
    </row>
    <row r="2975" spans="1:6">
      <c r="A2975" s="1">
        <v>43940.96875</v>
      </c>
      <c r="B2975">
        <v>3190</v>
      </c>
      <c r="C2975">
        <v>2.78</v>
      </c>
      <c r="D2975" s="2">
        <f t="shared" si="138"/>
        <v>43941.228188479625</v>
      </c>
      <c r="E2975" s="89">
        <f t="shared" si="139"/>
        <v>899.99999979045242</v>
      </c>
      <c r="F2975" s="3">
        <f t="shared" si="140"/>
        <v>81297666.546703413</v>
      </c>
    </row>
    <row r="2976" spans="1:6">
      <c r="A2976" s="1">
        <v>43940.979166666664</v>
      </c>
      <c r="B2976">
        <v>3190</v>
      </c>
      <c r="C2976">
        <v>2.78</v>
      </c>
      <c r="D2976" s="2">
        <f t="shared" si="138"/>
        <v>43941.238605146289</v>
      </c>
      <c r="E2976" s="89">
        <f t="shared" si="139"/>
        <v>899.99999979045242</v>
      </c>
      <c r="F2976" s="3">
        <f t="shared" si="140"/>
        <v>81297666.546703413</v>
      </c>
    </row>
    <row r="2977" spans="1:6">
      <c r="A2977" s="1">
        <v>43940.989583333336</v>
      </c>
      <c r="B2977">
        <v>3170</v>
      </c>
      <c r="C2977">
        <v>2.77</v>
      </c>
      <c r="D2977" s="2">
        <f t="shared" si="138"/>
        <v>43941.250127891697</v>
      </c>
      <c r="E2977" s="89">
        <f t="shared" si="139"/>
        <v>900.00000041909516</v>
      </c>
      <c r="F2977" s="3">
        <f t="shared" si="140"/>
        <v>80787963.36459583</v>
      </c>
    </row>
    <row r="2978" spans="1:6">
      <c r="A2978" s="1">
        <v>43941</v>
      </c>
      <c r="B2978">
        <v>3170</v>
      </c>
      <c r="C2978">
        <v>2.77</v>
      </c>
      <c r="D2978" s="2">
        <f t="shared" si="138"/>
        <v>43941.260544558361</v>
      </c>
      <c r="E2978" s="89">
        <f t="shared" si="139"/>
        <v>899.99999979045242</v>
      </c>
      <c r="F2978" s="3">
        <f t="shared" si="140"/>
        <v>80787963.308166087</v>
      </c>
    </row>
    <row r="2979" spans="1:6">
      <c r="A2979" s="1">
        <v>43941.010416666664</v>
      </c>
      <c r="B2979">
        <v>3170</v>
      </c>
      <c r="C2979">
        <v>2.77</v>
      </c>
      <c r="D2979" s="2">
        <f t="shared" si="138"/>
        <v>43941.270961225026</v>
      </c>
      <c r="E2979" s="89">
        <f t="shared" si="139"/>
        <v>899.99999979045242</v>
      </c>
      <c r="F2979" s="3">
        <f t="shared" si="140"/>
        <v>80787963.308166087</v>
      </c>
    </row>
    <row r="2980" spans="1:6">
      <c r="A2980" s="1">
        <v>43941.020833333336</v>
      </c>
      <c r="B2980">
        <v>3170</v>
      </c>
      <c r="C2980">
        <v>2.77</v>
      </c>
      <c r="D2980" s="2">
        <f t="shared" si="138"/>
        <v>43941.281377891697</v>
      </c>
      <c r="E2980" s="89">
        <f t="shared" si="139"/>
        <v>900.00000041909516</v>
      </c>
      <c r="F2980" s="3">
        <f t="shared" si="140"/>
        <v>80787963.36459583</v>
      </c>
    </row>
    <row r="2981" spans="1:6">
      <c r="A2981" s="1">
        <v>43941.03125</v>
      </c>
      <c r="B2981">
        <v>3150</v>
      </c>
      <c r="C2981">
        <v>2.76</v>
      </c>
      <c r="D2981" s="2">
        <f t="shared" si="138"/>
        <v>43941.292914682541</v>
      </c>
      <c r="E2981" s="89">
        <f t="shared" si="139"/>
        <v>899.99999979045242</v>
      </c>
      <c r="F2981" s="3">
        <f t="shared" si="140"/>
        <v>80278260.06962876</v>
      </c>
    </row>
    <row r="2982" spans="1:6">
      <c r="A2982" s="1">
        <v>43941.041666666664</v>
      </c>
      <c r="B2982">
        <v>3150</v>
      </c>
      <c r="C2982">
        <v>2.76</v>
      </c>
      <c r="D2982" s="2">
        <f t="shared" si="138"/>
        <v>43941.303331349205</v>
      </c>
      <c r="E2982" s="89">
        <f t="shared" si="139"/>
        <v>899.99999979045242</v>
      </c>
      <c r="F2982" s="3">
        <f t="shared" si="140"/>
        <v>80278260.06962876</v>
      </c>
    </row>
    <row r="2983" spans="1:6">
      <c r="A2983" s="1">
        <v>43941.052083333336</v>
      </c>
      <c r="B2983">
        <v>3150</v>
      </c>
      <c r="C2983">
        <v>2.76</v>
      </c>
      <c r="D2983" s="2">
        <f t="shared" si="138"/>
        <v>43941.313748015877</v>
      </c>
      <c r="E2983" s="89">
        <f t="shared" si="139"/>
        <v>900.00000041909516</v>
      </c>
      <c r="F2983" s="3">
        <f t="shared" si="140"/>
        <v>80278260.125702485</v>
      </c>
    </row>
    <row r="2984" spans="1:6">
      <c r="A2984" s="1">
        <v>43941.0625</v>
      </c>
      <c r="B2984">
        <v>3130</v>
      </c>
      <c r="C2984">
        <v>2.75</v>
      </c>
      <c r="D2984" s="2">
        <f t="shared" si="138"/>
        <v>43941.325299121403</v>
      </c>
      <c r="E2984" s="89">
        <f t="shared" si="139"/>
        <v>899.99999979045242</v>
      </c>
      <c r="F2984" s="3">
        <f t="shared" si="140"/>
        <v>79768556.831091434</v>
      </c>
    </row>
    <row r="2985" spans="1:6">
      <c r="A2985" s="1">
        <v>43941.072916666664</v>
      </c>
      <c r="B2985">
        <v>3130</v>
      </c>
      <c r="C2985">
        <v>2.75</v>
      </c>
      <c r="D2985" s="2">
        <f t="shared" si="138"/>
        <v>43941.335715788067</v>
      </c>
      <c r="E2985" s="89">
        <f t="shared" si="139"/>
        <v>899.99999979045242</v>
      </c>
      <c r="F2985" s="3">
        <f t="shared" si="140"/>
        <v>79768556.831091434</v>
      </c>
    </row>
    <row r="2986" spans="1:6">
      <c r="A2986" s="1">
        <v>43941.083333333336</v>
      </c>
      <c r="B2986">
        <v>3130</v>
      </c>
      <c r="C2986">
        <v>2.75</v>
      </c>
      <c r="D2986" s="2">
        <f t="shared" si="138"/>
        <v>43941.346132454739</v>
      </c>
      <c r="E2986" s="89">
        <f t="shared" si="139"/>
        <v>900.00000041909516</v>
      </c>
      <c r="F2986" s="3">
        <f t="shared" si="140"/>
        <v>79768556.886809126</v>
      </c>
    </row>
    <row r="2987" spans="1:6">
      <c r="A2987" s="1">
        <v>43941.09375</v>
      </c>
      <c r="B2987">
        <v>3130</v>
      </c>
      <c r="C2987">
        <v>2.75</v>
      </c>
      <c r="D2987" s="2">
        <f t="shared" si="138"/>
        <v>43941.356549121403</v>
      </c>
      <c r="E2987" s="89">
        <f t="shared" si="139"/>
        <v>899.99999979045242</v>
      </c>
      <c r="F2987" s="3">
        <f t="shared" si="140"/>
        <v>79768556.831091434</v>
      </c>
    </row>
    <row r="2988" spans="1:6">
      <c r="A2988" s="1">
        <v>43941.104166666664</v>
      </c>
      <c r="B2988">
        <v>3130</v>
      </c>
      <c r="C2988">
        <v>2.75</v>
      </c>
      <c r="D2988" s="2">
        <f t="shared" si="138"/>
        <v>43941.366965788067</v>
      </c>
      <c r="E2988" s="89">
        <f t="shared" si="139"/>
        <v>899.99999979045242</v>
      </c>
      <c r="F2988" s="3">
        <f t="shared" si="140"/>
        <v>79768556.831091434</v>
      </c>
    </row>
    <row r="2989" spans="1:6">
      <c r="A2989" s="1">
        <v>43941.114583333336</v>
      </c>
      <c r="B2989">
        <v>3130</v>
      </c>
      <c r="C2989">
        <v>2.75</v>
      </c>
      <c r="D2989" s="2">
        <f t="shared" si="138"/>
        <v>43941.377382454739</v>
      </c>
      <c r="E2989" s="89">
        <f t="shared" si="139"/>
        <v>900.00000041909516</v>
      </c>
      <c r="F2989" s="3">
        <f t="shared" si="140"/>
        <v>79768556.886809126</v>
      </c>
    </row>
    <row r="2990" spans="1:6">
      <c r="A2990" s="1">
        <v>43941.125</v>
      </c>
      <c r="B2990">
        <v>3110</v>
      </c>
      <c r="C2990">
        <v>2.74</v>
      </c>
      <c r="D2990" s="2">
        <f t="shared" si="138"/>
        <v>43941.388948151129</v>
      </c>
      <c r="E2990" s="89">
        <f t="shared" si="139"/>
        <v>899.99999979045242</v>
      </c>
      <c r="F2990" s="3">
        <f t="shared" si="140"/>
        <v>79258853.592554107</v>
      </c>
    </row>
    <row r="2991" spans="1:6">
      <c r="A2991" s="1">
        <v>43941.135416666664</v>
      </c>
      <c r="B2991">
        <v>3110</v>
      </c>
      <c r="C2991">
        <v>2.74</v>
      </c>
      <c r="D2991" s="2">
        <f t="shared" si="138"/>
        <v>43941.399364817793</v>
      </c>
      <c r="E2991" s="89">
        <f t="shared" si="139"/>
        <v>899.99999979045242</v>
      </c>
      <c r="F2991" s="3">
        <f t="shared" si="140"/>
        <v>79258853.592554107</v>
      </c>
    </row>
    <row r="2992" spans="1:6">
      <c r="A2992" s="1">
        <v>43941.145833333336</v>
      </c>
      <c r="B2992">
        <v>3110</v>
      </c>
      <c r="C2992">
        <v>2.74</v>
      </c>
      <c r="D2992" s="2">
        <f t="shared" si="138"/>
        <v>43941.409781484464</v>
      </c>
      <c r="E2992" s="89">
        <f t="shared" si="139"/>
        <v>900.00000041909516</v>
      </c>
      <c r="F2992" s="3">
        <f t="shared" si="140"/>
        <v>79258853.647915781</v>
      </c>
    </row>
    <row r="2993" spans="1:6">
      <c r="A2993" s="1">
        <v>43941.15625</v>
      </c>
      <c r="B2993">
        <v>3110</v>
      </c>
      <c r="C2993">
        <v>2.74</v>
      </c>
      <c r="D2993" s="2">
        <f t="shared" si="138"/>
        <v>43941.420198151129</v>
      </c>
      <c r="E2993" s="89">
        <f t="shared" si="139"/>
        <v>899.99999979045242</v>
      </c>
      <c r="F2993" s="3">
        <f t="shared" si="140"/>
        <v>79258853.592554107</v>
      </c>
    </row>
    <row r="2994" spans="1:6">
      <c r="A2994" s="1">
        <v>43941.166666666664</v>
      </c>
      <c r="B2994">
        <v>3110</v>
      </c>
      <c r="C2994">
        <v>2.74</v>
      </c>
      <c r="D2994" s="2">
        <f t="shared" si="138"/>
        <v>43941.430614817793</v>
      </c>
      <c r="E2994" s="89">
        <f t="shared" si="139"/>
        <v>899.99999979045242</v>
      </c>
      <c r="F2994" s="3">
        <f t="shared" si="140"/>
        <v>79258853.592554107</v>
      </c>
    </row>
    <row r="2995" spans="1:6">
      <c r="A2995" s="1">
        <v>43941.177083333336</v>
      </c>
      <c r="B2995">
        <v>3090</v>
      </c>
      <c r="C2995">
        <v>2.73</v>
      </c>
      <c r="D2995" s="2">
        <f t="shared" si="138"/>
        <v>43941.44219538835</v>
      </c>
      <c r="E2995" s="89">
        <f t="shared" si="139"/>
        <v>900.00000041909516</v>
      </c>
      <c r="F2995" s="3">
        <f t="shared" si="140"/>
        <v>78749150.409022436</v>
      </c>
    </row>
    <row r="2996" spans="1:6">
      <c r="A2996" s="1">
        <v>43941.1875</v>
      </c>
      <c r="B2996">
        <v>3090</v>
      </c>
      <c r="C2996">
        <v>2.73</v>
      </c>
      <c r="D2996" s="2">
        <f t="shared" si="138"/>
        <v>43941.452612055014</v>
      </c>
      <c r="E2996" s="89">
        <f t="shared" si="139"/>
        <v>899.99999979045242</v>
      </c>
      <c r="F2996" s="3">
        <f t="shared" si="140"/>
        <v>78749150.354016781</v>
      </c>
    </row>
    <row r="2997" spans="1:6">
      <c r="A2997" s="1">
        <v>43941.197916666664</v>
      </c>
      <c r="B2997">
        <v>3090</v>
      </c>
      <c r="C2997">
        <v>2.73</v>
      </c>
      <c r="D2997" s="2">
        <f t="shared" si="138"/>
        <v>43941.463028721679</v>
      </c>
      <c r="E2997" s="89">
        <f t="shared" si="139"/>
        <v>899.99999979045242</v>
      </c>
      <c r="F2997" s="3">
        <f t="shared" si="140"/>
        <v>78749150.354016781</v>
      </c>
    </row>
    <row r="2998" spans="1:6">
      <c r="A2998" s="1">
        <v>43941.208333333336</v>
      </c>
      <c r="B2998">
        <v>3090</v>
      </c>
      <c r="C2998">
        <v>2.73</v>
      </c>
      <c r="D2998" s="2">
        <f t="shared" si="138"/>
        <v>43941.47344538835</v>
      </c>
      <c r="E2998" s="89">
        <f t="shared" si="139"/>
        <v>900.00000041909516</v>
      </c>
      <c r="F2998" s="3">
        <f t="shared" si="140"/>
        <v>78749150.409022436</v>
      </c>
    </row>
    <row r="2999" spans="1:6">
      <c r="A2999" s="1">
        <v>43941.21875</v>
      </c>
      <c r="B2999">
        <v>3090</v>
      </c>
      <c r="C2999">
        <v>2.73</v>
      </c>
      <c r="D2999" s="2">
        <f t="shared" si="138"/>
        <v>43941.483862055014</v>
      </c>
      <c r="E2999" s="89">
        <f t="shared" si="139"/>
        <v>899.99999979045242</v>
      </c>
      <c r="F2999" s="3">
        <f t="shared" si="140"/>
        <v>78749150.354016781</v>
      </c>
    </row>
    <row r="3000" spans="1:6">
      <c r="A3000" s="1">
        <v>43941.229166666664</v>
      </c>
      <c r="B3000">
        <v>3090</v>
      </c>
      <c r="C3000">
        <v>2.73</v>
      </c>
      <c r="D3000" s="2">
        <f t="shared" si="138"/>
        <v>43941.494278721679</v>
      </c>
      <c r="E3000" s="89">
        <f t="shared" si="139"/>
        <v>899.99999979045242</v>
      </c>
      <c r="F3000" s="3">
        <f t="shared" si="140"/>
        <v>78749150.354016781</v>
      </c>
    </row>
    <row r="3001" spans="1:6">
      <c r="A3001" s="1">
        <v>43941.239583333336</v>
      </c>
      <c r="B3001">
        <v>3090</v>
      </c>
      <c r="C3001">
        <v>2.73</v>
      </c>
      <c r="D3001" s="2">
        <f t="shared" si="138"/>
        <v>43941.50469538835</v>
      </c>
      <c r="E3001" s="89">
        <f t="shared" si="139"/>
        <v>900.00000041909516</v>
      </c>
      <c r="F3001" s="3">
        <f t="shared" si="140"/>
        <v>78749150.409022436</v>
      </c>
    </row>
    <row r="3002" spans="1:6">
      <c r="A3002" s="1">
        <v>43941.25</v>
      </c>
      <c r="B3002">
        <v>3070</v>
      </c>
      <c r="C3002">
        <v>2.72</v>
      </c>
      <c r="D3002" s="2">
        <f t="shared" si="138"/>
        <v>43941.516291123779</v>
      </c>
      <c r="E3002" s="89">
        <f t="shared" si="139"/>
        <v>899.99999979045242</v>
      </c>
      <c r="F3002" s="3">
        <f t="shared" si="140"/>
        <v>78239447.115479469</v>
      </c>
    </row>
    <row r="3003" spans="1:6">
      <c r="A3003" s="1">
        <v>43941.260416666664</v>
      </c>
      <c r="B3003">
        <v>3070</v>
      </c>
      <c r="C3003">
        <v>2.72</v>
      </c>
      <c r="D3003" s="2">
        <f t="shared" si="138"/>
        <v>43941.526707790443</v>
      </c>
      <c r="E3003" s="89">
        <f t="shared" si="139"/>
        <v>899.99999979045242</v>
      </c>
      <c r="F3003" s="3">
        <f t="shared" si="140"/>
        <v>78239447.115479469</v>
      </c>
    </row>
    <row r="3004" spans="1:6">
      <c r="A3004" s="1">
        <v>43941.270833333336</v>
      </c>
      <c r="B3004">
        <v>3070</v>
      </c>
      <c r="C3004">
        <v>2.72</v>
      </c>
      <c r="D3004" s="2">
        <f t="shared" si="138"/>
        <v>43941.537124457114</v>
      </c>
      <c r="E3004" s="89">
        <f t="shared" si="139"/>
        <v>900.00000041909516</v>
      </c>
      <c r="F3004" s="3">
        <f t="shared" si="140"/>
        <v>78239447.170129091</v>
      </c>
    </row>
    <row r="3005" spans="1:6">
      <c r="A3005" s="1">
        <v>43941.28125</v>
      </c>
      <c r="B3005">
        <v>3070</v>
      </c>
      <c r="C3005">
        <v>2.72</v>
      </c>
      <c r="D3005" s="2">
        <f t="shared" si="138"/>
        <v>43941.547541123779</v>
      </c>
      <c r="E3005" s="89">
        <f t="shared" si="139"/>
        <v>899.99999979045242</v>
      </c>
      <c r="F3005" s="3">
        <f t="shared" si="140"/>
        <v>78239447.115479469</v>
      </c>
    </row>
    <row r="3006" spans="1:6">
      <c r="A3006" s="1">
        <v>43941.291666666664</v>
      </c>
      <c r="B3006">
        <v>3070</v>
      </c>
      <c r="C3006">
        <v>2.72</v>
      </c>
      <c r="D3006" s="2">
        <f t="shared" si="138"/>
        <v>43941.557957790443</v>
      </c>
      <c r="E3006" s="89">
        <f t="shared" si="139"/>
        <v>899.99999979045242</v>
      </c>
      <c r="F3006" s="3">
        <f t="shared" si="140"/>
        <v>78239447.115479469</v>
      </c>
    </row>
    <row r="3007" spans="1:6">
      <c r="A3007" s="1">
        <v>43941.302083333336</v>
      </c>
      <c r="B3007">
        <v>3070</v>
      </c>
      <c r="C3007">
        <v>2.72</v>
      </c>
      <c r="D3007" s="2">
        <f t="shared" si="138"/>
        <v>43941.568374457114</v>
      </c>
      <c r="E3007" s="89">
        <f t="shared" si="139"/>
        <v>900.00000041909516</v>
      </c>
      <c r="F3007" s="3">
        <f t="shared" si="140"/>
        <v>78239447.170129091</v>
      </c>
    </row>
    <row r="3008" spans="1:6">
      <c r="A3008" s="1">
        <v>43941.3125</v>
      </c>
      <c r="B3008">
        <v>3090</v>
      </c>
      <c r="C3008">
        <v>2.73</v>
      </c>
      <c r="D3008" s="2">
        <f t="shared" si="138"/>
        <v>43941.577612055014</v>
      </c>
      <c r="E3008" s="89">
        <f t="shared" si="139"/>
        <v>899.99999979045242</v>
      </c>
      <c r="F3008" s="3">
        <f t="shared" si="140"/>
        <v>78749150.354016781</v>
      </c>
    </row>
    <row r="3009" spans="1:6">
      <c r="A3009" s="1">
        <v>43941.322916666664</v>
      </c>
      <c r="B3009">
        <v>3070</v>
      </c>
      <c r="C3009">
        <v>2.72</v>
      </c>
      <c r="D3009" s="2">
        <f t="shared" si="138"/>
        <v>43941.589207790443</v>
      </c>
      <c r="E3009" s="89">
        <f t="shared" si="139"/>
        <v>899.99999979045242</v>
      </c>
      <c r="F3009" s="3">
        <f t="shared" si="140"/>
        <v>78239447.115479469</v>
      </c>
    </row>
    <row r="3010" spans="1:6">
      <c r="A3010" s="1">
        <v>43941.333333333336</v>
      </c>
      <c r="B3010">
        <v>3070</v>
      </c>
      <c r="C3010">
        <v>2.72</v>
      </c>
      <c r="D3010" s="2">
        <f t="shared" si="138"/>
        <v>43941.599624457114</v>
      </c>
      <c r="E3010" s="89">
        <f t="shared" si="139"/>
        <v>900.00000041909516</v>
      </c>
      <c r="F3010" s="3">
        <f t="shared" si="140"/>
        <v>78239447.170129091</v>
      </c>
    </row>
    <row r="3011" spans="1:6">
      <c r="A3011" s="1">
        <v>43941.34375</v>
      </c>
      <c r="B3011">
        <v>3070</v>
      </c>
      <c r="C3011">
        <v>2.72</v>
      </c>
      <c r="D3011" s="2">
        <f t="shared" ref="D3011:D3074" si="141">A3011+((13422*(1/B3011)+2.019)/24)</f>
        <v>43941.610041123779</v>
      </c>
      <c r="E3011" s="89">
        <f t="shared" si="139"/>
        <v>899.99999979045242</v>
      </c>
      <c r="F3011" s="3">
        <f t="shared" si="140"/>
        <v>78239447.115479469</v>
      </c>
    </row>
    <row r="3012" spans="1:6">
      <c r="A3012" s="1">
        <v>43941.354166666664</v>
      </c>
      <c r="B3012">
        <v>3050</v>
      </c>
      <c r="C3012">
        <v>2.71</v>
      </c>
      <c r="D3012" s="2">
        <f t="shared" si="141"/>
        <v>43941.621652322399</v>
      </c>
      <c r="E3012" s="89">
        <f t="shared" ref="E3012:E3075" si="142">CONVERT((A3012-A3011),"day","sec")</f>
        <v>899.99999979045242</v>
      </c>
      <c r="F3012" s="3">
        <f t="shared" si="140"/>
        <v>77729743.876942143</v>
      </c>
    </row>
    <row r="3013" spans="1:6">
      <c r="A3013" s="1">
        <v>43941.364583333336</v>
      </c>
      <c r="B3013">
        <v>3050</v>
      </c>
      <c r="C3013">
        <v>2.71</v>
      </c>
      <c r="D3013" s="2">
        <f t="shared" si="141"/>
        <v>43941.632068989071</v>
      </c>
      <c r="E3013" s="89">
        <f t="shared" si="142"/>
        <v>900.00000041909516</v>
      </c>
      <c r="F3013" s="3">
        <f t="shared" ref="F3013:F3076" si="143">E3013*B3013*CONVERT(1,"ft^3","l")</f>
        <v>77729743.931235731</v>
      </c>
    </row>
    <row r="3014" spans="1:6">
      <c r="A3014" s="1">
        <v>43941.375</v>
      </c>
      <c r="B3014">
        <v>3050</v>
      </c>
      <c r="C3014">
        <v>2.71</v>
      </c>
      <c r="D3014" s="2">
        <f t="shared" si="141"/>
        <v>43941.642485655735</v>
      </c>
      <c r="E3014" s="89">
        <f t="shared" si="142"/>
        <v>899.99999979045242</v>
      </c>
      <c r="F3014" s="3">
        <f t="shared" si="143"/>
        <v>77729743.876942143</v>
      </c>
    </row>
    <row r="3015" spans="1:6">
      <c r="A3015" s="1">
        <v>43941.385416666664</v>
      </c>
      <c r="B3015">
        <v>3050</v>
      </c>
      <c r="C3015">
        <v>2.71</v>
      </c>
      <c r="D3015" s="2">
        <f t="shared" si="141"/>
        <v>43941.652902322399</v>
      </c>
      <c r="E3015" s="89">
        <f t="shared" si="142"/>
        <v>899.99999979045242</v>
      </c>
      <c r="F3015" s="3">
        <f t="shared" si="143"/>
        <v>77729743.876942143</v>
      </c>
    </row>
    <row r="3016" spans="1:6">
      <c r="A3016" s="1">
        <v>43941.395833333336</v>
      </c>
      <c r="B3016">
        <v>3050</v>
      </c>
      <c r="C3016">
        <v>2.71</v>
      </c>
      <c r="D3016" s="2">
        <f t="shared" si="141"/>
        <v>43941.663318989071</v>
      </c>
      <c r="E3016" s="89">
        <f t="shared" si="142"/>
        <v>900.00000041909516</v>
      </c>
      <c r="F3016" s="3">
        <f t="shared" si="143"/>
        <v>77729743.931235731</v>
      </c>
    </row>
    <row r="3017" spans="1:6">
      <c r="A3017" s="1">
        <v>43941.40625</v>
      </c>
      <c r="B3017">
        <v>3050</v>
      </c>
      <c r="C3017">
        <v>2.71</v>
      </c>
      <c r="D3017" s="2">
        <f t="shared" si="141"/>
        <v>43941.673735655735</v>
      </c>
      <c r="E3017" s="89">
        <f t="shared" si="142"/>
        <v>899.99999979045242</v>
      </c>
      <c r="F3017" s="3">
        <f t="shared" si="143"/>
        <v>77729743.876942143</v>
      </c>
    </row>
    <row r="3018" spans="1:6">
      <c r="A3018" s="1">
        <v>43941.416666666664</v>
      </c>
      <c r="B3018">
        <v>3050</v>
      </c>
      <c r="C3018">
        <v>2.71</v>
      </c>
      <c r="D3018" s="2">
        <f t="shared" si="141"/>
        <v>43941.684152322399</v>
      </c>
      <c r="E3018" s="89">
        <f t="shared" si="142"/>
        <v>899.99999979045242</v>
      </c>
      <c r="F3018" s="3">
        <f t="shared" si="143"/>
        <v>77729743.876942143</v>
      </c>
    </row>
    <row r="3019" spans="1:6">
      <c r="A3019" s="1">
        <v>43941.427083333336</v>
      </c>
      <c r="B3019">
        <v>3050</v>
      </c>
      <c r="C3019">
        <v>2.71</v>
      </c>
      <c r="D3019" s="2">
        <f t="shared" si="141"/>
        <v>43941.694568989071</v>
      </c>
      <c r="E3019" s="89">
        <f t="shared" si="142"/>
        <v>900.00000041909516</v>
      </c>
      <c r="F3019" s="3">
        <f t="shared" si="143"/>
        <v>77729743.931235731</v>
      </c>
    </row>
    <row r="3020" spans="1:6">
      <c r="A3020" s="1">
        <v>43941.4375</v>
      </c>
      <c r="B3020">
        <v>3050</v>
      </c>
      <c r="C3020">
        <v>2.71</v>
      </c>
      <c r="D3020" s="2">
        <f t="shared" si="141"/>
        <v>43941.704985655735</v>
      </c>
      <c r="E3020" s="89">
        <f t="shared" si="142"/>
        <v>899.99999979045242</v>
      </c>
      <c r="F3020" s="3">
        <f t="shared" si="143"/>
        <v>77729743.876942143</v>
      </c>
    </row>
    <row r="3021" spans="1:6">
      <c r="A3021" s="1">
        <v>43941.447916666664</v>
      </c>
      <c r="B3021">
        <v>3050</v>
      </c>
      <c r="C3021">
        <v>2.71</v>
      </c>
      <c r="D3021" s="2">
        <f t="shared" si="141"/>
        <v>43941.715402322399</v>
      </c>
      <c r="E3021" s="89">
        <f t="shared" si="142"/>
        <v>899.99999979045242</v>
      </c>
      <c r="F3021" s="3">
        <f t="shared" si="143"/>
        <v>77729743.876942143</v>
      </c>
    </row>
    <row r="3022" spans="1:6">
      <c r="A3022" s="1">
        <v>43941.458333333336</v>
      </c>
      <c r="B3022">
        <v>3050</v>
      </c>
      <c r="C3022">
        <v>2.71</v>
      </c>
      <c r="D3022" s="2">
        <f t="shared" si="141"/>
        <v>43941.725818989071</v>
      </c>
      <c r="E3022" s="89">
        <f t="shared" si="142"/>
        <v>900.00000041909516</v>
      </c>
      <c r="F3022" s="3">
        <f t="shared" si="143"/>
        <v>77729743.931235731</v>
      </c>
    </row>
    <row r="3023" spans="1:6">
      <c r="A3023" s="1">
        <v>43941.46875</v>
      </c>
      <c r="B3023">
        <v>3050</v>
      </c>
      <c r="C3023">
        <v>2.71</v>
      </c>
      <c r="D3023" s="2">
        <f t="shared" si="141"/>
        <v>43941.736235655735</v>
      </c>
      <c r="E3023" s="89">
        <f t="shared" si="142"/>
        <v>899.99999979045242</v>
      </c>
      <c r="F3023" s="3">
        <f t="shared" si="143"/>
        <v>77729743.876942143</v>
      </c>
    </row>
    <row r="3024" spans="1:6">
      <c r="A3024" s="1">
        <v>43941.479166666664</v>
      </c>
      <c r="B3024">
        <v>3070</v>
      </c>
      <c r="C3024">
        <v>2.72</v>
      </c>
      <c r="D3024" s="2">
        <f t="shared" si="141"/>
        <v>43941.745457790443</v>
      </c>
      <c r="E3024" s="89">
        <f t="shared" si="142"/>
        <v>899.99999979045242</v>
      </c>
      <c r="F3024" s="3">
        <f t="shared" si="143"/>
        <v>78239447.115479469</v>
      </c>
    </row>
    <row r="3025" spans="1:6">
      <c r="A3025" s="1">
        <v>43941.489583333336</v>
      </c>
      <c r="B3025">
        <v>3090</v>
      </c>
      <c r="C3025">
        <v>2.73</v>
      </c>
      <c r="D3025" s="2">
        <f t="shared" si="141"/>
        <v>43941.75469538835</v>
      </c>
      <c r="E3025" s="89">
        <f t="shared" si="142"/>
        <v>900.00000041909516</v>
      </c>
      <c r="F3025" s="3">
        <f t="shared" si="143"/>
        <v>78749150.409022436</v>
      </c>
    </row>
    <row r="3026" spans="1:6">
      <c r="A3026" s="1">
        <v>43941.5</v>
      </c>
      <c r="B3026">
        <v>3090</v>
      </c>
      <c r="C3026">
        <v>2.73</v>
      </c>
      <c r="D3026" s="2">
        <f t="shared" si="141"/>
        <v>43941.765112055014</v>
      </c>
      <c r="E3026" s="89">
        <f t="shared" si="142"/>
        <v>899.99999979045242</v>
      </c>
      <c r="F3026" s="3">
        <f t="shared" si="143"/>
        <v>78749150.354016781</v>
      </c>
    </row>
    <row r="3027" spans="1:6">
      <c r="A3027" s="1">
        <v>43941.510416666664</v>
      </c>
      <c r="B3027">
        <v>3050</v>
      </c>
      <c r="C3027">
        <v>2.71</v>
      </c>
      <c r="D3027" s="2">
        <f t="shared" si="141"/>
        <v>43941.777902322399</v>
      </c>
      <c r="E3027" s="89">
        <f t="shared" si="142"/>
        <v>899.99999979045242</v>
      </c>
      <c r="F3027" s="3">
        <f t="shared" si="143"/>
        <v>77729743.876942143</v>
      </c>
    </row>
    <row r="3028" spans="1:6">
      <c r="A3028" s="1">
        <v>43941.520833333336</v>
      </c>
      <c r="B3028">
        <v>3090</v>
      </c>
      <c r="C3028">
        <v>2.73</v>
      </c>
      <c r="D3028" s="2">
        <f t="shared" si="141"/>
        <v>43941.78594538835</v>
      </c>
      <c r="E3028" s="89">
        <f t="shared" si="142"/>
        <v>900.00000041909516</v>
      </c>
      <c r="F3028" s="3">
        <f t="shared" si="143"/>
        <v>78749150.409022436</v>
      </c>
    </row>
    <row r="3029" spans="1:6">
      <c r="A3029" s="1">
        <v>43941.53125</v>
      </c>
      <c r="B3029">
        <v>3050</v>
      </c>
      <c r="C3029">
        <v>2.71</v>
      </c>
      <c r="D3029" s="2">
        <f t="shared" si="141"/>
        <v>43941.798735655735</v>
      </c>
      <c r="E3029" s="89">
        <f t="shared" si="142"/>
        <v>899.99999979045242</v>
      </c>
      <c r="F3029" s="3">
        <f t="shared" si="143"/>
        <v>77729743.876942143</v>
      </c>
    </row>
    <row r="3030" spans="1:6">
      <c r="A3030" s="1">
        <v>43941.541666666664</v>
      </c>
      <c r="B3030">
        <v>3090</v>
      </c>
      <c r="C3030">
        <v>2.73</v>
      </c>
      <c r="D3030" s="2">
        <f t="shared" si="141"/>
        <v>43941.806778721679</v>
      </c>
      <c r="E3030" s="89">
        <f t="shared" si="142"/>
        <v>899.99999979045242</v>
      </c>
      <c r="F3030" s="3">
        <f t="shared" si="143"/>
        <v>78749150.354016781</v>
      </c>
    </row>
    <row r="3031" spans="1:6">
      <c r="A3031" s="1">
        <v>43941.552083333336</v>
      </c>
      <c r="B3031">
        <v>3090</v>
      </c>
      <c r="C3031">
        <v>2.73</v>
      </c>
      <c r="D3031" s="2">
        <f t="shared" si="141"/>
        <v>43941.81719538835</v>
      </c>
      <c r="E3031" s="89">
        <f t="shared" si="142"/>
        <v>900.00000041909516</v>
      </c>
      <c r="F3031" s="3">
        <f t="shared" si="143"/>
        <v>78749150.409022436</v>
      </c>
    </row>
    <row r="3032" spans="1:6">
      <c r="A3032" s="1">
        <v>43941.5625</v>
      </c>
      <c r="B3032">
        <v>3070</v>
      </c>
      <c r="C3032">
        <v>2.72</v>
      </c>
      <c r="D3032" s="2">
        <f t="shared" si="141"/>
        <v>43941.828791123779</v>
      </c>
      <c r="E3032" s="89">
        <f t="shared" si="142"/>
        <v>899.99999979045242</v>
      </c>
      <c r="F3032" s="3">
        <f t="shared" si="143"/>
        <v>78239447.115479469</v>
      </c>
    </row>
    <row r="3033" spans="1:6">
      <c r="A3033" s="1">
        <v>43941.572916666664</v>
      </c>
      <c r="B3033">
        <v>3070</v>
      </c>
      <c r="C3033">
        <v>2.72</v>
      </c>
      <c r="D3033" s="2">
        <f t="shared" si="141"/>
        <v>43941.839207790443</v>
      </c>
      <c r="E3033" s="89">
        <f t="shared" si="142"/>
        <v>899.99999979045242</v>
      </c>
      <c r="F3033" s="3">
        <f t="shared" si="143"/>
        <v>78239447.115479469</v>
      </c>
    </row>
    <row r="3034" spans="1:6">
      <c r="A3034" s="1">
        <v>43941.583333333336</v>
      </c>
      <c r="B3034">
        <v>3070</v>
      </c>
      <c r="C3034">
        <v>2.72</v>
      </c>
      <c r="D3034" s="2">
        <f t="shared" si="141"/>
        <v>43941.849624457114</v>
      </c>
      <c r="E3034" s="89">
        <f t="shared" si="142"/>
        <v>900.00000041909516</v>
      </c>
      <c r="F3034" s="3">
        <f t="shared" si="143"/>
        <v>78239447.170129091</v>
      </c>
    </row>
    <row r="3035" spans="1:6">
      <c r="A3035" s="1">
        <v>43941.59375</v>
      </c>
      <c r="B3035">
        <v>3070</v>
      </c>
      <c r="C3035">
        <v>2.72</v>
      </c>
      <c r="D3035" s="2">
        <f t="shared" si="141"/>
        <v>43941.860041123779</v>
      </c>
      <c r="E3035" s="89">
        <f t="shared" si="142"/>
        <v>899.99999979045242</v>
      </c>
      <c r="F3035" s="3">
        <f t="shared" si="143"/>
        <v>78239447.115479469</v>
      </c>
    </row>
    <row r="3036" spans="1:6">
      <c r="A3036" s="1">
        <v>43941.604166666664</v>
      </c>
      <c r="B3036">
        <v>3070</v>
      </c>
      <c r="C3036">
        <v>2.72</v>
      </c>
      <c r="D3036" s="2">
        <f t="shared" si="141"/>
        <v>43941.870457790443</v>
      </c>
      <c r="E3036" s="89">
        <f t="shared" si="142"/>
        <v>899.99999979045242</v>
      </c>
      <c r="F3036" s="3">
        <f t="shared" si="143"/>
        <v>78239447.115479469</v>
      </c>
    </row>
    <row r="3037" spans="1:6">
      <c r="A3037" s="1">
        <v>43941.614583333336</v>
      </c>
      <c r="B3037">
        <v>3110</v>
      </c>
      <c r="C3037">
        <v>2.74</v>
      </c>
      <c r="D3037" s="2">
        <f t="shared" si="141"/>
        <v>43941.878531484464</v>
      </c>
      <c r="E3037" s="89">
        <f t="shared" si="142"/>
        <v>900.00000041909516</v>
      </c>
      <c r="F3037" s="3">
        <f t="shared" si="143"/>
        <v>79258853.647915781</v>
      </c>
    </row>
    <row r="3038" spans="1:6">
      <c r="A3038" s="1">
        <v>43941.625</v>
      </c>
      <c r="B3038">
        <v>3090</v>
      </c>
      <c r="C3038">
        <v>2.73</v>
      </c>
      <c r="D3038" s="2">
        <f t="shared" si="141"/>
        <v>43941.890112055014</v>
      </c>
      <c r="E3038" s="89">
        <f t="shared" si="142"/>
        <v>899.99999979045242</v>
      </c>
      <c r="F3038" s="3">
        <f t="shared" si="143"/>
        <v>78749150.354016781</v>
      </c>
    </row>
    <row r="3039" spans="1:6">
      <c r="A3039" s="1">
        <v>43941.635416666664</v>
      </c>
      <c r="B3039">
        <v>3070</v>
      </c>
      <c r="C3039">
        <v>2.72</v>
      </c>
      <c r="D3039" s="2">
        <f t="shared" si="141"/>
        <v>43941.901707790443</v>
      </c>
      <c r="E3039" s="89">
        <f t="shared" si="142"/>
        <v>899.99999979045242</v>
      </c>
      <c r="F3039" s="3">
        <f t="shared" si="143"/>
        <v>78239447.115479469</v>
      </c>
    </row>
    <row r="3040" spans="1:6">
      <c r="A3040" s="1">
        <v>43941.645833333336</v>
      </c>
      <c r="B3040">
        <v>3050</v>
      </c>
      <c r="C3040">
        <v>2.71</v>
      </c>
      <c r="D3040" s="2">
        <f t="shared" si="141"/>
        <v>43941.913318989071</v>
      </c>
      <c r="E3040" s="89">
        <f t="shared" si="142"/>
        <v>900.00000041909516</v>
      </c>
      <c r="F3040" s="3">
        <f t="shared" si="143"/>
        <v>77729743.931235731</v>
      </c>
    </row>
    <row r="3041" spans="1:6">
      <c r="A3041" s="1">
        <v>43941.65625</v>
      </c>
      <c r="B3041">
        <v>3050</v>
      </c>
      <c r="C3041">
        <v>2.71</v>
      </c>
      <c r="D3041" s="2">
        <f t="shared" si="141"/>
        <v>43941.923735655735</v>
      </c>
      <c r="E3041" s="89">
        <f t="shared" si="142"/>
        <v>899.99999979045242</v>
      </c>
      <c r="F3041" s="3">
        <f t="shared" si="143"/>
        <v>77729743.876942143</v>
      </c>
    </row>
    <row r="3042" spans="1:6">
      <c r="A3042" s="1">
        <v>43941.666666666664</v>
      </c>
      <c r="B3042">
        <v>3070</v>
      </c>
      <c r="C3042">
        <v>2.72</v>
      </c>
      <c r="D3042" s="2">
        <f t="shared" si="141"/>
        <v>43941.932957790443</v>
      </c>
      <c r="E3042" s="89">
        <f t="shared" si="142"/>
        <v>899.99999979045242</v>
      </c>
      <c r="F3042" s="3">
        <f t="shared" si="143"/>
        <v>78239447.115479469</v>
      </c>
    </row>
    <row r="3043" spans="1:6">
      <c r="A3043" s="1">
        <v>43941.677083333336</v>
      </c>
      <c r="B3043">
        <v>3030</v>
      </c>
      <c r="C3043">
        <v>2.7</v>
      </c>
      <c r="D3043" s="2">
        <f t="shared" si="141"/>
        <v>43941.945779290429</v>
      </c>
      <c r="E3043" s="89">
        <f t="shared" si="142"/>
        <v>900.00000041909516</v>
      </c>
      <c r="F3043" s="3">
        <f t="shared" si="143"/>
        <v>77220040.692342386</v>
      </c>
    </row>
    <row r="3044" spans="1:6">
      <c r="A3044" s="1">
        <v>43941.6875</v>
      </c>
      <c r="B3044">
        <v>3050</v>
      </c>
      <c r="C3044">
        <v>2.71</v>
      </c>
      <c r="D3044" s="2">
        <f t="shared" si="141"/>
        <v>43941.954985655735</v>
      </c>
      <c r="E3044" s="89">
        <f t="shared" si="142"/>
        <v>899.99999979045242</v>
      </c>
      <c r="F3044" s="3">
        <f t="shared" si="143"/>
        <v>77729743.876942143</v>
      </c>
    </row>
    <row r="3045" spans="1:6">
      <c r="A3045" s="1">
        <v>43941.697916666664</v>
      </c>
      <c r="B3045">
        <v>3050</v>
      </c>
      <c r="C3045">
        <v>2.71</v>
      </c>
      <c r="D3045" s="2">
        <f t="shared" si="141"/>
        <v>43941.965402322399</v>
      </c>
      <c r="E3045" s="89">
        <f t="shared" si="142"/>
        <v>899.99999979045242</v>
      </c>
      <c r="F3045" s="3">
        <f t="shared" si="143"/>
        <v>77729743.876942143</v>
      </c>
    </row>
    <row r="3046" spans="1:6">
      <c r="A3046" s="1">
        <v>43941.708333333336</v>
      </c>
      <c r="B3046">
        <v>3050</v>
      </c>
      <c r="C3046">
        <v>2.71</v>
      </c>
      <c r="D3046" s="2">
        <f t="shared" si="141"/>
        <v>43941.975818989071</v>
      </c>
      <c r="E3046" s="89">
        <f t="shared" si="142"/>
        <v>900.00000041909516</v>
      </c>
      <c r="F3046" s="3">
        <f t="shared" si="143"/>
        <v>77729743.931235731</v>
      </c>
    </row>
    <row r="3047" spans="1:6">
      <c r="A3047" s="1">
        <v>43941.71875</v>
      </c>
      <c r="B3047">
        <v>3050</v>
      </c>
      <c r="C3047">
        <v>2.71</v>
      </c>
      <c r="D3047" s="2">
        <f t="shared" si="141"/>
        <v>43941.986235655735</v>
      </c>
      <c r="E3047" s="89">
        <f t="shared" si="142"/>
        <v>899.99999979045242</v>
      </c>
      <c r="F3047" s="3">
        <f t="shared" si="143"/>
        <v>77729743.876942143</v>
      </c>
    </row>
    <row r="3048" spans="1:6">
      <c r="A3048" s="1">
        <v>43941.729166666664</v>
      </c>
      <c r="B3048">
        <v>3050</v>
      </c>
      <c r="C3048">
        <v>2.71</v>
      </c>
      <c r="D3048" s="2">
        <f t="shared" si="141"/>
        <v>43941.996652322399</v>
      </c>
      <c r="E3048" s="89">
        <f t="shared" si="142"/>
        <v>899.99999979045242</v>
      </c>
      <c r="F3048" s="3">
        <f t="shared" si="143"/>
        <v>77729743.876942143</v>
      </c>
    </row>
    <row r="3049" spans="1:6">
      <c r="A3049" s="1">
        <v>43941.739583333336</v>
      </c>
      <c r="B3049">
        <v>3050</v>
      </c>
      <c r="C3049">
        <v>2.71</v>
      </c>
      <c r="D3049" s="2">
        <f t="shared" si="141"/>
        <v>43942.007068989071</v>
      </c>
      <c r="E3049" s="89">
        <f t="shared" si="142"/>
        <v>900.00000041909516</v>
      </c>
      <c r="F3049" s="3">
        <f t="shared" si="143"/>
        <v>77729743.931235731</v>
      </c>
    </row>
    <row r="3050" spans="1:6">
      <c r="A3050" s="1">
        <v>43941.75</v>
      </c>
      <c r="B3050">
        <v>3030</v>
      </c>
      <c r="C3050">
        <v>2.7</v>
      </c>
      <c r="D3050" s="2">
        <f t="shared" si="141"/>
        <v>43942.018695957093</v>
      </c>
      <c r="E3050" s="89">
        <f t="shared" si="142"/>
        <v>899.99999979045242</v>
      </c>
      <c r="F3050" s="3">
        <f t="shared" si="143"/>
        <v>77220040.638404816</v>
      </c>
    </row>
    <row r="3051" spans="1:6">
      <c r="A3051" s="1">
        <v>43941.760416666664</v>
      </c>
      <c r="B3051">
        <v>3030</v>
      </c>
      <c r="C3051">
        <v>2.7</v>
      </c>
      <c r="D3051" s="2">
        <f t="shared" si="141"/>
        <v>43942.029112623757</v>
      </c>
      <c r="E3051" s="89">
        <f t="shared" si="142"/>
        <v>899.99999979045242</v>
      </c>
      <c r="F3051" s="3">
        <f t="shared" si="143"/>
        <v>77220040.638404816</v>
      </c>
    </row>
    <row r="3052" spans="1:6">
      <c r="A3052" s="1">
        <v>43941.770833333336</v>
      </c>
      <c r="B3052">
        <v>3030</v>
      </c>
      <c r="C3052">
        <v>2.7</v>
      </c>
      <c r="D3052" s="2">
        <f t="shared" si="141"/>
        <v>43942.039529290429</v>
      </c>
      <c r="E3052" s="89">
        <f t="shared" si="142"/>
        <v>900.00000041909516</v>
      </c>
      <c r="F3052" s="3">
        <f t="shared" si="143"/>
        <v>77220040.692342386</v>
      </c>
    </row>
    <row r="3053" spans="1:6">
      <c r="A3053" s="1">
        <v>43941.78125</v>
      </c>
      <c r="B3053">
        <v>3020</v>
      </c>
      <c r="C3053">
        <v>2.69</v>
      </c>
      <c r="D3053" s="2">
        <f t="shared" si="141"/>
        <v>43942.050557119204</v>
      </c>
      <c r="E3053" s="89">
        <f t="shared" si="142"/>
        <v>899.99999979045242</v>
      </c>
      <c r="F3053" s="3">
        <f t="shared" si="143"/>
        <v>76965189.019136146</v>
      </c>
    </row>
    <row r="3054" spans="1:6">
      <c r="A3054" s="1">
        <v>43941.791666666664</v>
      </c>
      <c r="B3054">
        <v>3020</v>
      </c>
      <c r="C3054">
        <v>2.69</v>
      </c>
      <c r="D3054" s="2">
        <f t="shared" si="141"/>
        <v>43942.060973785869</v>
      </c>
      <c r="E3054" s="89">
        <f t="shared" si="142"/>
        <v>899.99999979045242</v>
      </c>
      <c r="F3054" s="3">
        <f t="shared" si="143"/>
        <v>76965189.019136146</v>
      </c>
    </row>
    <row r="3055" spans="1:6">
      <c r="A3055" s="1">
        <v>43941.802083333336</v>
      </c>
      <c r="B3055">
        <v>3020</v>
      </c>
      <c r="C3055">
        <v>2.69</v>
      </c>
      <c r="D3055" s="2">
        <f t="shared" si="141"/>
        <v>43942.07139045254</v>
      </c>
      <c r="E3055" s="89">
        <f t="shared" si="142"/>
        <v>900.00000041909516</v>
      </c>
      <c r="F3055" s="3">
        <f t="shared" si="143"/>
        <v>76965189.072895706</v>
      </c>
    </row>
    <row r="3056" spans="1:6">
      <c r="A3056" s="1">
        <v>43941.8125</v>
      </c>
      <c r="B3056">
        <v>3020</v>
      </c>
      <c r="C3056">
        <v>2.69</v>
      </c>
      <c r="D3056" s="2">
        <f t="shared" si="141"/>
        <v>43942.081807119204</v>
      </c>
      <c r="E3056" s="89">
        <f t="shared" si="142"/>
        <v>899.99999979045242</v>
      </c>
      <c r="F3056" s="3">
        <f t="shared" si="143"/>
        <v>76965189.019136146</v>
      </c>
    </row>
    <row r="3057" spans="1:6">
      <c r="A3057" s="1">
        <v>43941.822916666664</v>
      </c>
      <c r="B3057">
        <v>3000</v>
      </c>
      <c r="C3057">
        <v>2.68</v>
      </c>
      <c r="D3057" s="2">
        <f t="shared" si="141"/>
        <v>43942.093458333329</v>
      </c>
      <c r="E3057" s="89">
        <f t="shared" si="142"/>
        <v>899.99999979045242</v>
      </c>
      <c r="F3057" s="3">
        <f t="shared" si="143"/>
        <v>76455485.780598819</v>
      </c>
    </row>
    <row r="3058" spans="1:6">
      <c r="A3058" s="1">
        <v>43941.833333333336</v>
      </c>
      <c r="B3058">
        <v>3020</v>
      </c>
      <c r="C3058">
        <v>2.69</v>
      </c>
      <c r="D3058" s="2">
        <f t="shared" si="141"/>
        <v>43942.10264045254</v>
      </c>
      <c r="E3058" s="89">
        <f t="shared" si="142"/>
        <v>900.00000041909516</v>
      </c>
      <c r="F3058" s="3">
        <f t="shared" si="143"/>
        <v>76965189.072895706</v>
      </c>
    </row>
    <row r="3059" spans="1:6">
      <c r="A3059" s="1">
        <v>43941.84375</v>
      </c>
      <c r="B3059">
        <v>3000</v>
      </c>
      <c r="C3059">
        <v>2.68</v>
      </c>
      <c r="D3059" s="2">
        <f t="shared" si="141"/>
        <v>43942.114291666665</v>
      </c>
      <c r="E3059" s="89">
        <f t="shared" si="142"/>
        <v>899.99999979045242</v>
      </c>
      <c r="F3059" s="3">
        <f t="shared" si="143"/>
        <v>76455485.780598819</v>
      </c>
    </row>
    <row r="3060" spans="1:6">
      <c r="A3060" s="1">
        <v>43941.854166666664</v>
      </c>
      <c r="B3060">
        <v>3000</v>
      </c>
      <c r="C3060">
        <v>2.68</v>
      </c>
      <c r="D3060" s="2">
        <f t="shared" si="141"/>
        <v>43942.124708333329</v>
      </c>
      <c r="E3060" s="89">
        <f t="shared" si="142"/>
        <v>899.99999979045242</v>
      </c>
      <c r="F3060" s="3">
        <f t="shared" si="143"/>
        <v>76455485.780598819</v>
      </c>
    </row>
    <row r="3061" spans="1:6">
      <c r="A3061" s="1">
        <v>43941.864583333336</v>
      </c>
      <c r="B3061">
        <v>3000</v>
      </c>
      <c r="C3061">
        <v>2.68</v>
      </c>
      <c r="D3061" s="2">
        <f t="shared" si="141"/>
        <v>43942.135125000001</v>
      </c>
      <c r="E3061" s="89">
        <f t="shared" si="142"/>
        <v>900.00000041909516</v>
      </c>
      <c r="F3061" s="3">
        <f t="shared" si="143"/>
        <v>76455485.834002361</v>
      </c>
    </row>
    <row r="3062" spans="1:6">
      <c r="A3062" s="1">
        <v>43941.875</v>
      </c>
      <c r="B3062">
        <v>3020</v>
      </c>
      <c r="C3062">
        <v>2.69</v>
      </c>
      <c r="D3062" s="2">
        <f t="shared" si="141"/>
        <v>43942.144307119204</v>
      </c>
      <c r="E3062" s="89">
        <f t="shared" si="142"/>
        <v>899.99999979045242</v>
      </c>
      <c r="F3062" s="3">
        <f t="shared" si="143"/>
        <v>76965189.019136146</v>
      </c>
    </row>
    <row r="3063" spans="1:6">
      <c r="A3063" s="1">
        <v>43941.885416666664</v>
      </c>
      <c r="B3063">
        <v>3000</v>
      </c>
      <c r="C3063">
        <v>2.68</v>
      </c>
      <c r="D3063" s="2">
        <f t="shared" si="141"/>
        <v>43942.155958333329</v>
      </c>
      <c r="E3063" s="89">
        <f t="shared" si="142"/>
        <v>899.99999979045242</v>
      </c>
      <c r="F3063" s="3">
        <f t="shared" si="143"/>
        <v>76455485.780598819</v>
      </c>
    </row>
    <row r="3064" spans="1:6">
      <c r="A3064" s="1">
        <v>43941.895833333336</v>
      </c>
      <c r="B3064">
        <v>3000</v>
      </c>
      <c r="C3064">
        <v>2.68</v>
      </c>
      <c r="D3064" s="2">
        <f t="shared" si="141"/>
        <v>43942.166375000001</v>
      </c>
      <c r="E3064" s="89">
        <f t="shared" si="142"/>
        <v>900.00000041909516</v>
      </c>
      <c r="F3064" s="3">
        <f t="shared" si="143"/>
        <v>76455485.834002361</v>
      </c>
    </row>
    <row r="3065" spans="1:6">
      <c r="A3065" s="1">
        <v>43941.90625</v>
      </c>
      <c r="B3065">
        <v>3000</v>
      </c>
      <c r="C3065">
        <v>2.68</v>
      </c>
      <c r="D3065" s="2">
        <f t="shared" si="141"/>
        <v>43942.176791666665</v>
      </c>
      <c r="E3065" s="89">
        <f t="shared" si="142"/>
        <v>899.99999979045242</v>
      </c>
      <c r="F3065" s="3">
        <f t="shared" si="143"/>
        <v>76455485.780598819</v>
      </c>
    </row>
    <row r="3066" spans="1:6">
      <c r="A3066" s="1">
        <v>43941.916666666664</v>
      </c>
      <c r="B3066">
        <v>3000</v>
      </c>
      <c r="C3066">
        <v>2.68</v>
      </c>
      <c r="D3066" s="2">
        <f t="shared" si="141"/>
        <v>43942.187208333329</v>
      </c>
      <c r="E3066" s="89">
        <f t="shared" si="142"/>
        <v>899.99999979045242</v>
      </c>
      <c r="F3066" s="3">
        <f t="shared" si="143"/>
        <v>76455485.780598819</v>
      </c>
    </row>
    <row r="3067" spans="1:6">
      <c r="A3067" s="1">
        <v>43941.927083333336</v>
      </c>
      <c r="B3067">
        <v>3000</v>
      </c>
      <c r="C3067">
        <v>2.68</v>
      </c>
      <c r="D3067" s="2">
        <f t="shared" si="141"/>
        <v>43942.197625000001</v>
      </c>
      <c r="E3067" s="89">
        <f t="shared" si="142"/>
        <v>900.00000041909516</v>
      </c>
      <c r="F3067" s="3">
        <f t="shared" si="143"/>
        <v>76455485.834002361</v>
      </c>
    </row>
    <row r="3068" spans="1:6">
      <c r="A3068" s="1">
        <v>43941.9375</v>
      </c>
      <c r="B3068">
        <v>3000</v>
      </c>
      <c r="C3068">
        <v>2.68</v>
      </c>
      <c r="D3068" s="2">
        <f t="shared" si="141"/>
        <v>43942.208041666665</v>
      </c>
      <c r="E3068" s="89">
        <f t="shared" si="142"/>
        <v>899.99999979045242</v>
      </c>
      <c r="F3068" s="3">
        <f t="shared" si="143"/>
        <v>76455485.780598819</v>
      </c>
    </row>
    <row r="3069" spans="1:6">
      <c r="A3069" s="1">
        <v>43941.947916666664</v>
      </c>
      <c r="B3069">
        <v>3000</v>
      </c>
      <c r="C3069">
        <v>2.68</v>
      </c>
      <c r="D3069" s="2">
        <f t="shared" si="141"/>
        <v>43942.218458333329</v>
      </c>
      <c r="E3069" s="89">
        <f t="shared" si="142"/>
        <v>899.99999979045242</v>
      </c>
      <c r="F3069" s="3">
        <f t="shared" si="143"/>
        <v>76455485.780598819</v>
      </c>
    </row>
    <row r="3070" spans="1:6">
      <c r="A3070" s="1">
        <v>43941.958333333336</v>
      </c>
      <c r="B3070">
        <v>3000</v>
      </c>
      <c r="C3070">
        <v>2.68</v>
      </c>
      <c r="D3070" s="2">
        <f t="shared" si="141"/>
        <v>43942.228875000001</v>
      </c>
      <c r="E3070" s="89">
        <f t="shared" si="142"/>
        <v>900.00000041909516</v>
      </c>
      <c r="F3070" s="3">
        <f t="shared" si="143"/>
        <v>76455485.834002361</v>
      </c>
    </row>
    <row r="3071" spans="1:6">
      <c r="A3071" s="1">
        <v>43941.96875</v>
      </c>
      <c r="B3071">
        <v>3000</v>
      </c>
      <c r="C3071">
        <v>2.68</v>
      </c>
      <c r="D3071" s="2">
        <f t="shared" si="141"/>
        <v>43942.239291666665</v>
      </c>
      <c r="E3071" s="89">
        <f t="shared" si="142"/>
        <v>899.99999979045242</v>
      </c>
      <c r="F3071" s="3">
        <f t="shared" si="143"/>
        <v>76455485.780598819</v>
      </c>
    </row>
    <row r="3072" spans="1:6">
      <c r="A3072" s="1">
        <v>43941.979166666664</v>
      </c>
      <c r="B3072">
        <v>3000</v>
      </c>
      <c r="C3072">
        <v>2.68</v>
      </c>
      <c r="D3072" s="2">
        <f t="shared" si="141"/>
        <v>43942.249708333329</v>
      </c>
      <c r="E3072" s="89">
        <f t="shared" si="142"/>
        <v>899.99999979045242</v>
      </c>
      <c r="F3072" s="3">
        <f t="shared" si="143"/>
        <v>76455485.780598819</v>
      </c>
    </row>
    <row r="3073" spans="1:6">
      <c r="A3073" s="1">
        <v>43941.989583333336</v>
      </c>
      <c r="B3073">
        <v>3000</v>
      </c>
      <c r="C3073">
        <v>2.68</v>
      </c>
      <c r="D3073" s="2">
        <f t="shared" si="141"/>
        <v>43942.260125000001</v>
      </c>
      <c r="E3073" s="89">
        <f t="shared" si="142"/>
        <v>900.00000041909516</v>
      </c>
      <c r="F3073" s="3">
        <f t="shared" si="143"/>
        <v>76455485.834002361</v>
      </c>
    </row>
    <row r="3074" spans="1:6">
      <c r="A3074" s="1">
        <v>43942</v>
      </c>
      <c r="B3074">
        <v>3000</v>
      </c>
      <c r="C3074">
        <v>2.68</v>
      </c>
      <c r="D3074" s="2">
        <f t="shared" si="141"/>
        <v>43942.270541666665</v>
      </c>
      <c r="E3074" s="89">
        <f t="shared" si="142"/>
        <v>899.99999979045242</v>
      </c>
      <c r="F3074" s="3">
        <f t="shared" si="143"/>
        <v>76455485.780598819</v>
      </c>
    </row>
    <row r="3075" spans="1:6">
      <c r="A3075" s="1">
        <v>43942.010416666664</v>
      </c>
      <c r="B3075">
        <v>3000</v>
      </c>
      <c r="C3075">
        <v>2.68</v>
      </c>
      <c r="D3075" s="2">
        <f t="shared" ref="D3075:D3138" si="144">A3075+((13422*(1/B3075)+2.019)/24)</f>
        <v>43942.280958333329</v>
      </c>
      <c r="E3075" s="89">
        <f t="shared" si="142"/>
        <v>899.99999979045242</v>
      </c>
      <c r="F3075" s="3">
        <f t="shared" si="143"/>
        <v>76455485.780598819</v>
      </c>
    </row>
    <row r="3076" spans="1:6">
      <c r="A3076" s="1">
        <v>43942.020833333336</v>
      </c>
      <c r="B3076">
        <v>3000</v>
      </c>
      <c r="C3076">
        <v>2.68</v>
      </c>
      <c r="D3076" s="2">
        <f t="shared" si="144"/>
        <v>43942.291375000001</v>
      </c>
      <c r="E3076" s="89">
        <f t="shared" ref="E3076:E3139" si="145">CONVERT((A3076-A3075),"day","sec")</f>
        <v>900.00000041909516</v>
      </c>
      <c r="F3076" s="3">
        <f t="shared" si="143"/>
        <v>76455485.834002361</v>
      </c>
    </row>
    <row r="3077" spans="1:6">
      <c r="A3077" s="1">
        <v>43942.03125</v>
      </c>
      <c r="B3077">
        <v>3000</v>
      </c>
      <c r="C3077">
        <v>2.68</v>
      </c>
      <c r="D3077" s="2">
        <f t="shared" si="144"/>
        <v>43942.301791666665</v>
      </c>
      <c r="E3077" s="89">
        <f t="shared" si="145"/>
        <v>899.99999979045242</v>
      </c>
      <c r="F3077" s="3">
        <f t="shared" ref="F3077:F3140" si="146">E3077*B3077*CONVERT(1,"ft^3","l")</f>
        <v>76455485.780598819</v>
      </c>
    </row>
    <row r="3078" spans="1:6">
      <c r="A3078" s="1">
        <v>43942.041666666664</v>
      </c>
      <c r="B3078">
        <v>3000</v>
      </c>
      <c r="C3078">
        <v>2.68</v>
      </c>
      <c r="D3078" s="2">
        <f t="shared" si="144"/>
        <v>43942.312208333329</v>
      </c>
      <c r="E3078" s="89">
        <f t="shared" si="145"/>
        <v>899.99999979045242</v>
      </c>
      <c r="F3078" s="3">
        <f t="shared" si="146"/>
        <v>76455485.780598819</v>
      </c>
    </row>
    <row r="3079" spans="1:6">
      <c r="A3079" s="1">
        <v>43942.052083333336</v>
      </c>
      <c r="B3079">
        <v>3000</v>
      </c>
      <c r="C3079">
        <v>2.68</v>
      </c>
      <c r="D3079" s="2">
        <f t="shared" si="144"/>
        <v>43942.322625000001</v>
      </c>
      <c r="E3079" s="89">
        <f t="shared" si="145"/>
        <v>900.00000041909516</v>
      </c>
      <c r="F3079" s="3">
        <f t="shared" si="146"/>
        <v>76455485.834002361</v>
      </c>
    </row>
    <row r="3080" spans="1:6">
      <c r="A3080" s="1">
        <v>43942.0625</v>
      </c>
      <c r="B3080">
        <v>3000</v>
      </c>
      <c r="C3080">
        <v>2.68</v>
      </c>
      <c r="D3080" s="2">
        <f t="shared" si="144"/>
        <v>43942.333041666665</v>
      </c>
      <c r="E3080" s="89">
        <f t="shared" si="145"/>
        <v>899.99999979045242</v>
      </c>
      <c r="F3080" s="3">
        <f t="shared" si="146"/>
        <v>76455485.780598819</v>
      </c>
    </row>
    <row r="3081" spans="1:6">
      <c r="A3081" s="1">
        <v>43942.072916666664</v>
      </c>
      <c r="B3081">
        <v>3020</v>
      </c>
      <c r="C3081">
        <v>2.69</v>
      </c>
      <c r="D3081" s="2">
        <f t="shared" si="144"/>
        <v>43942.342223785869</v>
      </c>
      <c r="E3081" s="89">
        <f t="shared" si="145"/>
        <v>899.99999979045242</v>
      </c>
      <c r="F3081" s="3">
        <f t="shared" si="146"/>
        <v>76965189.019136146</v>
      </c>
    </row>
    <row r="3082" spans="1:6">
      <c r="A3082" s="1">
        <v>43942.083333333336</v>
      </c>
      <c r="B3082">
        <v>3020</v>
      </c>
      <c r="C3082">
        <v>2.69</v>
      </c>
      <c r="D3082" s="2">
        <f t="shared" si="144"/>
        <v>43942.35264045254</v>
      </c>
      <c r="E3082" s="89">
        <f t="shared" si="145"/>
        <v>900.00000041909516</v>
      </c>
      <c r="F3082" s="3">
        <f t="shared" si="146"/>
        <v>76965189.072895706</v>
      </c>
    </row>
    <row r="3083" spans="1:6">
      <c r="A3083" s="1">
        <v>43942.09375</v>
      </c>
      <c r="B3083">
        <v>3020</v>
      </c>
      <c r="C3083">
        <v>2.69</v>
      </c>
      <c r="D3083" s="2">
        <f t="shared" si="144"/>
        <v>43942.363057119204</v>
      </c>
      <c r="E3083" s="89">
        <f t="shared" si="145"/>
        <v>899.99999979045242</v>
      </c>
      <c r="F3083" s="3">
        <f t="shared" si="146"/>
        <v>76965189.019136146</v>
      </c>
    </row>
    <row r="3084" spans="1:6">
      <c r="A3084" s="1">
        <v>43942.104166666664</v>
      </c>
      <c r="B3084">
        <v>3020</v>
      </c>
      <c r="C3084">
        <v>2.69</v>
      </c>
      <c r="D3084" s="2">
        <f t="shared" si="144"/>
        <v>43942.373473785869</v>
      </c>
      <c r="E3084" s="89">
        <f t="shared" si="145"/>
        <v>899.99999979045242</v>
      </c>
      <c r="F3084" s="3">
        <f t="shared" si="146"/>
        <v>76965189.019136146</v>
      </c>
    </row>
    <row r="3085" spans="1:6">
      <c r="A3085" s="1">
        <v>43942.114583333336</v>
      </c>
      <c r="B3085">
        <v>3020</v>
      </c>
      <c r="C3085">
        <v>2.69</v>
      </c>
      <c r="D3085" s="2">
        <f t="shared" si="144"/>
        <v>43942.38389045254</v>
      </c>
      <c r="E3085" s="89">
        <f t="shared" si="145"/>
        <v>900.00000041909516</v>
      </c>
      <c r="F3085" s="3">
        <f t="shared" si="146"/>
        <v>76965189.072895706</v>
      </c>
    </row>
    <row r="3086" spans="1:6">
      <c r="A3086" s="1">
        <v>43942.125</v>
      </c>
      <c r="B3086">
        <v>3020</v>
      </c>
      <c r="C3086">
        <v>2.69</v>
      </c>
      <c r="D3086" s="2">
        <f t="shared" si="144"/>
        <v>43942.394307119204</v>
      </c>
      <c r="E3086" s="89">
        <f t="shared" si="145"/>
        <v>899.99999979045242</v>
      </c>
      <c r="F3086" s="3">
        <f t="shared" si="146"/>
        <v>76965189.019136146</v>
      </c>
    </row>
    <row r="3087" spans="1:6">
      <c r="A3087" s="1">
        <v>43942.135416666664</v>
      </c>
      <c r="B3087">
        <v>3030</v>
      </c>
      <c r="C3087">
        <v>2.7</v>
      </c>
      <c r="D3087" s="2">
        <f t="shared" si="144"/>
        <v>43942.404112623757</v>
      </c>
      <c r="E3087" s="89">
        <f t="shared" si="145"/>
        <v>899.99999979045242</v>
      </c>
      <c r="F3087" s="3">
        <f t="shared" si="146"/>
        <v>77220040.638404816</v>
      </c>
    </row>
    <row r="3088" spans="1:6">
      <c r="A3088" s="1">
        <v>43942.145833333336</v>
      </c>
      <c r="B3088">
        <v>3030</v>
      </c>
      <c r="C3088">
        <v>2.7</v>
      </c>
      <c r="D3088" s="2">
        <f t="shared" si="144"/>
        <v>43942.414529290429</v>
      </c>
      <c r="E3088" s="89">
        <f t="shared" si="145"/>
        <v>900.00000041909516</v>
      </c>
      <c r="F3088" s="3">
        <f t="shared" si="146"/>
        <v>77220040.692342386</v>
      </c>
    </row>
    <row r="3089" spans="1:6">
      <c r="A3089" s="1">
        <v>43942.15625</v>
      </c>
      <c r="B3089">
        <v>3030</v>
      </c>
      <c r="C3089">
        <v>2.7</v>
      </c>
      <c r="D3089" s="2">
        <f t="shared" si="144"/>
        <v>43942.424945957093</v>
      </c>
      <c r="E3089" s="89">
        <f t="shared" si="145"/>
        <v>899.99999979045242</v>
      </c>
      <c r="F3089" s="3">
        <f t="shared" si="146"/>
        <v>77220040.638404816</v>
      </c>
    </row>
    <row r="3090" spans="1:6">
      <c r="A3090" s="1">
        <v>43942.166666666664</v>
      </c>
      <c r="B3090">
        <v>3030</v>
      </c>
      <c r="C3090">
        <v>2.7</v>
      </c>
      <c r="D3090" s="2">
        <f t="shared" si="144"/>
        <v>43942.435362623757</v>
      </c>
      <c r="E3090" s="89">
        <f t="shared" si="145"/>
        <v>899.99999979045242</v>
      </c>
      <c r="F3090" s="3">
        <f t="shared" si="146"/>
        <v>77220040.638404816</v>
      </c>
    </row>
    <row r="3091" spans="1:6">
      <c r="A3091" s="1">
        <v>43942.177083333336</v>
      </c>
      <c r="B3091">
        <v>3050</v>
      </c>
      <c r="C3091">
        <v>2.71</v>
      </c>
      <c r="D3091" s="2">
        <f t="shared" si="144"/>
        <v>43942.444568989071</v>
      </c>
      <c r="E3091" s="89">
        <f t="shared" si="145"/>
        <v>900.00000041909516</v>
      </c>
      <c r="F3091" s="3">
        <f t="shared" si="146"/>
        <v>77729743.931235731</v>
      </c>
    </row>
    <row r="3092" spans="1:6">
      <c r="A3092" s="1">
        <v>43942.1875</v>
      </c>
      <c r="B3092">
        <v>3050</v>
      </c>
      <c r="C3092">
        <v>2.71</v>
      </c>
      <c r="D3092" s="2">
        <f t="shared" si="144"/>
        <v>43942.454985655735</v>
      </c>
      <c r="E3092" s="89">
        <f t="shared" si="145"/>
        <v>899.99999979045242</v>
      </c>
      <c r="F3092" s="3">
        <f t="shared" si="146"/>
        <v>77729743.876942143</v>
      </c>
    </row>
    <row r="3093" spans="1:6">
      <c r="A3093" s="1">
        <v>43942.197916666664</v>
      </c>
      <c r="B3093">
        <v>3050</v>
      </c>
      <c r="C3093">
        <v>2.71</v>
      </c>
      <c r="D3093" s="2">
        <f t="shared" si="144"/>
        <v>43942.465402322399</v>
      </c>
      <c r="E3093" s="89">
        <f t="shared" si="145"/>
        <v>899.99999979045242</v>
      </c>
      <c r="F3093" s="3">
        <f t="shared" si="146"/>
        <v>77729743.876942143</v>
      </c>
    </row>
    <row r="3094" spans="1:6">
      <c r="A3094" s="1">
        <v>43942.208333333336</v>
      </c>
      <c r="B3094">
        <v>3050</v>
      </c>
      <c r="C3094">
        <v>2.71</v>
      </c>
      <c r="D3094" s="2">
        <f t="shared" si="144"/>
        <v>43942.475818989071</v>
      </c>
      <c r="E3094" s="89">
        <f t="shared" si="145"/>
        <v>900.00000041909516</v>
      </c>
      <c r="F3094" s="3">
        <f t="shared" si="146"/>
        <v>77729743.931235731</v>
      </c>
    </row>
    <row r="3095" spans="1:6">
      <c r="A3095" s="1">
        <v>43942.21875</v>
      </c>
      <c r="B3095">
        <v>3070</v>
      </c>
      <c r="C3095">
        <v>2.72</v>
      </c>
      <c r="D3095" s="2">
        <f t="shared" si="144"/>
        <v>43942.485041123779</v>
      </c>
      <c r="E3095" s="89">
        <f t="shared" si="145"/>
        <v>899.99999979045242</v>
      </c>
      <c r="F3095" s="3">
        <f t="shared" si="146"/>
        <v>78239447.115479469</v>
      </c>
    </row>
    <row r="3096" spans="1:6">
      <c r="A3096" s="1">
        <v>43942.229166666664</v>
      </c>
      <c r="B3096">
        <v>3070</v>
      </c>
      <c r="C3096">
        <v>2.72</v>
      </c>
      <c r="D3096" s="2">
        <f t="shared" si="144"/>
        <v>43942.495457790443</v>
      </c>
      <c r="E3096" s="89">
        <f t="shared" si="145"/>
        <v>899.99999979045242</v>
      </c>
      <c r="F3096" s="3">
        <f t="shared" si="146"/>
        <v>78239447.115479469</v>
      </c>
    </row>
    <row r="3097" spans="1:6">
      <c r="A3097" s="1">
        <v>43942.239583333336</v>
      </c>
      <c r="B3097">
        <v>3070</v>
      </c>
      <c r="C3097">
        <v>2.72</v>
      </c>
      <c r="D3097" s="2">
        <f t="shared" si="144"/>
        <v>43942.505874457114</v>
      </c>
      <c r="E3097" s="89">
        <f t="shared" si="145"/>
        <v>900.00000041909516</v>
      </c>
      <c r="F3097" s="3">
        <f t="shared" si="146"/>
        <v>78239447.170129091</v>
      </c>
    </row>
    <row r="3098" spans="1:6">
      <c r="A3098" s="1">
        <v>43942.25</v>
      </c>
      <c r="B3098">
        <v>3070</v>
      </c>
      <c r="C3098">
        <v>2.72</v>
      </c>
      <c r="D3098" s="2">
        <f t="shared" si="144"/>
        <v>43942.516291123779</v>
      </c>
      <c r="E3098" s="89">
        <f t="shared" si="145"/>
        <v>899.99999979045242</v>
      </c>
      <c r="F3098" s="3">
        <f t="shared" si="146"/>
        <v>78239447.115479469</v>
      </c>
    </row>
    <row r="3099" spans="1:6">
      <c r="A3099" s="1">
        <v>43942.260416666664</v>
      </c>
      <c r="B3099">
        <v>3090</v>
      </c>
      <c r="C3099">
        <v>2.73</v>
      </c>
      <c r="D3099" s="2">
        <f t="shared" si="144"/>
        <v>43942.525528721679</v>
      </c>
      <c r="E3099" s="89">
        <f t="shared" si="145"/>
        <v>899.99999979045242</v>
      </c>
      <c r="F3099" s="3">
        <f t="shared" si="146"/>
        <v>78749150.354016781</v>
      </c>
    </row>
    <row r="3100" spans="1:6">
      <c r="A3100" s="1">
        <v>43942.270833333336</v>
      </c>
      <c r="B3100">
        <v>3090</v>
      </c>
      <c r="C3100">
        <v>2.73</v>
      </c>
      <c r="D3100" s="2">
        <f t="shared" si="144"/>
        <v>43942.53594538835</v>
      </c>
      <c r="E3100" s="89">
        <f t="shared" si="145"/>
        <v>900.00000041909516</v>
      </c>
      <c r="F3100" s="3">
        <f t="shared" si="146"/>
        <v>78749150.409022436</v>
      </c>
    </row>
    <row r="3101" spans="1:6">
      <c r="A3101" s="1">
        <v>43942.28125</v>
      </c>
      <c r="B3101">
        <v>3090</v>
      </c>
      <c r="C3101">
        <v>2.73</v>
      </c>
      <c r="D3101" s="2">
        <f t="shared" si="144"/>
        <v>43942.546362055014</v>
      </c>
      <c r="E3101" s="89">
        <f t="shared" si="145"/>
        <v>899.99999979045242</v>
      </c>
      <c r="F3101" s="3">
        <f t="shared" si="146"/>
        <v>78749150.354016781</v>
      </c>
    </row>
    <row r="3102" spans="1:6">
      <c r="A3102" s="1">
        <v>43942.291666666664</v>
      </c>
      <c r="B3102">
        <v>3110</v>
      </c>
      <c r="C3102">
        <v>2.74</v>
      </c>
      <c r="D3102" s="2">
        <f t="shared" si="144"/>
        <v>43942.555614817793</v>
      </c>
      <c r="E3102" s="89">
        <f t="shared" si="145"/>
        <v>899.99999979045242</v>
      </c>
      <c r="F3102" s="3">
        <f t="shared" si="146"/>
        <v>79258853.592554107</v>
      </c>
    </row>
    <row r="3103" spans="1:6">
      <c r="A3103" s="1">
        <v>43942.302083333336</v>
      </c>
      <c r="B3103">
        <v>3110</v>
      </c>
      <c r="C3103">
        <v>2.74</v>
      </c>
      <c r="D3103" s="2">
        <f t="shared" si="144"/>
        <v>43942.566031484464</v>
      </c>
      <c r="E3103" s="89">
        <f t="shared" si="145"/>
        <v>900.00000041909516</v>
      </c>
      <c r="F3103" s="3">
        <f t="shared" si="146"/>
        <v>79258853.647915781</v>
      </c>
    </row>
    <row r="3104" spans="1:6">
      <c r="A3104" s="1">
        <v>43942.3125</v>
      </c>
      <c r="B3104">
        <v>3110</v>
      </c>
      <c r="C3104">
        <v>2.74</v>
      </c>
      <c r="D3104" s="2">
        <f t="shared" si="144"/>
        <v>43942.576448151129</v>
      </c>
      <c r="E3104" s="89">
        <f t="shared" si="145"/>
        <v>899.99999979045242</v>
      </c>
      <c r="F3104" s="3">
        <f t="shared" si="146"/>
        <v>79258853.592554107</v>
      </c>
    </row>
    <row r="3105" spans="1:6">
      <c r="A3105" s="1">
        <v>43942.322916666664</v>
      </c>
      <c r="B3105">
        <v>3130</v>
      </c>
      <c r="C3105">
        <v>2.75</v>
      </c>
      <c r="D3105" s="2">
        <f t="shared" si="144"/>
        <v>43942.585715788067</v>
      </c>
      <c r="E3105" s="89">
        <f t="shared" si="145"/>
        <v>899.99999979045242</v>
      </c>
      <c r="F3105" s="3">
        <f t="shared" si="146"/>
        <v>79768556.831091434</v>
      </c>
    </row>
    <row r="3106" spans="1:6">
      <c r="A3106" s="1">
        <v>43942.333333333336</v>
      </c>
      <c r="B3106">
        <v>3130</v>
      </c>
      <c r="C3106">
        <v>2.75</v>
      </c>
      <c r="D3106" s="2">
        <f t="shared" si="144"/>
        <v>43942.596132454739</v>
      </c>
      <c r="E3106" s="89">
        <f t="shared" si="145"/>
        <v>900.00000041909516</v>
      </c>
      <c r="F3106" s="3">
        <f t="shared" si="146"/>
        <v>79768556.886809126</v>
      </c>
    </row>
    <row r="3107" spans="1:6">
      <c r="A3107" s="1">
        <v>43942.34375</v>
      </c>
      <c r="B3107">
        <v>3130</v>
      </c>
      <c r="C3107">
        <v>2.75</v>
      </c>
      <c r="D3107" s="2">
        <f t="shared" si="144"/>
        <v>43942.606549121403</v>
      </c>
      <c r="E3107" s="89">
        <f t="shared" si="145"/>
        <v>899.99999979045242</v>
      </c>
      <c r="F3107" s="3">
        <f t="shared" si="146"/>
        <v>79768556.831091434</v>
      </c>
    </row>
    <row r="3108" spans="1:6">
      <c r="A3108" s="1">
        <v>43942.354166666664</v>
      </c>
      <c r="B3108">
        <v>3130</v>
      </c>
      <c r="C3108">
        <v>2.75</v>
      </c>
      <c r="D3108" s="2">
        <f t="shared" si="144"/>
        <v>43942.616965788067</v>
      </c>
      <c r="E3108" s="89">
        <f t="shared" si="145"/>
        <v>899.99999979045242</v>
      </c>
      <c r="F3108" s="3">
        <f t="shared" si="146"/>
        <v>79768556.831091434</v>
      </c>
    </row>
    <row r="3109" spans="1:6">
      <c r="A3109" s="1">
        <v>43942.364583333336</v>
      </c>
      <c r="B3109">
        <v>3150</v>
      </c>
      <c r="C3109">
        <v>2.76</v>
      </c>
      <c r="D3109" s="2">
        <f t="shared" si="144"/>
        <v>43942.626248015877</v>
      </c>
      <c r="E3109" s="89">
        <f t="shared" si="145"/>
        <v>900.00000041909516</v>
      </c>
      <c r="F3109" s="3">
        <f t="shared" si="146"/>
        <v>80278260.125702485</v>
      </c>
    </row>
    <row r="3110" spans="1:6">
      <c r="A3110" s="1">
        <v>43942.375</v>
      </c>
      <c r="B3110">
        <v>3150</v>
      </c>
      <c r="C3110">
        <v>2.76</v>
      </c>
      <c r="D3110" s="2">
        <f t="shared" si="144"/>
        <v>43942.636664682541</v>
      </c>
      <c r="E3110" s="89">
        <f t="shared" si="145"/>
        <v>899.99999979045242</v>
      </c>
      <c r="F3110" s="3">
        <f t="shared" si="146"/>
        <v>80278260.06962876</v>
      </c>
    </row>
    <row r="3111" spans="1:6">
      <c r="A3111" s="1">
        <v>43942.385416666664</v>
      </c>
      <c r="B3111">
        <v>3150</v>
      </c>
      <c r="C3111">
        <v>2.76</v>
      </c>
      <c r="D3111" s="2">
        <f t="shared" si="144"/>
        <v>43942.647081349205</v>
      </c>
      <c r="E3111" s="89">
        <f t="shared" si="145"/>
        <v>899.99999979045242</v>
      </c>
      <c r="F3111" s="3">
        <f t="shared" si="146"/>
        <v>80278260.06962876</v>
      </c>
    </row>
    <row r="3112" spans="1:6">
      <c r="A3112" s="1">
        <v>43942.395833333336</v>
      </c>
      <c r="B3112">
        <v>3150</v>
      </c>
      <c r="C3112">
        <v>2.76</v>
      </c>
      <c r="D3112" s="2">
        <f t="shared" si="144"/>
        <v>43942.657498015877</v>
      </c>
      <c r="E3112" s="89">
        <f t="shared" si="145"/>
        <v>900.00000041909516</v>
      </c>
      <c r="F3112" s="3">
        <f t="shared" si="146"/>
        <v>80278260.125702485</v>
      </c>
    </row>
    <row r="3113" spans="1:6">
      <c r="A3113" s="1">
        <v>43942.40625</v>
      </c>
      <c r="B3113">
        <v>3150</v>
      </c>
      <c r="C3113">
        <v>2.76</v>
      </c>
      <c r="D3113" s="2">
        <f t="shared" si="144"/>
        <v>43942.667914682541</v>
      </c>
      <c r="E3113" s="89">
        <f t="shared" si="145"/>
        <v>899.99999979045242</v>
      </c>
      <c r="F3113" s="3">
        <f t="shared" si="146"/>
        <v>80278260.06962876</v>
      </c>
    </row>
    <row r="3114" spans="1:6">
      <c r="A3114" s="1">
        <v>43942.416666666664</v>
      </c>
      <c r="B3114">
        <v>3170</v>
      </c>
      <c r="C3114">
        <v>2.77</v>
      </c>
      <c r="D3114" s="2">
        <f t="shared" si="144"/>
        <v>43942.677211225026</v>
      </c>
      <c r="E3114" s="89">
        <f t="shared" si="145"/>
        <v>899.99999979045242</v>
      </c>
      <c r="F3114" s="3">
        <f t="shared" si="146"/>
        <v>80787963.308166087</v>
      </c>
    </row>
    <row r="3115" spans="1:6">
      <c r="A3115" s="1">
        <v>43942.427083333336</v>
      </c>
      <c r="B3115">
        <v>3170</v>
      </c>
      <c r="C3115">
        <v>2.77</v>
      </c>
      <c r="D3115" s="2">
        <f t="shared" si="144"/>
        <v>43942.687627891697</v>
      </c>
      <c r="E3115" s="89">
        <f t="shared" si="145"/>
        <v>900.00000041909516</v>
      </c>
      <c r="F3115" s="3">
        <f t="shared" si="146"/>
        <v>80787963.36459583</v>
      </c>
    </row>
    <row r="3116" spans="1:6">
      <c r="A3116" s="1">
        <v>43942.4375</v>
      </c>
      <c r="B3116">
        <v>3170</v>
      </c>
      <c r="C3116">
        <v>2.77</v>
      </c>
      <c r="D3116" s="2">
        <f t="shared" si="144"/>
        <v>43942.698044558361</v>
      </c>
      <c r="E3116" s="89">
        <f t="shared" si="145"/>
        <v>899.99999979045242</v>
      </c>
      <c r="F3116" s="3">
        <f t="shared" si="146"/>
        <v>80787963.308166087</v>
      </c>
    </row>
    <row r="3117" spans="1:6">
      <c r="A3117" s="1">
        <v>43942.447916666664</v>
      </c>
      <c r="B3117">
        <v>3170</v>
      </c>
      <c r="C3117">
        <v>2.77</v>
      </c>
      <c r="D3117" s="2">
        <f t="shared" si="144"/>
        <v>43942.708461225026</v>
      </c>
      <c r="E3117" s="89">
        <f t="shared" si="145"/>
        <v>899.99999979045242</v>
      </c>
      <c r="F3117" s="3">
        <f t="shared" si="146"/>
        <v>80787963.308166087</v>
      </c>
    </row>
    <row r="3118" spans="1:6">
      <c r="A3118" s="1">
        <v>43942.458333333336</v>
      </c>
      <c r="B3118">
        <v>3170</v>
      </c>
      <c r="C3118">
        <v>2.77</v>
      </c>
      <c r="D3118" s="2">
        <f t="shared" si="144"/>
        <v>43942.718877891697</v>
      </c>
      <c r="E3118" s="89">
        <f t="shared" si="145"/>
        <v>900.00000041909516</v>
      </c>
      <c r="F3118" s="3">
        <f t="shared" si="146"/>
        <v>80787963.36459583</v>
      </c>
    </row>
    <row r="3119" spans="1:6">
      <c r="A3119" s="1">
        <v>43942.46875</v>
      </c>
      <c r="B3119">
        <v>3170</v>
      </c>
      <c r="C3119">
        <v>2.77</v>
      </c>
      <c r="D3119" s="2">
        <f t="shared" si="144"/>
        <v>43942.729294558361</v>
      </c>
      <c r="E3119" s="89">
        <f t="shared" si="145"/>
        <v>899.99999979045242</v>
      </c>
      <c r="F3119" s="3">
        <f t="shared" si="146"/>
        <v>80787963.308166087</v>
      </c>
    </row>
    <row r="3120" spans="1:6">
      <c r="A3120" s="1">
        <v>43942.479166666664</v>
      </c>
      <c r="B3120">
        <v>3170</v>
      </c>
      <c r="C3120">
        <v>2.77</v>
      </c>
      <c r="D3120" s="2">
        <f t="shared" si="144"/>
        <v>43942.739711225026</v>
      </c>
      <c r="E3120" s="89">
        <f t="shared" si="145"/>
        <v>899.99999979045242</v>
      </c>
      <c r="F3120" s="3">
        <f t="shared" si="146"/>
        <v>80787963.308166087</v>
      </c>
    </row>
    <row r="3121" spans="1:6">
      <c r="A3121" s="1">
        <v>43942.489583333336</v>
      </c>
      <c r="B3121">
        <v>3170</v>
      </c>
      <c r="C3121">
        <v>2.77</v>
      </c>
      <c r="D3121" s="2">
        <f t="shared" si="144"/>
        <v>43942.750127891697</v>
      </c>
      <c r="E3121" s="89">
        <f t="shared" si="145"/>
        <v>900.00000041909516</v>
      </c>
      <c r="F3121" s="3">
        <f t="shared" si="146"/>
        <v>80787963.36459583</v>
      </c>
    </row>
    <row r="3122" spans="1:6">
      <c r="A3122" s="1">
        <v>43942.5</v>
      </c>
      <c r="B3122">
        <v>3190</v>
      </c>
      <c r="C3122">
        <v>2.78</v>
      </c>
      <c r="D3122" s="2">
        <f t="shared" si="144"/>
        <v>43942.759438479625</v>
      </c>
      <c r="E3122" s="89">
        <f t="shared" si="145"/>
        <v>899.99999979045242</v>
      </c>
      <c r="F3122" s="3">
        <f t="shared" si="146"/>
        <v>81297666.546703413</v>
      </c>
    </row>
    <row r="3123" spans="1:6">
      <c r="A3123" s="1">
        <v>43942.510416666664</v>
      </c>
      <c r="B3123">
        <v>3190</v>
      </c>
      <c r="C3123">
        <v>2.78</v>
      </c>
      <c r="D3123" s="2">
        <f t="shared" si="144"/>
        <v>43942.769855146289</v>
      </c>
      <c r="E3123" s="89">
        <f t="shared" si="145"/>
        <v>899.99999979045242</v>
      </c>
      <c r="F3123" s="3">
        <f t="shared" si="146"/>
        <v>81297666.546703413</v>
      </c>
    </row>
    <row r="3124" spans="1:6">
      <c r="A3124" s="1">
        <v>43942.520833333336</v>
      </c>
      <c r="B3124">
        <v>3170</v>
      </c>
      <c r="C3124">
        <v>2.77</v>
      </c>
      <c r="D3124" s="2">
        <f t="shared" si="144"/>
        <v>43942.781377891697</v>
      </c>
      <c r="E3124" s="89">
        <f t="shared" si="145"/>
        <v>900.00000041909516</v>
      </c>
      <c r="F3124" s="3">
        <f t="shared" si="146"/>
        <v>80787963.36459583</v>
      </c>
    </row>
    <row r="3125" spans="1:6">
      <c r="A3125" s="1">
        <v>43942.53125</v>
      </c>
      <c r="B3125">
        <v>3190</v>
      </c>
      <c r="C3125">
        <v>2.78</v>
      </c>
      <c r="D3125" s="2">
        <f t="shared" si="144"/>
        <v>43942.790688479625</v>
      </c>
      <c r="E3125" s="89">
        <f t="shared" si="145"/>
        <v>899.99999979045242</v>
      </c>
      <c r="F3125" s="3">
        <f t="shared" si="146"/>
        <v>81297666.546703413</v>
      </c>
    </row>
    <row r="3126" spans="1:6">
      <c r="A3126" s="1">
        <v>43942.541666666664</v>
      </c>
      <c r="B3126">
        <v>3190</v>
      </c>
      <c r="C3126">
        <v>2.78</v>
      </c>
      <c r="D3126" s="2">
        <f t="shared" si="144"/>
        <v>43942.801105146289</v>
      </c>
      <c r="E3126" s="89">
        <f t="shared" si="145"/>
        <v>899.99999979045242</v>
      </c>
      <c r="F3126" s="3">
        <f t="shared" si="146"/>
        <v>81297666.546703413</v>
      </c>
    </row>
    <row r="3127" spans="1:6">
      <c r="A3127" s="1">
        <v>43942.552083333336</v>
      </c>
      <c r="B3127">
        <v>3190</v>
      </c>
      <c r="C3127">
        <v>2.78</v>
      </c>
      <c r="D3127" s="2">
        <f t="shared" si="144"/>
        <v>43942.811521812961</v>
      </c>
      <c r="E3127" s="89">
        <f t="shared" si="145"/>
        <v>900.00000041909516</v>
      </c>
      <c r="F3127" s="3">
        <f t="shared" si="146"/>
        <v>81297666.603489175</v>
      </c>
    </row>
    <row r="3128" spans="1:6">
      <c r="A3128" s="1">
        <v>43942.5625</v>
      </c>
      <c r="B3128">
        <v>3190</v>
      </c>
      <c r="C3128">
        <v>2.78</v>
      </c>
      <c r="D3128" s="2">
        <f t="shared" si="144"/>
        <v>43942.821938479625</v>
      </c>
      <c r="E3128" s="89">
        <f t="shared" si="145"/>
        <v>899.99999979045242</v>
      </c>
      <c r="F3128" s="3">
        <f t="shared" si="146"/>
        <v>81297666.546703413</v>
      </c>
    </row>
    <row r="3129" spans="1:6">
      <c r="A3129" s="1">
        <v>43942.572916666664</v>
      </c>
      <c r="B3129">
        <v>3170</v>
      </c>
      <c r="C3129">
        <v>2.77</v>
      </c>
      <c r="D3129" s="2">
        <f t="shared" si="144"/>
        <v>43942.833461225026</v>
      </c>
      <c r="E3129" s="89">
        <f t="shared" si="145"/>
        <v>899.99999979045242</v>
      </c>
      <c r="F3129" s="3">
        <f t="shared" si="146"/>
        <v>80787963.308166087</v>
      </c>
    </row>
    <row r="3130" spans="1:6">
      <c r="A3130" s="1">
        <v>43942.583333333336</v>
      </c>
      <c r="B3130">
        <v>3210</v>
      </c>
      <c r="C3130">
        <v>2.79</v>
      </c>
      <c r="D3130" s="2">
        <f t="shared" si="144"/>
        <v>43942.841679517136</v>
      </c>
      <c r="E3130" s="89">
        <f t="shared" si="145"/>
        <v>900.00000041909516</v>
      </c>
      <c r="F3130" s="3">
        <f t="shared" si="146"/>
        <v>81807369.842382535</v>
      </c>
    </row>
    <row r="3131" spans="1:6">
      <c r="A3131" s="1">
        <v>43942.59375</v>
      </c>
      <c r="B3131">
        <v>3230</v>
      </c>
      <c r="C3131">
        <v>2.8</v>
      </c>
      <c r="D3131" s="2">
        <f t="shared" si="144"/>
        <v>43942.851017414861</v>
      </c>
      <c r="E3131" s="89">
        <f t="shared" si="145"/>
        <v>899.99999979045242</v>
      </c>
      <c r="F3131" s="3">
        <f t="shared" si="146"/>
        <v>82317073.023778066</v>
      </c>
    </row>
    <row r="3132" spans="1:6">
      <c r="A3132" s="1">
        <v>43942.604166666664</v>
      </c>
      <c r="B3132">
        <v>3190</v>
      </c>
      <c r="C3132">
        <v>2.78</v>
      </c>
      <c r="D3132" s="2">
        <f t="shared" si="144"/>
        <v>43942.863605146289</v>
      </c>
      <c r="E3132" s="89">
        <f t="shared" si="145"/>
        <v>899.99999979045242</v>
      </c>
      <c r="F3132" s="3">
        <f t="shared" si="146"/>
        <v>81297666.546703413</v>
      </c>
    </row>
    <row r="3133" spans="1:6">
      <c r="A3133" s="1">
        <v>43942.614583333336</v>
      </c>
      <c r="B3133">
        <v>3210</v>
      </c>
      <c r="C3133">
        <v>2.79</v>
      </c>
      <c r="D3133" s="2">
        <f t="shared" si="144"/>
        <v>43942.872929517136</v>
      </c>
      <c r="E3133" s="89">
        <f t="shared" si="145"/>
        <v>900.00000041909516</v>
      </c>
      <c r="F3133" s="3">
        <f t="shared" si="146"/>
        <v>81807369.842382535</v>
      </c>
    </row>
    <row r="3134" spans="1:6">
      <c r="A3134" s="1">
        <v>43942.625</v>
      </c>
      <c r="B3134">
        <v>3210</v>
      </c>
      <c r="C3134">
        <v>2.79</v>
      </c>
      <c r="D3134" s="2">
        <f t="shared" si="144"/>
        <v>43942.8833461838</v>
      </c>
      <c r="E3134" s="89">
        <f t="shared" si="145"/>
        <v>899.99999979045242</v>
      </c>
      <c r="F3134" s="3">
        <f t="shared" si="146"/>
        <v>81807369.78524074</v>
      </c>
    </row>
    <row r="3135" spans="1:6">
      <c r="A3135" s="1">
        <v>43942.635416666664</v>
      </c>
      <c r="B3135">
        <v>3210</v>
      </c>
      <c r="C3135">
        <v>2.79</v>
      </c>
      <c r="D3135" s="2">
        <f t="shared" si="144"/>
        <v>43942.893762850465</v>
      </c>
      <c r="E3135" s="89">
        <f t="shared" si="145"/>
        <v>899.99999979045242</v>
      </c>
      <c r="F3135" s="3">
        <f t="shared" si="146"/>
        <v>81807369.78524074</v>
      </c>
    </row>
    <row r="3136" spans="1:6">
      <c r="A3136" s="1">
        <v>43942.645833333336</v>
      </c>
      <c r="B3136">
        <v>3210</v>
      </c>
      <c r="C3136">
        <v>2.79</v>
      </c>
      <c r="D3136" s="2">
        <f t="shared" si="144"/>
        <v>43942.904179517136</v>
      </c>
      <c r="E3136" s="89">
        <f t="shared" si="145"/>
        <v>900.00000041909516</v>
      </c>
      <c r="F3136" s="3">
        <f t="shared" si="146"/>
        <v>81807369.842382535</v>
      </c>
    </row>
    <row r="3137" spans="1:6">
      <c r="A3137" s="1">
        <v>43942.65625</v>
      </c>
      <c r="B3137">
        <v>3210</v>
      </c>
      <c r="C3137">
        <v>2.79</v>
      </c>
      <c r="D3137" s="2">
        <f t="shared" si="144"/>
        <v>43942.9145961838</v>
      </c>
      <c r="E3137" s="89">
        <f t="shared" si="145"/>
        <v>899.99999979045242</v>
      </c>
      <c r="F3137" s="3">
        <f t="shared" si="146"/>
        <v>81807369.78524074</v>
      </c>
    </row>
    <row r="3138" spans="1:6">
      <c r="A3138" s="1">
        <v>43942.666666666664</v>
      </c>
      <c r="B3138">
        <v>3210</v>
      </c>
      <c r="C3138">
        <v>2.79</v>
      </c>
      <c r="D3138" s="2">
        <f t="shared" si="144"/>
        <v>43942.925012850465</v>
      </c>
      <c r="E3138" s="89">
        <f t="shared" si="145"/>
        <v>899.99999979045242</v>
      </c>
      <c r="F3138" s="3">
        <f t="shared" si="146"/>
        <v>81807369.78524074</v>
      </c>
    </row>
    <row r="3139" spans="1:6">
      <c r="A3139" s="1">
        <v>43942.677083333336</v>
      </c>
      <c r="B3139">
        <v>3210</v>
      </c>
      <c r="C3139">
        <v>2.79</v>
      </c>
      <c r="D3139" s="2">
        <f t="shared" ref="D3139:D3202" si="147">A3139+((13422*(1/B3139)+2.019)/24)</f>
        <v>43942.935429517136</v>
      </c>
      <c r="E3139" s="89">
        <f t="shared" si="145"/>
        <v>900.00000041909516</v>
      </c>
      <c r="F3139" s="3">
        <f t="shared" si="146"/>
        <v>81807369.842382535</v>
      </c>
    </row>
    <row r="3140" spans="1:6">
      <c r="A3140" s="1">
        <v>43942.6875</v>
      </c>
      <c r="B3140">
        <v>3190</v>
      </c>
      <c r="C3140">
        <v>2.78</v>
      </c>
      <c r="D3140" s="2">
        <f t="shared" si="147"/>
        <v>43942.946938479625</v>
      </c>
      <c r="E3140" s="89">
        <f t="shared" ref="E3140:E3203" si="148">CONVERT((A3140-A3139),"day","sec")</f>
        <v>899.99999979045242</v>
      </c>
      <c r="F3140" s="3">
        <f t="shared" si="146"/>
        <v>81297666.546703413</v>
      </c>
    </row>
    <row r="3141" spans="1:6">
      <c r="A3141" s="1">
        <v>43942.697916666664</v>
      </c>
      <c r="B3141">
        <v>3210</v>
      </c>
      <c r="C3141">
        <v>2.79</v>
      </c>
      <c r="D3141" s="2">
        <f t="shared" si="147"/>
        <v>43942.956262850465</v>
      </c>
      <c r="E3141" s="89">
        <f t="shared" si="148"/>
        <v>899.99999979045242</v>
      </c>
      <c r="F3141" s="3">
        <f t="shared" ref="F3141:F3204" si="149">E3141*B3141*CONVERT(1,"ft^3","l")</f>
        <v>81807369.78524074</v>
      </c>
    </row>
    <row r="3142" spans="1:6">
      <c r="A3142" s="1">
        <v>43942.708333333336</v>
      </c>
      <c r="B3142">
        <v>3190</v>
      </c>
      <c r="C3142">
        <v>2.78</v>
      </c>
      <c r="D3142" s="2">
        <f t="shared" si="147"/>
        <v>43942.967771812961</v>
      </c>
      <c r="E3142" s="89">
        <f t="shared" si="148"/>
        <v>900.00000041909516</v>
      </c>
      <c r="F3142" s="3">
        <f t="shared" si="149"/>
        <v>81297666.603489175</v>
      </c>
    </row>
    <row r="3143" spans="1:6">
      <c r="A3143" s="1">
        <v>43942.71875</v>
      </c>
      <c r="B3143">
        <v>3230</v>
      </c>
      <c r="C3143">
        <v>2.8</v>
      </c>
      <c r="D3143" s="2">
        <f t="shared" si="147"/>
        <v>43942.976017414861</v>
      </c>
      <c r="E3143" s="89">
        <f t="shared" si="148"/>
        <v>899.99999979045242</v>
      </c>
      <c r="F3143" s="3">
        <f t="shared" si="149"/>
        <v>82317073.023778066</v>
      </c>
    </row>
    <row r="3144" spans="1:6">
      <c r="A3144" s="1">
        <v>43942.729166666664</v>
      </c>
      <c r="B3144">
        <v>3210</v>
      </c>
      <c r="C3144">
        <v>2.79</v>
      </c>
      <c r="D3144" s="2">
        <f t="shared" si="147"/>
        <v>43942.987512850465</v>
      </c>
      <c r="E3144" s="89">
        <f t="shared" si="148"/>
        <v>899.99999979045242</v>
      </c>
      <c r="F3144" s="3">
        <f t="shared" si="149"/>
        <v>81807369.78524074</v>
      </c>
    </row>
    <row r="3145" spans="1:6">
      <c r="A3145" s="1">
        <v>43942.739583333336</v>
      </c>
      <c r="B3145">
        <v>3190</v>
      </c>
      <c r="C3145">
        <v>2.78</v>
      </c>
      <c r="D3145" s="2">
        <f t="shared" si="147"/>
        <v>43942.999021812961</v>
      </c>
      <c r="E3145" s="89">
        <f t="shared" si="148"/>
        <v>900.00000041909516</v>
      </c>
      <c r="F3145" s="3">
        <f t="shared" si="149"/>
        <v>81297666.603489175</v>
      </c>
    </row>
    <row r="3146" spans="1:6">
      <c r="A3146" s="1">
        <v>43942.75</v>
      </c>
      <c r="B3146">
        <v>3190</v>
      </c>
      <c r="C3146">
        <v>2.78</v>
      </c>
      <c r="D3146" s="2">
        <f t="shared" si="147"/>
        <v>43943.009438479625</v>
      </c>
      <c r="E3146" s="89">
        <f t="shared" si="148"/>
        <v>899.99999979045242</v>
      </c>
      <c r="F3146" s="3">
        <f t="shared" si="149"/>
        <v>81297666.546703413</v>
      </c>
    </row>
    <row r="3147" spans="1:6">
      <c r="A3147" s="1">
        <v>43942.760416666664</v>
      </c>
      <c r="B3147">
        <v>3210</v>
      </c>
      <c r="C3147">
        <v>2.79</v>
      </c>
      <c r="D3147" s="2">
        <f t="shared" si="147"/>
        <v>43943.018762850465</v>
      </c>
      <c r="E3147" s="89">
        <f t="shared" si="148"/>
        <v>899.99999979045242</v>
      </c>
      <c r="F3147" s="3">
        <f t="shared" si="149"/>
        <v>81807369.78524074</v>
      </c>
    </row>
    <row r="3148" spans="1:6">
      <c r="A3148" s="1">
        <v>43942.770833333336</v>
      </c>
      <c r="B3148">
        <v>3210</v>
      </c>
      <c r="C3148">
        <v>2.79</v>
      </c>
      <c r="D3148" s="2">
        <f t="shared" si="147"/>
        <v>43943.029179517136</v>
      </c>
      <c r="E3148" s="89">
        <f t="shared" si="148"/>
        <v>900.00000041909516</v>
      </c>
      <c r="F3148" s="3">
        <f t="shared" si="149"/>
        <v>81807369.842382535</v>
      </c>
    </row>
    <row r="3149" spans="1:6">
      <c r="A3149" s="1">
        <v>43942.78125</v>
      </c>
      <c r="B3149">
        <v>3190</v>
      </c>
      <c r="C3149">
        <v>2.78</v>
      </c>
      <c r="D3149" s="2">
        <f t="shared" si="147"/>
        <v>43943.040688479625</v>
      </c>
      <c r="E3149" s="89">
        <f t="shared" si="148"/>
        <v>899.99999979045242</v>
      </c>
      <c r="F3149" s="3">
        <f t="shared" si="149"/>
        <v>81297666.546703413</v>
      </c>
    </row>
    <row r="3150" spans="1:6">
      <c r="A3150" s="1">
        <v>43942.791666666664</v>
      </c>
      <c r="B3150">
        <v>3190</v>
      </c>
      <c r="C3150">
        <v>2.78</v>
      </c>
      <c r="D3150" s="2">
        <f t="shared" si="147"/>
        <v>43943.051105146289</v>
      </c>
      <c r="E3150" s="89">
        <f t="shared" si="148"/>
        <v>899.99999979045242</v>
      </c>
      <c r="F3150" s="3">
        <f t="shared" si="149"/>
        <v>81297666.546703413</v>
      </c>
    </row>
    <row r="3151" spans="1:6">
      <c r="A3151" s="1">
        <v>43942.802083333336</v>
      </c>
      <c r="B3151">
        <v>3190</v>
      </c>
      <c r="C3151">
        <v>2.78</v>
      </c>
      <c r="D3151" s="2">
        <f t="shared" si="147"/>
        <v>43943.061521812961</v>
      </c>
      <c r="E3151" s="89">
        <f t="shared" si="148"/>
        <v>900.00000041909516</v>
      </c>
      <c r="F3151" s="3">
        <f t="shared" si="149"/>
        <v>81297666.603489175</v>
      </c>
    </row>
    <row r="3152" spans="1:6">
      <c r="A3152" s="1">
        <v>43942.8125</v>
      </c>
      <c r="B3152">
        <v>3190</v>
      </c>
      <c r="C3152">
        <v>2.78</v>
      </c>
      <c r="D3152" s="2">
        <f t="shared" si="147"/>
        <v>43943.071938479625</v>
      </c>
      <c r="E3152" s="89">
        <f t="shared" si="148"/>
        <v>899.99999979045242</v>
      </c>
      <c r="F3152" s="3">
        <f t="shared" si="149"/>
        <v>81297666.546703413</v>
      </c>
    </row>
    <row r="3153" spans="1:6">
      <c r="A3153" s="1">
        <v>43942.822916666664</v>
      </c>
      <c r="B3153">
        <v>3210</v>
      </c>
      <c r="C3153">
        <v>2.79</v>
      </c>
      <c r="D3153" s="2">
        <f t="shared" si="147"/>
        <v>43943.081262850465</v>
      </c>
      <c r="E3153" s="89">
        <f t="shared" si="148"/>
        <v>899.99999979045242</v>
      </c>
      <c r="F3153" s="3">
        <f t="shared" si="149"/>
        <v>81807369.78524074</v>
      </c>
    </row>
    <row r="3154" spans="1:6">
      <c r="A3154" s="1">
        <v>43942.833333333336</v>
      </c>
      <c r="B3154">
        <v>3210</v>
      </c>
      <c r="C3154">
        <v>2.79</v>
      </c>
      <c r="D3154" s="2">
        <f t="shared" si="147"/>
        <v>43943.091679517136</v>
      </c>
      <c r="E3154" s="89">
        <f t="shared" si="148"/>
        <v>900.00000041909516</v>
      </c>
      <c r="F3154" s="3">
        <f t="shared" si="149"/>
        <v>81807369.842382535</v>
      </c>
    </row>
    <row r="3155" spans="1:6">
      <c r="A3155" s="1">
        <v>43942.84375</v>
      </c>
      <c r="B3155">
        <v>3190</v>
      </c>
      <c r="C3155">
        <v>2.78</v>
      </c>
      <c r="D3155" s="2">
        <f t="shared" si="147"/>
        <v>43943.103188479625</v>
      </c>
      <c r="E3155" s="89">
        <f t="shared" si="148"/>
        <v>899.99999979045242</v>
      </c>
      <c r="F3155" s="3">
        <f t="shared" si="149"/>
        <v>81297666.546703413</v>
      </c>
    </row>
    <row r="3156" spans="1:6">
      <c r="A3156" s="1">
        <v>43942.854166666664</v>
      </c>
      <c r="B3156">
        <v>3190</v>
      </c>
      <c r="C3156">
        <v>2.78</v>
      </c>
      <c r="D3156" s="2">
        <f t="shared" si="147"/>
        <v>43943.113605146289</v>
      </c>
      <c r="E3156" s="89">
        <f t="shared" si="148"/>
        <v>899.99999979045242</v>
      </c>
      <c r="F3156" s="3">
        <f t="shared" si="149"/>
        <v>81297666.546703413</v>
      </c>
    </row>
    <row r="3157" spans="1:6">
      <c r="A3157" s="1">
        <v>43942.864583333336</v>
      </c>
      <c r="B3157">
        <v>3190</v>
      </c>
      <c r="C3157">
        <v>2.78</v>
      </c>
      <c r="D3157" s="2">
        <f t="shared" si="147"/>
        <v>43943.124021812961</v>
      </c>
      <c r="E3157" s="89">
        <f t="shared" si="148"/>
        <v>900.00000041909516</v>
      </c>
      <c r="F3157" s="3">
        <f t="shared" si="149"/>
        <v>81297666.603489175</v>
      </c>
    </row>
    <row r="3158" spans="1:6">
      <c r="A3158" s="1">
        <v>43942.875</v>
      </c>
      <c r="B3158">
        <v>3190</v>
      </c>
      <c r="C3158">
        <v>2.78</v>
      </c>
      <c r="D3158" s="2">
        <f t="shared" si="147"/>
        <v>43943.134438479625</v>
      </c>
      <c r="E3158" s="89">
        <f t="shared" si="148"/>
        <v>899.99999979045242</v>
      </c>
      <c r="F3158" s="3">
        <f t="shared" si="149"/>
        <v>81297666.546703413</v>
      </c>
    </row>
    <row r="3159" spans="1:6">
      <c r="A3159" s="1">
        <v>43942.885416666664</v>
      </c>
      <c r="B3159">
        <v>3190</v>
      </c>
      <c r="C3159">
        <v>2.78</v>
      </c>
      <c r="D3159" s="2">
        <f t="shared" si="147"/>
        <v>43943.144855146289</v>
      </c>
      <c r="E3159" s="89">
        <f t="shared" si="148"/>
        <v>899.99999979045242</v>
      </c>
      <c r="F3159" s="3">
        <f t="shared" si="149"/>
        <v>81297666.546703413</v>
      </c>
    </row>
    <row r="3160" spans="1:6">
      <c r="A3160" s="1">
        <v>43942.895833333336</v>
      </c>
      <c r="B3160">
        <v>3190</v>
      </c>
      <c r="C3160">
        <v>2.78</v>
      </c>
      <c r="D3160" s="2">
        <f t="shared" si="147"/>
        <v>43943.155271812961</v>
      </c>
      <c r="E3160" s="89">
        <f t="shared" si="148"/>
        <v>900.00000041909516</v>
      </c>
      <c r="F3160" s="3">
        <f t="shared" si="149"/>
        <v>81297666.603489175</v>
      </c>
    </row>
    <row r="3161" spans="1:6">
      <c r="A3161" s="1">
        <v>43942.90625</v>
      </c>
      <c r="B3161">
        <v>3190</v>
      </c>
      <c r="C3161">
        <v>2.78</v>
      </c>
      <c r="D3161" s="2">
        <f t="shared" si="147"/>
        <v>43943.165688479625</v>
      </c>
      <c r="E3161" s="89">
        <f t="shared" si="148"/>
        <v>899.99999979045242</v>
      </c>
      <c r="F3161" s="3">
        <f t="shared" si="149"/>
        <v>81297666.546703413</v>
      </c>
    </row>
    <row r="3162" spans="1:6">
      <c r="A3162" s="1">
        <v>43942.916666666664</v>
      </c>
      <c r="B3162">
        <v>3190</v>
      </c>
      <c r="C3162">
        <v>2.78</v>
      </c>
      <c r="D3162" s="2">
        <f t="shared" si="147"/>
        <v>43943.176105146289</v>
      </c>
      <c r="E3162" s="89">
        <f t="shared" si="148"/>
        <v>899.99999979045242</v>
      </c>
      <c r="F3162" s="3">
        <f t="shared" si="149"/>
        <v>81297666.546703413</v>
      </c>
    </row>
    <row r="3163" spans="1:6">
      <c r="A3163" s="1">
        <v>43942.927083333336</v>
      </c>
      <c r="B3163">
        <v>3190</v>
      </c>
      <c r="C3163">
        <v>2.78</v>
      </c>
      <c r="D3163" s="2">
        <f t="shared" si="147"/>
        <v>43943.186521812961</v>
      </c>
      <c r="E3163" s="89">
        <f t="shared" si="148"/>
        <v>900.00000041909516</v>
      </c>
      <c r="F3163" s="3">
        <f t="shared" si="149"/>
        <v>81297666.603489175</v>
      </c>
    </row>
    <row r="3164" spans="1:6">
      <c r="A3164" s="1">
        <v>43942.9375</v>
      </c>
      <c r="B3164">
        <v>3190</v>
      </c>
      <c r="C3164">
        <v>2.78</v>
      </c>
      <c r="D3164" s="2">
        <f t="shared" si="147"/>
        <v>43943.196938479625</v>
      </c>
      <c r="E3164" s="89">
        <f t="shared" si="148"/>
        <v>899.99999979045242</v>
      </c>
      <c r="F3164" s="3">
        <f t="shared" si="149"/>
        <v>81297666.546703413</v>
      </c>
    </row>
    <row r="3165" spans="1:6">
      <c r="A3165" s="1">
        <v>43942.947916666664</v>
      </c>
      <c r="B3165">
        <v>3190</v>
      </c>
      <c r="C3165">
        <v>2.78</v>
      </c>
      <c r="D3165" s="2">
        <f t="shared" si="147"/>
        <v>43943.207355146289</v>
      </c>
      <c r="E3165" s="89">
        <f t="shared" si="148"/>
        <v>899.99999979045242</v>
      </c>
      <c r="F3165" s="3">
        <f t="shared" si="149"/>
        <v>81297666.546703413</v>
      </c>
    </row>
    <row r="3166" spans="1:6">
      <c r="A3166" s="1">
        <v>43942.958333333336</v>
      </c>
      <c r="B3166">
        <v>3190</v>
      </c>
      <c r="C3166">
        <v>2.78</v>
      </c>
      <c r="D3166" s="2">
        <f t="shared" si="147"/>
        <v>43943.217771812961</v>
      </c>
      <c r="E3166" s="89">
        <f t="shared" si="148"/>
        <v>900.00000041909516</v>
      </c>
      <c r="F3166" s="3">
        <f t="shared" si="149"/>
        <v>81297666.603489175</v>
      </c>
    </row>
    <row r="3167" spans="1:6">
      <c r="A3167" s="1">
        <v>43942.96875</v>
      </c>
      <c r="B3167">
        <v>3170</v>
      </c>
      <c r="C3167">
        <v>2.77</v>
      </c>
      <c r="D3167" s="2">
        <f t="shared" si="147"/>
        <v>43943.229294558361</v>
      </c>
      <c r="E3167" s="89">
        <f t="shared" si="148"/>
        <v>899.99999979045242</v>
      </c>
      <c r="F3167" s="3">
        <f t="shared" si="149"/>
        <v>80787963.308166087</v>
      </c>
    </row>
    <row r="3168" spans="1:6">
      <c r="A3168" s="1">
        <v>43942.979166666664</v>
      </c>
      <c r="B3168">
        <v>3190</v>
      </c>
      <c r="C3168">
        <v>2.78</v>
      </c>
      <c r="D3168" s="2">
        <f t="shared" si="147"/>
        <v>43943.238605146289</v>
      </c>
      <c r="E3168" s="89">
        <f t="shared" si="148"/>
        <v>899.99999979045242</v>
      </c>
      <c r="F3168" s="3">
        <f t="shared" si="149"/>
        <v>81297666.546703413</v>
      </c>
    </row>
    <row r="3169" spans="1:6">
      <c r="A3169" s="1">
        <v>43942.989583333336</v>
      </c>
      <c r="B3169">
        <v>3170</v>
      </c>
      <c r="C3169">
        <v>2.77</v>
      </c>
      <c r="D3169" s="2">
        <f t="shared" si="147"/>
        <v>43943.250127891697</v>
      </c>
      <c r="E3169" s="89">
        <f t="shared" si="148"/>
        <v>900.00000041909516</v>
      </c>
      <c r="F3169" s="3">
        <f t="shared" si="149"/>
        <v>80787963.36459583</v>
      </c>
    </row>
    <row r="3170" spans="1:6">
      <c r="A3170" s="1">
        <v>43943</v>
      </c>
      <c r="B3170">
        <v>3190</v>
      </c>
      <c r="C3170">
        <v>2.78</v>
      </c>
      <c r="D3170" s="2">
        <f t="shared" si="147"/>
        <v>43943.259438479625</v>
      </c>
      <c r="E3170" s="89">
        <f t="shared" si="148"/>
        <v>899.99999979045242</v>
      </c>
      <c r="F3170" s="3">
        <f t="shared" si="149"/>
        <v>81297666.546703413</v>
      </c>
    </row>
    <row r="3171" spans="1:6">
      <c r="A3171" s="1">
        <v>43943.010416666664</v>
      </c>
      <c r="B3171">
        <v>3190</v>
      </c>
      <c r="C3171">
        <v>2.78</v>
      </c>
      <c r="D3171" s="2">
        <f t="shared" si="147"/>
        <v>43943.269855146289</v>
      </c>
      <c r="E3171" s="89">
        <f t="shared" si="148"/>
        <v>899.99999979045242</v>
      </c>
      <c r="F3171" s="3">
        <f t="shared" si="149"/>
        <v>81297666.546703413</v>
      </c>
    </row>
    <row r="3172" spans="1:6">
      <c r="A3172" s="1">
        <v>43943.020833333336</v>
      </c>
      <c r="B3172">
        <v>3170</v>
      </c>
      <c r="C3172">
        <v>2.77</v>
      </c>
      <c r="D3172" s="2">
        <f t="shared" si="147"/>
        <v>43943.281377891697</v>
      </c>
      <c r="E3172" s="89">
        <f t="shared" si="148"/>
        <v>900.00000041909516</v>
      </c>
      <c r="F3172" s="3">
        <f t="shared" si="149"/>
        <v>80787963.36459583</v>
      </c>
    </row>
    <row r="3173" spans="1:6">
      <c r="A3173" s="1">
        <v>43943.03125</v>
      </c>
      <c r="B3173">
        <v>3170</v>
      </c>
      <c r="C3173">
        <v>2.77</v>
      </c>
      <c r="D3173" s="2">
        <f t="shared" si="147"/>
        <v>43943.291794558361</v>
      </c>
      <c r="E3173" s="89">
        <f t="shared" si="148"/>
        <v>899.99999979045242</v>
      </c>
      <c r="F3173" s="3">
        <f t="shared" si="149"/>
        <v>80787963.308166087</v>
      </c>
    </row>
    <row r="3174" spans="1:6">
      <c r="A3174" s="1">
        <v>43943.041666666664</v>
      </c>
      <c r="B3174">
        <v>3170</v>
      </c>
      <c r="C3174">
        <v>2.77</v>
      </c>
      <c r="D3174" s="2">
        <f t="shared" si="147"/>
        <v>43943.302211225026</v>
      </c>
      <c r="E3174" s="89">
        <f t="shared" si="148"/>
        <v>899.99999979045242</v>
      </c>
      <c r="F3174" s="3">
        <f t="shared" si="149"/>
        <v>80787963.308166087</v>
      </c>
    </row>
    <row r="3175" spans="1:6">
      <c r="A3175" s="1">
        <v>43943.052083333336</v>
      </c>
      <c r="B3175">
        <v>3170</v>
      </c>
      <c r="C3175">
        <v>2.77</v>
      </c>
      <c r="D3175" s="2">
        <f t="shared" si="147"/>
        <v>43943.312627891697</v>
      </c>
      <c r="E3175" s="89">
        <f t="shared" si="148"/>
        <v>900.00000041909516</v>
      </c>
      <c r="F3175" s="3">
        <f t="shared" si="149"/>
        <v>80787963.36459583</v>
      </c>
    </row>
    <row r="3176" spans="1:6">
      <c r="A3176" s="1">
        <v>43943.0625</v>
      </c>
      <c r="B3176">
        <v>3150</v>
      </c>
      <c r="C3176">
        <v>2.76</v>
      </c>
      <c r="D3176" s="2">
        <f t="shared" si="147"/>
        <v>43943.324164682541</v>
      </c>
      <c r="E3176" s="89">
        <f t="shared" si="148"/>
        <v>899.99999979045242</v>
      </c>
      <c r="F3176" s="3">
        <f t="shared" si="149"/>
        <v>80278260.06962876</v>
      </c>
    </row>
    <row r="3177" spans="1:6">
      <c r="A3177" s="1">
        <v>43943.072916666664</v>
      </c>
      <c r="B3177">
        <v>3170</v>
      </c>
      <c r="C3177">
        <v>2.77</v>
      </c>
      <c r="D3177" s="2">
        <f t="shared" si="147"/>
        <v>43943.333461225026</v>
      </c>
      <c r="E3177" s="89">
        <f t="shared" si="148"/>
        <v>899.99999979045242</v>
      </c>
      <c r="F3177" s="3">
        <f t="shared" si="149"/>
        <v>80787963.308166087</v>
      </c>
    </row>
    <row r="3178" spans="1:6">
      <c r="A3178" s="1">
        <v>43943.083333333336</v>
      </c>
      <c r="B3178">
        <v>3190</v>
      </c>
      <c r="C3178">
        <v>2.78</v>
      </c>
      <c r="D3178" s="2">
        <f t="shared" si="147"/>
        <v>43943.342771812961</v>
      </c>
      <c r="E3178" s="89">
        <f t="shared" si="148"/>
        <v>900.00000041909516</v>
      </c>
      <c r="F3178" s="3">
        <f t="shared" si="149"/>
        <v>81297666.603489175</v>
      </c>
    </row>
    <row r="3179" spans="1:6">
      <c r="A3179" s="1">
        <v>43943.09375</v>
      </c>
      <c r="B3179">
        <v>3170</v>
      </c>
      <c r="C3179">
        <v>2.77</v>
      </c>
      <c r="D3179" s="2">
        <f t="shared" si="147"/>
        <v>43943.354294558361</v>
      </c>
      <c r="E3179" s="89">
        <f t="shared" si="148"/>
        <v>899.99999979045242</v>
      </c>
      <c r="F3179" s="3">
        <f t="shared" si="149"/>
        <v>80787963.308166087</v>
      </c>
    </row>
    <row r="3180" spans="1:6">
      <c r="A3180" s="1">
        <v>43943.104166666664</v>
      </c>
      <c r="B3180">
        <v>3170</v>
      </c>
      <c r="C3180">
        <v>2.77</v>
      </c>
      <c r="D3180" s="2">
        <f t="shared" si="147"/>
        <v>43943.364711225026</v>
      </c>
      <c r="E3180" s="89">
        <f t="shared" si="148"/>
        <v>899.99999979045242</v>
      </c>
      <c r="F3180" s="3">
        <f t="shared" si="149"/>
        <v>80787963.308166087</v>
      </c>
    </row>
    <row r="3181" spans="1:6">
      <c r="A3181" s="1">
        <v>43943.114583333336</v>
      </c>
      <c r="B3181">
        <v>3170</v>
      </c>
      <c r="C3181">
        <v>2.77</v>
      </c>
      <c r="D3181" s="2">
        <f t="shared" si="147"/>
        <v>43943.375127891697</v>
      </c>
      <c r="E3181" s="89">
        <f t="shared" si="148"/>
        <v>900.00000041909516</v>
      </c>
      <c r="F3181" s="3">
        <f t="shared" si="149"/>
        <v>80787963.36459583</v>
      </c>
    </row>
    <row r="3182" spans="1:6">
      <c r="A3182" s="1">
        <v>43943.125</v>
      </c>
      <c r="B3182">
        <v>3170</v>
      </c>
      <c r="C3182">
        <v>2.77</v>
      </c>
      <c r="D3182" s="2">
        <f t="shared" si="147"/>
        <v>43943.385544558361</v>
      </c>
      <c r="E3182" s="89">
        <f t="shared" si="148"/>
        <v>899.99999979045242</v>
      </c>
      <c r="F3182" s="3">
        <f t="shared" si="149"/>
        <v>80787963.308166087</v>
      </c>
    </row>
    <row r="3183" spans="1:6">
      <c r="A3183" s="1">
        <v>43943.135416666664</v>
      </c>
      <c r="B3183">
        <v>3170</v>
      </c>
      <c r="C3183">
        <v>2.77</v>
      </c>
      <c r="D3183" s="2">
        <f t="shared" si="147"/>
        <v>43943.395961225026</v>
      </c>
      <c r="E3183" s="89">
        <f t="shared" si="148"/>
        <v>899.99999979045242</v>
      </c>
      <c r="F3183" s="3">
        <f t="shared" si="149"/>
        <v>80787963.308166087</v>
      </c>
    </row>
    <row r="3184" spans="1:6">
      <c r="A3184" s="1">
        <v>43943.145833333336</v>
      </c>
      <c r="B3184">
        <v>3170</v>
      </c>
      <c r="C3184">
        <v>2.77</v>
      </c>
      <c r="D3184" s="2">
        <f t="shared" si="147"/>
        <v>43943.406377891697</v>
      </c>
      <c r="E3184" s="89">
        <f t="shared" si="148"/>
        <v>900.00000041909516</v>
      </c>
      <c r="F3184" s="3">
        <f t="shared" si="149"/>
        <v>80787963.36459583</v>
      </c>
    </row>
    <row r="3185" spans="1:6">
      <c r="A3185" s="1">
        <v>43943.15625</v>
      </c>
      <c r="B3185">
        <v>3170</v>
      </c>
      <c r="C3185">
        <v>2.77</v>
      </c>
      <c r="D3185" s="2">
        <f t="shared" si="147"/>
        <v>43943.416794558361</v>
      </c>
      <c r="E3185" s="89">
        <f t="shared" si="148"/>
        <v>899.99999979045242</v>
      </c>
      <c r="F3185" s="3">
        <f t="shared" si="149"/>
        <v>80787963.308166087</v>
      </c>
    </row>
    <row r="3186" spans="1:6">
      <c r="A3186" s="1">
        <v>43943.166666666664</v>
      </c>
      <c r="B3186">
        <v>3170</v>
      </c>
      <c r="C3186">
        <v>2.77</v>
      </c>
      <c r="D3186" s="2">
        <f t="shared" si="147"/>
        <v>43943.427211225026</v>
      </c>
      <c r="E3186" s="89">
        <f t="shared" si="148"/>
        <v>899.99999979045242</v>
      </c>
      <c r="F3186" s="3">
        <f t="shared" si="149"/>
        <v>80787963.308166087</v>
      </c>
    </row>
    <row r="3187" spans="1:6">
      <c r="A3187" s="1">
        <v>43943.177083333336</v>
      </c>
      <c r="B3187">
        <v>3170</v>
      </c>
      <c r="C3187">
        <v>2.77</v>
      </c>
      <c r="D3187" s="2">
        <f t="shared" si="147"/>
        <v>43943.437627891697</v>
      </c>
      <c r="E3187" s="89">
        <f t="shared" si="148"/>
        <v>900.00000041909516</v>
      </c>
      <c r="F3187" s="3">
        <f t="shared" si="149"/>
        <v>80787963.36459583</v>
      </c>
    </row>
    <row r="3188" spans="1:6">
      <c r="A3188" s="1">
        <v>43943.1875</v>
      </c>
      <c r="B3188">
        <v>3150</v>
      </c>
      <c r="C3188">
        <v>2.76</v>
      </c>
      <c r="D3188" s="2">
        <f t="shared" si="147"/>
        <v>43943.449164682541</v>
      </c>
      <c r="E3188" s="89">
        <f t="shared" si="148"/>
        <v>899.99999979045242</v>
      </c>
      <c r="F3188" s="3">
        <f t="shared" si="149"/>
        <v>80278260.06962876</v>
      </c>
    </row>
    <row r="3189" spans="1:6">
      <c r="A3189" s="1">
        <v>43943.197916666664</v>
      </c>
      <c r="B3189">
        <v>3150</v>
      </c>
      <c r="C3189">
        <v>2.76</v>
      </c>
      <c r="D3189" s="2">
        <f t="shared" si="147"/>
        <v>43943.459581349205</v>
      </c>
      <c r="E3189" s="89">
        <f t="shared" si="148"/>
        <v>899.99999979045242</v>
      </c>
      <c r="F3189" s="3">
        <f t="shared" si="149"/>
        <v>80278260.06962876</v>
      </c>
    </row>
    <row r="3190" spans="1:6">
      <c r="A3190" s="1">
        <v>43943.208333333336</v>
      </c>
      <c r="B3190">
        <v>3150</v>
      </c>
      <c r="C3190">
        <v>2.76</v>
      </c>
      <c r="D3190" s="2">
        <f t="shared" si="147"/>
        <v>43943.469998015877</v>
      </c>
      <c r="E3190" s="89">
        <f t="shared" si="148"/>
        <v>900.00000041909516</v>
      </c>
      <c r="F3190" s="3">
        <f t="shared" si="149"/>
        <v>80278260.125702485</v>
      </c>
    </row>
    <row r="3191" spans="1:6">
      <c r="A3191" s="1">
        <v>43943.21875</v>
      </c>
      <c r="B3191">
        <v>3150</v>
      </c>
      <c r="C3191">
        <v>2.76</v>
      </c>
      <c r="D3191" s="2">
        <f t="shared" si="147"/>
        <v>43943.480414682541</v>
      </c>
      <c r="E3191" s="89">
        <f t="shared" si="148"/>
        <v>899.99999979045242</v>
      </c>
      <c r="F3191" s="3">
        <f t="shared" si="149"/>
        <v>80278260.06962876</v>
      </c>
    </row>
    <row r="3192" spans="1:6">
      <c r="A3192" s="1">
        <v>43943.229166666664</v>
      </c>
      <c r="B3192">
        <v>3150</v>
      </c>
      <c r="C3192">
        <v>2.76</v>
      </c>
      <c r="D3192" s="2">
        <f t="shared" si="147"/>
        <v>43943.490831349205</v>
      </c>
      <c r="E3192" s="89">
        <f t="shared" si="148"/>
        <v>899.99999979045242</v>
      </c>
      <c r="F3192" s="3">
        <f t="shared" si="149"/>
        <v>80278260.06962876</v>
      </c>
    </row>
    <row r="3193" spans="1:6">
      <c r="A3193" s="1">
        <v>43943.239583333336</v>
      </c>
      <c r="B3193">
        <v>3150</v>
      </c>
      <c r="C3193">
        <v>2.76</v>
      </c>
      <c r="D3193" s="2">
        <f t="shared" si="147"/>
        <v>43943.501248015877</v>
      </c>
      <c r="E3193" s="89">
        <f t="shared" si="148"/>
        <v>900.00000041909516</v>
      </c>
      <c r="F3193" s="3">
        <f t="shared" si="149"/>
        <v>80278260.125702485</v>
      </c>
    </row>
    <row r="3194" spans="1:6">
      <c r="A3194" s="1">
        <v>43943.25</v>
      </c>
      <c r="B3194">
        <v>3150</v>
      </c>
      <c r="C3194">
        <v>2.76</v>
      </c>
      <c r="D3194" s="2">
        <f t="shared" si="147"/>
        <v>43943.511664682541</v>
      </c>
      <c r="E3194" s="89">
        <f t="shared" si="148"/>
        <v>899.99999979045242</v>
      </c>
      <c r="F3194" s="3">
        <f t="shared" si="149"/>
        <v>80278260.06962876</v>
      </c>
    </row>
    <row r="3195" spans="1:6">
      <c r="A3195" s="1">
        <v>43943.260416666664</v>
      </c>
      <c r="B3195">
        <v>3150</v>
      </c>
      <c r="C3195">
        <v>2.76</v>
      </c>
      <c r="D3195" s="2">
        <f t="shared" si="147"/>
        <v>43943.522081349205</v>
      </c>
      <c r="E3195" s="89">
        <f t="shared" si="148"/>
        <v>899.99999979045242</v>
      </c>
      <c r="F3195" s="3">
        <f t="shared" si="149"/>
        <v>80278260.06962876</v>
      </c>
    </row>
    <row r="3196" spans="1:6">
      <c r="A3196" s="1">
        <v>43943.270833333336</v>
      </c>
      <c r="B3196">
        <v>3150</v>
      </c>
      <c r="C3196">
        <v>2.76</v>
      </c>
      <c r="D3196" s="2">
        <f t="shared" si="147"/>
        <v>43943.532498015877</v>
      </c>
      <c r="E3196" s="89">
        <f t="shared" si="148"/>
        <v>900.00000041909516</v>
      </c>
      <c r="F3196" s="3">
        <f t="shared" si="149"/>
        <v>80278260.125702485</v>
      </c>
    </row>
    <row r="3197" spans="1:6">
      <c r="A3197" s="1">
        <v>43943.28125</v>
      </c>
      <c r="B3197">
        <v>3150</v>
      </c>
      <c r="C3197">
        <v>2.76</v>
      </c>
      <c r="D3197" s="2">
        <f t="shared" si="147"/>
        <v>43943.542914682541</v>
      </c>
      <c r="E3197" s="89">
        <f t="shared" si="148"/>
        <v>899.99999979045242</v>
      </c>
      <c r="F3197" s="3">
        <f t="shared" si="149"/>
        <v>80278260.06962876</v>
      </c>
    </row>
    <row r="3198" spans="1:6">
      <c r="A3198" s="1">
        <v>43943.291666666664</v>
      </c>
      <c r="B3198">
        <v>3150</v>
      </c>
      <c r="C3198">
        <v>2.76</v>
      </c>
      <c r="D3198" s="2">
        <f t="shared" si="147"/>
        <v>43943.553331349205</v>
      </c>
      <c r="E3198" s="89">
        <f t="shared" si="148"/>
        <v>899.99999979045242</v>
      </c>
      <c r="F3198" s="3">
        <f t="shared" si="149"/>
        <v>80278260.06962876</v>
      </c>
    </row>
    <row r="3199" spans="1:6">
      <c r="A3199" s="1">
        <v>43943.302083333336</v>
      </c>
      <c r="B3199">
        <v>3150</v>
      </c>
      <c r="C3199">
        <v>2.76</v>
      </c>
      <c r="D3199" s="2">
        <f t="shared" si="147"/>
        <v>43943.563748015877</v>
      </c>
      <c r="E3199" s="89">
        <f t="shared" si="148"/>
        <v>900.00000041909516</v>
      </c>
      <c r="F3199" s="3">
        <f t="shared" si="149"/>
        <v>80278260.125702485</v>
      </c>
    </row>
    <row r="3200" spans="1:6">
      <c r="A3200" s="1">
        <v>43943.3125</v>
      </c>
      <c r="B3200">
        <v>3150</v>
      </c>
      <c r="C3200">
        <v>2.76</v>
      </c>
      <c r="D3200" s="2">
        <f t="shared" si="147"/>
        <v>43943.574164682541</v>
      </c>
      <c r="E3200" s="89">
        <f t="shared" si="148"/>
        <v>899.99999979045242</v>
      </c>
      <c r="F3200" s="3">
        <f t="shared" si="149"/>
        <v>80278260.06962876</v>
      </c>
    </row>
    <row r="3201" spans="1:6">
      <c r="A3201" s="1">
        <v>43943.322916666664</v>
      </c>
      <c r="B3201">
        <v>3150</v>
      </c>
      <c r="C3201">
        <v>2.76</v>
      </c>
      <c r="D3201" s="2">
        <f t="shared" si="147"/>
        <v>43943.584581349205</v>
      </c>
      <c r="E3201" s="89">
        <f t="shared" si="148"/>
        <v>899.99999979045242</v>
      </c>
      <c r="F3201" s="3">
        <f t="shared" si="149"/>
        <v>80278260.06962876</v>
      </c>
    </row>
    <row r="3202" spans="1:6">
      <c r="A3202" s="1">
        <v>43943.333333333336</v>
      </c>
      <c r="B3202">
        <v>3170</v>
      </c>
      <c r="C3202">
        <v>2.77</v>
      </c>
      <c r="D3202" s="2">
        <f t="shared" si="147"/>
        <v>43943.593877891697</v>
      </c>
      <c r="E3202" s="89">
        <f t="shared" si="148"/>
        <v>900.00000041909516</v>
      </c>
      <c r="F3202" s="3">
        <f t="shared" si="149"/>
        <v>80787963.36459583</v>
      </c>
    </row>
    <row r="3203" spans="1:6">
      <c r="A3203" s="1">
        <v>43943.34375</v>
      </c>
      <c r="B3203">
        <v>3170</v>
      </c>
      <c r="C3203">
        <v>2.77</v>
      </c>
      <c r="D3203" s="2">
        <f t="shared" ref="D3203:D3266" si="150">A3203+((13422*(1/B3203)+2.019)/24)</f>
        <v>43943.604294558361</v>
      </c>
      <c r="E3203" s="89">
        <f t="shared" si="148"/>
        <v>899.99999979045242</v>
      </c>
      <c r="F3203" s="3">
        <f t="shared" si="149"/>
        <v>80787963.308166087</v>
      </c>
    </row>
    <row r="3204" spans="1:6">
      <c r="A3204" s="1">
        <v>43943.354166666664</v>
      </c>
      <c r="B3204">
        <v>3170</v>
      </c>
      <c r="C3204">
        <v>2.77</v>
      </c>
      <c r="D3204" s="2">
        <f t="shared" si="150"/>
        <v>43943.614711225026</v>
      </c>
      <c r="E3204" s="89">
        <f t="shared" ref="E3204:E3267" si="151">CONVERT((A3204-A3203),"day","sec")</f>
        <v>899.99999979045242</v>
      </c>
      <c r="F3204" s="3">
        <f t="shared" si="149"/>
        <v>80787963.308166087</v>
      </c>
    </row>
    <row r="3205" spans="1:6">
      <c r="A3205" s="1">
        <v>43943.364583333336</v>
      </c>
      <c r="B3205">
        <v>3190</v>
      </c>
      <c r="C3205">
        <v>2.78</v>
      </c>
      <c r="D3205" s="2">
        <f t="shared" si="150"/>
        <v>43943.624021812961</v>
      </c>
      <c r="E3205" s="89">
        <f t="shared" si="151"/>
        <v>900.00000041909516</v>
      </c>
      <c r="F3205" s="3">
        <f t="shared" ref="F3205:F3268" si="152">E3205*B3205*CONVERT(1,"ft^3","l")</f>
        <v>81297666.603489175</v>
      </c>
    </row>
    <row r="3206" spans="1:6">
      <c r="A3206" s="1">
        <v>43943.375</v>
      </c>
      <c r="B3206">
        <v>3190</v>
      </c>
      <c r="C3206">
        <v>2.78</v>
      </c>
      <c r="D3206" s="2">
        <f t="shared" si="150"/>
        <v>43943.634438479625</v>
      </c>
      <c r="E3206" s="89">
        <f t="shared" si="151"/>
        <v>899.99999979045242</v>
      </c>
      <c r="F3206" s="3">
        <f t="shared" si="152"/>
        <v>81297666.546703413</v>
      </c>
    </row>
    <row r="3207" spans="1:6">
      <c r="A3207" s="1">
        <v>43943.385416666664</v>
      </c>
      <c r="B3207">
        <v>3190</v>
      </c>
      <c r="C3207">
        <v>2.78</v>
      </c>
      <c r="D3207" s="2">
        <f t="shared" si="150"/>
        <v>43943.644855146289</v>
      </c>
      <c r="E3207" s="89">
        <f t="shared" si="151"/>
        <v>899.99999979045242</v>
      </c>
      <c r="F3207" s="3">
        <f t="shared" si="152"/>
        <v>81297666.546703413</v>
      </c>
    </row>
    <row r="3208" spans="1:6">
      <c r="A3208" s="1">
        <v>43943.395833333336</v>
      </c>
      <c r="B3208">
        <v>3190</v>
      </c>
      <c r="C3208">
        <v>2.78</v>
      </c>
      <c r="D3208" s="2">
        <f t="shared" si="150"/>
        <v>43943.655271812961</v>
      </c>
      <c r="E3208" s="89">
        <f t="shared" si="151"/>
        <v>900.00000041909516</v>
      </c>
      <c r="F3208" s="3">
        <f t="shared" si="152"/>
        <v>81297666.603489175</v>
      </c>
    </row>
    <row r="3209" spans="1:6">
      <c r="A3209" s="1">
        <v>43943.40625</v>
      </c>
      <c r="B3209">
        <v>3190</v>
      </c>
      <c r="C3209">
        <v>2.78</v>
      </c>
      <c r="D3209" s="2">
        <f t="shared" si="150"/>
        <v>43943.665688479625</v>
      </c>
      <c r="E3209" s="89">
        <f t="shared" si="151"/>
        <v>899.99999979045242</v>
      </c>
      <c r="F3209" s="3">
        <f t="shared" si="152"/>
        <v>81297666.546703413</v>
      </c>
    </row>
    <row r="3210" spans="1:6">
      <c r="A3210" s="1">
        <v>43943.416666666664</v>
      </c>
      <c r="B3210">
        <v>3230</v>
      </c>
      <c r="C3210">
        <v>2.8</v>
      </c>
      <c r="D3210" s="2">
        <f t="shared" si="150"/>
        <v>43943.673934081526</v>
      </c>
      <c r="E3210" s="89">
        <f t="shared" si="151"/>
        <v>899.99999979045242</v>
      </c>
      <c r="F3210" s="3">
        <f t="shared" si="152"/>
        <v>82317073.023778066</v>
      </c>
    </row>
    <row r="3211" spans="1:6">
      <c r="A3211" s="1">
        <v>43943.427083333336</v>
      </c>
      <c r="B3211">
        <v>3230</v>
      </c>
      <c r="C3211">
        <v>2.8</v>
      </c>
      <c r="D3211" s="2">
        <f t="shared" si="150"/>
        <v>43943.684350748197</v>
      </c>
      <c r="E3211" s="89">
        <f t="shared" si="151"/>
        <v>900.00000041909516</v>
      </c>
      <c r="F3211" s="3">
        <f t="shared" si="152"/>
        <v>82317073.08127588</v>
      </c>
    </row>
    <row r="3212" spans="1:6">
      <c r="A3212" s="1">
        <v>43943.4375</v>
      </c>
      <c r="B3212">
        <v>3230</v>
      </c>
      <c r="C3212">
        <v>2.8</v>
      </c>
      <c r="D3212" s="2">
        <f t="shared" si="150"/>
        <v>43943.694767414861</v>
      </c>
      <c r="E3212" s="89">
        <f t="shared" si="151"/>
        <v>899.99999979045242</v>
      </c>
      <c r="F3212" s="3">
        <f t="shared" si="152"/>
        <v>82317073.023778066</v>
      </c>
    </row>
    <row r="3213" spans="1:6">
      <c r="A3213" s="1">
        <v>43943.447916666664</v>
      </c>
      <c r="B3213">
        <v>3230</v>
      </c>
      <c r="C3213">
        <v>2.8</v>
      </c>
      <c r="D3213" s="2">
        <f t="shared" si="150"/>
        <v>43943.705184081526</v>
      </c>
      <c r="E3213" s="89">
        <f t="shared" si="151"/>
        <v>899.99999979045242</v>
      </c>
      <c r="F3213" s="3">
        <f t="shared" si="152"/>
        <v>82317073.023778066</v>
      </c>
    </row>
    <row r="3214" spans="1:6">
      <c r="A3214" s="1">
        <v>43943.458333333336</v>
      </c>
      <c r="B3214">
        <v>3250</v>
      </c>
      <c r="C3214">
        <v>2.81</v>
      </c>
      <c r="D3214" s="2">
        <f t="shared" si="150"/>
        <v>43943.714535256411</v>
      </c>
      <c r="E3214" s="89">
        <f t="shared" si="151"/>
        <v>900.00000041909516</v>
      </c>
      <c r="F3214" s="3">
        <f t="shared" si="152"/>
        <v>82826776.320169225</v>
      </c>
    </row>
    <row r="3215" spans="1:6">
      <c r="A3215" s="1">
        <v>43943.46875</v>
      </c>
      <c r="B3215">
        <v>3290</v>
      </c>
      <c r="C3215">
        <v>2.83</v>
      </c>
      <c r="D3215" s="2">
        <f t="shared" si="150"/>
        <v>43943.72285980243</v>
      </c>
      <c r="E3215" s="89">
        <f t="shared" si="151"/>
        <v>899.99999979045242</v>
      </c>
      <c r="F3215" s="3">
        <f t="shared" si="152"/>
        <v>83846182.739390045</v>
      </c>
    </row>
    <row r="3216" spans="1:6">
      <c r="A3216" s="1">
        <v>43943.479166666664</v>
      </c>
      <c r="B3216">
        <v>3270</v>
      </c>
      <c r="C3216">
        <v>2.82</v>
      </c>
      <c r="D3216" s="2">
        <f t="shared" si="150"/>
        <v>43943.734316131493</v>
      </c>
      <c r="E3216" s="89">
        <f t="shared" si="151"/>
        <v>899.99999979045242</v>
      </c>
      <c r="F3216" s="3">
        <f t="shared" si="152"/>
        <v>83336479.500852719</v>
      </c>
    </row>
    <row r="3217" spans="1:6">
      <c r="A3217" s="1">
        <v>43943.489583333336</v>
      </c>
      <c r="B3217">
        <v>3270</v>
      </c>
      <c r="C3217">
        <v>2.82</v>
      </c>
      <c r="D3217" s="2">
        <f t="shared" si="150"/>
        <v>43943.744732798164</v>
      </c>
      <c r="E3217" s="89">
        <f t="shared" si="151"/>
        <v>900.00000041909516</v>
      </c>
      <c r="F3217" s="3">
        <f t="shared" si="152"/>
        <v>83336479.55906257</v>
      </c>
    </row>
    <row r="3218" spans="1:6">
      <c r="A3218" s="1">
        <v>43943.5</v>
      </c>
      <c r="B3218">
        <v>3290</v>
      </c>
      <c r="C3218">
        <v>2.83</v>
      </c>
      <c r="D3218" s="2">
        <f t="shared" si="150"/>
        <v>43943.75410980243</v>
      </c>
      <c r="E3218" s="89">
        <f t="shared" si="151"/>
        <v>899.99999979045242</v>
      </c>
      <c r="F3218" s="3">
        <f t="shared" si="152"/>
        <v>83846182.739390045</v>
      </c>
    </row>
    <row r="3219" spans="1:6">
      <c r="A3219" s="1">
        <v>43943.510416666664</v>
      </c>
      <c r="B3219">
        <v>3290</v>
      </c>
      <c r="C3219">
        <v>2.83</v>
      </c>
      <c r="D3219" s="2">
        <f t="shared" si="150"/>
        <v>43943.764526469095</v>
      </c>
      <c r="E3219" s="89">
        <f t="shared" si="151"/>
        <v>899.99999979045242</v>
      </c>
      <c r="F3219" s="3">
        <f t="shared" si="152"/>
        <v>83846182.739390045</v>
      </c>
    </row>
    <row r="3220" spans="1:6">
      <c r="A3220" s="1">
        <v>43943.520833333336</v>
      </c>
      <c r="B3220">
        <v>3290</v>
      </c>
      <c r="C3220">
        <v>2.83</v>
      </c>
      <c r="D3220" s="2">
        <f t="shared" si="150"/>
        <v>43943.774943135766</v>
      </c>
      <c r="E3220" s="89">
        <f t="shared" si="151"/>
        <v>900.00000041909516</v>
      </c>
      <c r="F3220" s="3">
        <f t="shared" si="152"/>
        <v>83846182.79795593</v>
      </c>
    </row>
    <row r="3221" spans="1:6">
      <c r="A3221" s="1">
        <v>43943.53125</v>
      </c>
      <c r="B3221">
        <v>3310</v>
      </c>
      <c r="C3221">
        <v>2.84</v>
      </c>
      <c r="D3221" s="2">
        <f t="shared" si="150"/>
        <v>43943.78433270393</v>
      </c>
      <c r="E3221" s="89">
        <f t="shared" si="151"/>
        <v>899.99999979045242</v>
      </c>
      <c r="F3221" s="3">
        <f t="shared" si="152"/>
        <v>84355885.977927372</v>
      </c>
    </row>
    <row r="3222" spans="1:6">
      <c r="A3222" s="1">
        <v>43943.541666666664</v>
      </c>
      <c r="B3222">
        <v>3310</v>
      </c>
      <c r="C3222">
        <v>2.84</v>
      </c>
      <c r="D3222" s="2">
        <f t="shared" si="150"/>
        <v>43943.794749370594</v>
      </c>
      <c r="E3222" s="89">
        <f t="shared" si="151"/>
        <v>899.99999979045242</v>
      </c>
      <c r="F3222" s="3">
        <f t="shared" si="152"/>
        <v>84355885.977927372</v>
      </c>
    </row>
    <row r="3223" spans="1:6">
      <c r="A3223" s="1">
        <v>43943.552083333336</v>
      </c>
      <c r="B3223">
        <v>3330</v>
      </c>
      <c r="C3223">
        <v>2.85</v>
      </c>
      <c r="D3223" s="2">
        <f t="shared" si="150"/>
        <v>43943.804151276279</v>
      </c>
      <c r="E3223" s="89">
        <f t="shared" si="151"/>
        <v>900.00000041909516</v>
      </c>
      <c r="F3223" s="3">
        <f t="shared" si="152"/>
        <v>84865589.27574262</v>
      </c>
    </row>
    <row r="3224" spans="1:6">
      <c r="A3224" s="1">
        <v>43943.5625</v>
      </c>
      <c r="B3224">
        <v>3350</v>
      </c>
      <c r="C3224">
        <v>2.86</v>
      </c>
      <c r="D3224" s="2">
        <f t="shared" si="150"/>
        <v>43943.813565298507</v>
      </c>
      <c r="E3224" s="89">
        <f t="shared" si="151"/>
        <v>899.99999979045242</v>
      </c>
      <c r="F3224" s="3">
        <f t="shared" si="152"/>
        <v>85375292.455002025</v>
      </c>
    </row>
    <row r="3225" spans="1:6">
      <c r="A3225" s="1">
        <v>43943.572916666664</v>
      </c>
      <c r="B3225">
        <v>3350</v>
      </c>
      <c r="C3225">
        <v>2.86</v>
      </c>
      <c r="D3225" s="2">
        <f t="shared" si="150"/>
        <v>43943.823981965172</v>
      </c>
      <c r="E3225" s="89">
        <f t="shared" si="151"/>
        <v>899.99999979045242</v>
      </c>
      <c r="F3225" s="3">
        <f t="shared" si="152"/>
        <v>85375292.455002025</v>
      </c>
    </row>
    <row r="3226" spans="1:6">
      <c r="A3226" s="1">
        <v>43943.583333333336</v>
      </c>
      <c r="B3226">
        <v>3370</v>
      </c>
      <c r="C3226">
        <v>2.87</v>
      </c>
      <c r="D3226" s="2">
        <f t="shared" si="150"/>
        <v>43943.833407888233</v>
      </c>
      <c r="E3226" s="89">
        <f t="shared" si="151"/>
        <v>900.00000041909516</v>
      </c>
      <c r="F3226" s="3">
        <f t="shared" si="152"/>
        <v>85884995.753529325</v>
      </c>
    </row>
    <row r="3227" spans="1:6">
      <c r="A3227" s="1">
        <v>43943.59375</v>
      </c>
      <c r="B3227">
        <v>3370</v>
      </c>
      <c r="C3227">
        <v>2.87</v>
      </c>
      <c r="D3227" s="2">
        <f t="shared" si="150"/>
        <v>43943.843824554897</v>
      </c>
      <c r="E3227" s="89">
        <f t="shared" si="151"/>
        <v>899.99999979045242</v>
      </c>
      <c r="F3227" s="3">
        <f t="shared" si="152"/>
        <v>85884995.693539351</v>
      </c>
    </row>
    <row r="3228" spans="1:6">
      <c r="A3228" s="1">
        <v>43943.604166666664</v>
      </c>
      <c r="B3228">
        <v>3390</v>
      </c>
      <c r="C3228">
        <v>2.88</v>
      </c>
      <c r="D3228" s="2">
        <f t="shared" si="150"/>
        <v>43943.853262168137</v>
      </c>
      <c r="E3228" s="89">
        <f t="shared" si="151"/>
        <v>899.99999979045242</v>
      </c>
      <c r="F3228" s="3">
        <f t="shared" si="152"/>
        <v>86394698.932076663</v>
      </c>
    </row>
    <row r="3229" spans="1:6">
      <c r="A3229" s="1">
        <v>43943.614583333336</v>
      </c>
      <c r="B3229">
        <v>3390</v>
      </c>
      <c r="C3229">
        <v>2.88</v>
      </c>
      <c r="D3229" s="2">
        <f t="shared" si="150"/>
        <v>43943.863678834809</v>
      </c>
      <c r="E3229" s="89">
        <f t="shared" si="151"/>
        <v>900.00000041909516</v>
      </c>
      <c r="F3229" s="3">
        <f t="shared" si="152"/>
        <v>86394698.99242267</v>
      </c>
    </row>
    <row r="3230" spans="1:6">
      <c r="A3230" s="1">
        <v>43943.625</v>
      </c>
      <c r="B3230">
        <v>3410</v>
      </c>
      <c r="C3230">
        <v>2.89</v>
      </c>
      <c r="D3230" s="2">
        <f t="shared" si="150"/>
        <v>43943.873127932551</v>
      </c>
      <c r="E3230" s="89">
        <f t="shared" si="151"/>
        <v>899.99999979045242</v>
      </c>
      <c r="F3230" s="3">
        <f t="shared" si="152"/>
        <v>86904402.170613989</v>
      </c>
    </row>
    <row r="3231" spans="1:6">
      <c r="A3231" s="1">
        <v>43943.635416666664</v>
      </c>
      <c r="B3231">
        <v>3410</v>
      </c>
      <c r="C3231">
        <v>2.89</v>
      </c>
      <c r="D3231" s="2">
        <f t="shared" si="150"/>
        <v>43943.883544599215</v>
      </c>
      <c r="E3231" s="89">
        <f t="shared" si="151"/>
        <v>899.99999979045242</v>
      </c>
      <c r="F3231" s="3">
        <f t="shared" si="152"/>
        <v>86904402.170613989</v>
      </c>
    </row>
    <row r="3232" spans="1:6">
      <c r="A3232" s="1">
        <v>43943.645833333336</v>
      </c>
      <c r="B3232">
        <v>3410</v>
      </c>
      <c r="C3232">
        <v>2.89</v>
      </c>
      <c r="D3232" s="2">
        <f t="shared" si="150"/>
        <v>43943.893961265887</v>
      </c>
      <c r="E3232" s="89">
        <f t="shared" si="151"/>
        <v>900.00000041909516</v>
      </c>
      <c r="F3232" s="3">
        <f t="shared" si="152"/>
        <v>86904402.231316015</v>
      </c>
    </row>
    <row r="3233" spans="1:6">
      <c r="A3233" s="1">
        <v>43943.65625</v>
      </c>
      <c r="B3233">
        <v>3430</v>
      </c>
      <c r="C3233">
        <v>2.9</v>
      </c>
      <c r="D3233" s="2">
        <f t="shared" si="150"/>
        <v>43943.903421647228</v>
      </c>
      <c r="E3233" s="89">
        <f t="shared" si="151"/>
        <v>899.99999979045242</v>
      </c>
      <c r="F3233" s="3">
        <f t="shared" si="152"/>
        <v>87414105.409151316</v>
      </c>
    </row>
    <row r="3234" spans="1:6">
      <c r="A3234" s="1">
        <v>43943.666666666664</v>
      </c>
      <c r="B3234">
        <v>3450</v>
      </c>
      <c r="C3234">
        <v>2.91</v>
      </c>
      <c r="D3234" s="2">
        <f t="shared" si="150"/>
        <v>43943.912893115943</v>
      </c>
      <c r="E3234" s="89">
        <f t="shared" si="151"/>
        <v>899.99999979045242</v>
      </c>
      <c r="F3234" s="3">
        <f t="shared" si="152"/>
        <v>87923808.647688642</v>
      </c>
    </row>
    <row r="3235" spans="1:6">
      <c r="A3235" s="1">
        <v>43943.677083333336</v>
      </c>
      <c r="B3235">
        <v>3450</v>
      </c>
      <c r="C3235">
        <v>2.91</v>
      </c>
      <c r="D3235" s="2">
        <f t="shared" si="150"/>
        <v>43943.923309782615</v>
      </c>
      <c r="E3235" s="89">
        <f t="shared" si="151"/>
        <v>900.00000041909516</v>
      </c>
      <c r="F3235" s="3">
        <f t="shared" si="152"/>
        <v>87923808.70910272</v>
      </c>
    </row>
    <row r="3236" spans="1:6">
      <c r="A3236" s="1">
        <v>43943.6875</v>
      </c>
      <c r="B3236">
        <v>3450</v>
      </c>
      <c r="C3236">
        <v>2.91</v>
      </c>
      <c r="D3236" s="2">
        <f t="shared" si="150"/>
        <v>43943.933726449279</v>
      </c>
      <c r="E3236" s="89">
        <f t="shared" si="151"/>
        <v>899.99999979045242</v>
      </c>
      <c r="F3236" s="3">
        <f t="shared" si="152"/>
        <v>87923808.647688642</v>
      </c>
    </row>
    <row r="3237" spans="1:6">
      <c r="A3237" s="1">
        <v>43943.697916666664</v>
      </c>
      <c r="B3237">
        <v>3470</v>
      </c>
      <c r="C3237">
        <v>2.92</v>
      </c>
      <c r="D3237" s="2">
        <f t="shared" si="150"/>
        <v>43943.943208813638</v>
      </c>
      <c r="E3237" s="89">
        <f t="shared" si="151"/>
        <v>899.99999979045242</v>
      </c>
      <c r="F3237" s="3">
        <f t="shared" si="152"/>
        <v>88433511.886225969</v>
      </c>
    </row>
    <row r="3238" spans="1:6">
      <c r="A3238" s="1">
        <v>43943.708333333336</v>
      </c>
      <c r="B3238">
        <v>3470</v>
      </c>
      <c r="C3238">
        <v>2.92</v>
      </c>
      <c r="D3238" s="2">
        <f t="shared" si="150"/>
        <v>43943.95362548031</v>
      </c>
      <c r="E3238" s="89">
        <f t="shared" si="151"/>
        <v>900.00000041909516</v>
      </c>
      <c r="F3238" s="3">
        <f t="shared" si="152"/>
        <v>88433511.947996065</v>
      </c>
    </row>
    <row r="3239" spans="1:6">
      <c r="A3239" s="1">
        <v>43943.71875</v>
      </c>
      <c r="B3239">
        <v>3490</v>
      </c>
      <c r="C3239">
        <v>2.93</v>
      </c>
      <c r="D3239" s="2">
        <f t="shared" si="150"/>
        <v>43943.963118553009</v>
      </c>
      <c r="E3239" s="89">
        <f t="shared" si="151"/>
        <v>899.99999979045242</v>
      </c>
      <c r="F3239" s="3">
        <f t="shared" si="152"/>
        <v>88943215.124763295</v>
      </c>
    </row>
    <row r="3240" spans="1:6">
      <c r="A3240" s="1">
        <v>43943.729166666664</v>
      </c>
      <c r="B3240">
        <v>3490</v>
      </c>
      <c r="C3240">
        <v>2.93</v>
      </c>
      <c r="D3240" s="2">
        <f t="shared" si="150"/>
        <v>43943.973535219673</v>
      </c>
      <c r="E3240" s="89">
        <f t="shared" si="151"/>
        <v>899.99999979045242</v>
      </c>
      <c r="F3240" s="3">
        <f t="shared" si="152"/>
        <v>88943215.124763295</v>
      </c>
    </row>
    <row r="3241" spans="1:6">
      <c r="A3241" s="1">
        <v>43943.739583333336</v>
      </c>
      <c r="B3241">
        <v>3510</v>
      </c>
      <c r="C3241">
        <v>2.94</v>
      </c>
      <c r="D3241" s="2">
        <f t="shared" si="150"/>
        <v>43943.983038817663</v>
      </c>
      <c r="E3241" s="89">
        <f t="shared" si="151"/>
        <v>900.00000041909516</v>
      </c>
      <c r="F3241" s="3">
        <f t="shared" si="152"/>
        <v>89452918.42578277</v>
      </c>
    </row>
    <row r="3242" spans="1:6">
      <c r="A3242" s="1">
        <v>43943.75</v>
      </c>
      <c r="B3242">
        <v>3510</v>
      </c>
      <c r="C3242">
        <v>2.94</v>
      </c>
      <c r="D3242" s="2">
        <f t="shared" si="150"/>
        <v>43943.993455484328</v>
      </c>
      <c r="E3242" s="89">
        <f t="shared" si="151"/>
        <v>899.99999979045242</v>
      </c>
      <c r="F3242" s="3">
        <f t="shared" si="152"/>
        <v>89452918.363300622</v>
      </c>
    </row>
    <row r="3243" spans="1:6">
      <c r="A3243" s="1">
        <v>43943.760416666664</v>
      </c>
      <c r="B3243">
        <v>3530</v>
      </c>
      <c r="C3243">
        <v>2.95</v>
      </c>
      <c r="D3243" s="2">
        <f t="shared" si="150"/>
        <v>43944.0029694287</v>
      </c>
      <c r="E3243" s="89">
        <f t="shared" si="151"/>
        <v>899.99999979045242</v>
      </c>
      <c r="F3243" s="3">
        <f t="shared" si="152"/>
        <v>89962621.601837948</v>
      </c>
    </row>
    <row r="3244" spans="1:6">
      <c r="A3244" s="1">
        <v>43943.770833333336</v>
      </c>
      <c r="B3244">
        <v>3530</v>
      </c>
      <c r="C3244">
        <v>2.95</v>
      </c>
      <c r="D3244" s="2">
        <f t="shared" si="150"/>
        <v>43944.013386095372</v>
      </c>
      <c r="E3244" s="89">
        <f t="shared" si="151"/>
        <v>900.00000041909516</v>
      </c>
      <c r="F3244" s="3">
        <f t="shared" si="152"/>
        <v>89962621.664676115</v>
      </c>
    </row>
    <row r="3245" spans="1:6">
      <c r="A3245" s="1">
        <v>43943.78125</v>
      </c>
      <c r="B3245">
        <v>3550</v>
      </c>
      <c r="C3245">
        <v>2.96</v>
      </c>
      <c r="D3245" s="2">
        <f t="shared" si="150"/>
        <v>43944.022910211264</v>
      </c>
      <c r="E3245" s="89">
        <f t="shared" si="151"/>
        <v>899.99999979045242</v>
      </c>
      <c r="F3245" s="3">
        <f t="shared" si="152"/>
        <v>90472324.840375274</v>
      </c>
    </row>
    <row r="3246" spans="1:6">
      <c r="A3246" s="1">
        <v>43943.791666666664</v>
      </c>
      <c r="B3246">
        <v>3570</v>
      </c>
      <c r="C3246">
        <v>2.97</v>
      </c>
      <c r="D3246" s="2">
        <f t="shared" si="150"/>
        <v>43944.032444327728</v>
      </c>
      <c r="E3246" s="89">
        <f t="shared" si="151"/>
        <v>899.99999979045242</v>
      </c>
      <c r="F3246" s="3">
        <f t="shared" si="152"/>
        <v>90982028.078912601</v>
      </c>
    </row>
    <row r="3247" spans="1:6">
      <c r="A3247" s="1">
        <v>43943.802083333336</v>
      </c>
      <c r="B3247">
        <v>3570</v>
      </c>
      <c r="C3247">
        <v>2.97</v>
      </c>
      <c r="D3247" s="2">
        <f t="shared" si="150"/>
        <v>43944.042860994399</v>
      </c>
      <c r="E3247" s="89">
        <f t="shared" si="151"/>
        <v>900.00000041909516</v>
      </c>
      <c r="F3247" s="3">
        <f t="shared" si="152"/>
        <v>90982028.142462805</v>
      </c>
    </row>
    <row r="3248" spans="1:6">
      <c r="A3248" s="1">
        <v>43943.8125</v>
      </c>
      <c r="B3248">
        <v>3590</v>
      </c>
      <c r="C3248">
        <v>2.98</v>
      </c>
      <c r="D3248" s="2">
        <f t="shared" si="150"/>
        <v>43944.05240494429</v>
      </c>
      <c r="E3248" s="89">
        <f t="shared" si="151"/>
        <v>899.99999979045242</v>
      </c>
      <c r="F3248" s="3">
        <f t="shared" si="152"/>
        <v>91491731.317449927</v>
      </c>
    </row>
    <row r="3249" spans="1:6">
      <c r="A3249" s="1">
        <v>43943.822916666664</v>
      </c>
      <c r="B3249">
        <v>3590</v>
      </c>
      <c r="C3249">
        <v>2.98</v>
      </c>
      <c r="D3249" s="2">
        <f t="shared" si="150"/>
        <v>43944.062821610954</v>
      </c>
      <c r="E3249" s="89">
        <f t="shared" si="151"/>
        <v>899.99999979045242</v>
      </c>
      <c r="F3249" s="3">
        <f t="shared" si="152"/>
        <v>91491731.317449927</v>
      </c>
    </row>
    <row r="3250" spans="1:6">
      <c r="A3250" s="1">
        <v>43943.833333333336</v>
      </c>
      <c r="B3250">
        <v>3610</v>
      </c>
      <c r="C3250">
        <v>2.99</v>
      </c>
      <c r="D3250" s="2">
        <f t="shared" si="150"/>
        <v>43944.07237523084</v>
      </c>
      <c r="E3250" s="89">
        <f t="shared" si="151"/>
        <v>900.00000041909516</v>
      </c>
      <c r="F3250" s="3">
        <f t="shared" si="152"/>
        <v>92001434.62024951</v>
      </c>
    </row>
    <row r="3251" spans="1:6">
      <c r="A3251" s="1">
        <v>43943.84375</v>
      </c>
      <c r="B3251">
        <v>3610</v>
      </c>
      <c r="C3251">
        <v>2.99</v>
      </c>
      <c r="D3251" s="2">
        <f t="shared" si="150"/>
        <v>43944.082791897505</v>
      </c>
      <c r="E3251" s="89">
        <f t="shared" si="151"/>
        <v>899.99999979045242</v>
      </c>
      <c r="F3251" s="3">
        <f t="shared" si="152"/>
        <v>92001434.555987254</v>
      </c>
    </row>
    <row r="3252" spans="1:6">
      <c r="A3252" s="1">
        <v>43943.854166666664</v>
      </c>
      <c r="B3252">
        <v>3630</v>
      </c>
      <c r="C3252">
        <v>3</v>
      </c>
      <c r="D3252" s="2">
        <f t="shared" si="150"/>
        <v>43944.092355027547</v>
      </c>
      <c r="E3252" s="89">
        <f t="shared" si="151"/>
        <v>899.99999979045242</v>
      </c>
      <c r="F3252" s="3">
        <f t="shared" si="152"/>
        <v>92511137.79452458</v>
      </c>
    </row>
    <row r="3253" spans="1:6">
      <c r="A3253" s="1">
        <v>43943.864583333336</v>
      </c>
      <c r="B3253">
        <v>3630</v>
      </c>
      <c r="C3253">
        <v>3</v>
      </c>
      <c r="D3253" s="2">
        <f t="shared" si="150"/>
        <v>43944.102771694219</v>
      </c>
      <c r="E3253" s="89">
        <f t="shared" si="151"/>
        <v>900.00000041909516</v>
      </c>
      <c r="F3253" s="3">
        <f t="shared" si="152"/>
        <v>92511137.859142855</v>
      </c>
    </row>
    <row r="3254" spans="1:6">
      <c r="A3254" s="1">
        <v>43943.875</v>
      </c>
      <c r="B3254">
        <v>3650</v>
      </c>
      <c r="C3254">
        <v>3.01</v>
      </c>
      <c r="D3254" s="2">
        <f t="shared" si="150"/>
        <v>43944.11234417808</v>
      </c>
      <c r="E3254" s="89">
        <f t="shared" si="151"/>
        <v>899.99999979045242</v>
      </c>
      <c r="F3254" s="3">
        <f t="shared" si="152"/>
        <v>93020841.033061907</v>
      </c>
    </row>
    <row r="3255" spans="1:6">
      <c r="A3255" s="1">
        <v>43943.885416666664</v>
      </c>
      <c r="B3255">
        <v>3650</v>
      </c>
      <c r="C3255">
        <v>3.01</v>
      </c>
      <c r="D3255" s="2">
        <f t="shared" si="150"/>
        <v>43944.122760844744</v>
      </c>
      <c r="E3255" s="89">
        <f t="shared" si="151"/>
        <v>899.99999979045242</v>
      </c>
      <c r="F3255" s="3">
        <f t="shared" si="152"/>
        <v>93020841.033061907</v>
      </c>
    </row>
    <row r="3256" spans="1:6">
      <c r="A3256" s="1">
        <v>43943.895833333336</v>
      </c>
      <c r="B3256">
        <v>3670</v>
      </c>
      <c r="C3256">
        <v>3.02</v>
      </c>
      <c r="D3256" s="2">
        <f t="shared" si="150"/>
        <v>43944.13234252952</v>
      </c>
      <c r="E3256" s="89">
        <f t="shared" si="151"/>
        <v>900.00000041909516</v>
      </c>
      <c r="F3256" s="3">
        <f t="shared" si="152"/>
        <v>93530544.33692956</v>
      </c>
    </row>
    <row r="3257" spans="1:6">
      <c r="A3257" s="1">
        <v>43943.90625</v>
      </c>
      <c r="B3257">
        <v>3670</v>
      </c>
      <c r="C3257">
        <v>3.02</v>
      </c>
      <c r="D3257" s="2">
        <f t="shared" si="150"/>
        <v>43944.142759196184</v>
      </c>
      <c r="E3257" s="89">
        <f t="shared" si="151"/>
        <v>899.99999979045242</v>
      </c>
      <c r="F3257" s="3">
        <f t="shared" si="152"/>
        <v>93530544.271599233</v>
      </c>
    </row>
    <row r="3258" spans="1:6">
      <c r="A3258" s="1">
        <v>43943.916666666664</v>
      </c>
      <c r="B3258">
        <v>3670</v>
      </c>
      <c r="C3258">
        <v>3.02</v>
      </c>
      <c r="D3258" s="2">
        <f t="shared" si="150"/>
        <v>43944.153175862848</v>
      </c>
      <c r="E3258" s="89">
        <f t="shared" si="151"/>
        <v>899.99999979045242</v>
      </c>
      <c r="F3258" s="3">
        <f t="shared" si="152"/>
        <v>93530544.271599233</v>
      </c>
    </row>
    <row r="3259" spans="1:6">
      <c r="A3259" s="1">
        <v>43943.927083333336</v>
      </c>
      <c r="B3259">
        <v>3700</v>
      </c>
      <c r="C3259">
        <v>3.03</v>
      </c>
      <c r="D3259" s="2">
        <f t="shared" si="150"/>
        <v>43944.162356981986</v>
      </c>
      <c r="E3259" s="89">
        <f t="shared" si="151"/>
        <v>900.00000041909516</v>
      </c>
      <c r="F3259" s="3">
        <f t="shared" si="152"/>
        <v>94295099.195269585</v>
      </c>
    </row>
    <row r="3260" spans="1:6">
      <c r="A3260" s="1">
        <v>43943.9375</v>
      </c>
      <c r="B3260">
        <v>3720</v>
      </c>
      <c r="C3260">
        <v>3.04</v>
      </c>
      <c r="D3260" s="2">
        <f t="shared" si="150"/>
        <v>43944.171961021508</v>
      </c>
      <c r="E3260" s="89">
        <f t="shared" si="151"/>
        <v>899.99999979045242</v>
      </c>
      <c r="F3260" s="3">
        <f t="shared" si="152"/>
        <v>94804802.367942542</v>
      </c>
    </row>
    <row r="3261" spans="1:6">
      <c r="A3261" s="1">
        <v>43943.947916666664</v>
      </c>
      <c r="B3261">
        <v>3720</v>
      </c>
      <c r="C3261">
        <v>3.04</v>
      </c>
      <c r="D3261" s="2">
        <f t="shared" si="150"/>
        <v>43944.182377688172</v>
      </c>
      <c r="E3261" s="89">
        <f t="shared" si="151"/>
        <v>899.99999979045242</v>
      </c>
      <c r="F3261" s="3">
        <f t="shared" si="152"/>
        <v>94804802.367942542</v>
      </c>
    </row>
    <row r="3262" spans="1:6">
      <c r="A3262" s="1">
        <v>43943.958333333336</v>
      </c>
      <c r="B3262">
        <v>3720</v>
      </c>
      <c r="C3262">
        <v>3.04</v>
      </c>
      <c r="D3262" s="2">
        <f t="shared" si="150"/>
        <v>43944.192794354843</v>
      </c>
      <c r="E3262" s="89">
        <f t="shared" si="151"/>
        <v>900.00000041909516</v>
      </c>
      <c r="F3262" s="3">
        <f t="shared" si="152"/>
        <v>94804802.43416293</v>
      </c>
    </row>
    <row r="3263" spans="1:6">
      <c r="A3263" s="1">
        <v>43943.96875</v>
      </c>
      <c r="B3263">
        <v>3740</v>
      </c>
      <c r="C3263">
        <v>3.05</v>
      </c>
      <c r="D3263" s="2">
        <f t="shared" si="150"/>
        <v>43944.202407085562</v>
      </c>
      <c r="E3263" s="89">
        <f t="shared" si="151"/>
        <v>899.99999979045242</v>
      </c>
      <c r="F3263" s="3">
        <f t="shared" si="152"/>
        <v>95314505.606479868</v>
      </c>
    </row>
    <row r="3264" spans="1:6">
      <c r="A3264" s="1">
        <v>43943.979166666664</v>
      </c>
      <c r="B3264">
        <v>3740</v>
      </c>
      <c r="C3264">
        <v>3.05</v>
      </c>
      <c r="D3264" s="2">
        <f t="shared" si="150"/>
        <v>43944.212823752227</v>
      </c>
      <c r="E3264" s="89">
        <f t="shared" si="151"/>
        <v>899.99999979045242</v>
      </c>
      <c r="F3264" s="3">
        <f t="shared" si="152"/>
        <v>95314505.606479868</v>
      </c>
    </row>
    <row r="3265" spans="1:6">
      <c r="A3265" s="1">
        <v>43943.989583333336</v>
      </c>
      <c r="B3265">
        <v>3740</v>
      </c>
      <c r="C3265">
        <v>3.05</v>
      </c>
      <c r="D3265" s="2">
        <f t="shared" si="150"/>
        <v>43944.223240418898</v>
      </c>
      <c r="E3265" s="89">
        <f t="shared" si="151"/>
        <v>900.00000041909516</v>
      </c>
      <c r="F3265" s="3">
        <f t="shared" si="152"/>
        <v>95314505.673056275</v>
      </c>
    </row>
    <row r="3266" spans="1:6">
      <c r="A3266" s="1">
        <v>43944</v>
      </c>
      <c r="B3266">
        <v>3740</v>
      </c>
      <c r="C3266">
        <v>3.05</v>
      </c>
      <c r="D3266" s="2">
        <f t="shared" si="150"/>
        <v>43944.233657085562</v>
      </c>
      <c r="E3266" s="89">
        <f t="shared" si="151"/>
        <v>899.99999979045242</v>
      </c>
      <c r="F3266" s="3">
        <f t="shared" si="152"/>
        <v>95314505.606479868</v>
      </c>
    </row>
    <row r="3267" spans="1:6">
      <c r="A3267" s="1">
        <v>43944.010416666664</v>
      </c>
      <c r="B3267">
        <v>3740</v>
      </c>
      <c r="C3267">
        <v>3.05</v>
      </c>
      <c r="D3267" s="2">
        <f t="shared" ref="D3267:D3330" si="153">A3267+((13422*(1/B3267)+2.019)/24)</f>
        <v>43944.244073752227</v>
      </c>
      <c r="E3267" s="89">
        <f t="shared" si="151"/>
        <v>899.99999979045242</v>
      </c>
      <c r="F3267" s="3">
        <f t="shared" si="152"/>
        <v>95314505.606479868</v>
      </c>
    </row>
    <row r="3268" spans="1:6">
      <c r="A3268" s="1">
        <v>43944.020833333336</v>
      </c>
      <c r="B3268">
        <v>3760</v>
      </c>
      <c r="C3268">
        <v>3.06</v>
      </c>
      <c r="D3268" s="2">
        <f t="shared" si="153"/>
        <v>43944.253695035462</v>
      </c>
      <c r="E3268" s="89">
        <f t="shared" ref="E3268:E3331" si="154">CONVERT((A3268-A3267),"day","sec")</f>
        <v>900.00000041909516</v>
      </c>
      <c r="F3268" s="3">
        <f t="shared" si="152"/>
        <v>95824208.911949635</v>
      </c>
    </row>
    <row r="3269" spans="1:6">
      <c r="A3269" s="1">
        <v>43944.03125</v>
      </c>
      <c r="B3269">
        <v>3760</v>
      </c>
      <c r="C3269">
        <v>3.06</v>
      </c>
      <c r="D3269" s="2">
        <f t="shared" si="153"/>
        <v>43944.264111702127</v>
      </c>
      <c r="E3269" s="89">
        <f t="shared" si="154"/>
        <v>899.99999979045242</v>
      </c>
      <c r="F3269" s="3">
        <f t="shared" ref="F3269:F3332" si="155">E3269*B3269*CONVERT(1,"ft^3","l")</f>
        <v>95824208.845017195</v>
      </c>
    </row>
    <row r="3270" spans="1:6">
      <c r="A3270" s="1">
        <v>43944.041666666664</v>
      </c>
      <c r="B3270">
        <v>3780</v>
      </c>
      <c r="C3270">
        <v>3.07</v>
      </c>
      <c r="D3270" s="2">
        <f t="shared" si="153"/>
        <v>43944.273741402118</v>
      </c>
      <c r="E3270" s="89">
        <f t="shared" si="154"/>
        <v>899.99999979045242</v>
      </c>
      <c r="F3270" s="3">
        <f t="shared" si="155"/>
        <v>96333912.083554521</v>
      </c>
    </row>
    <row r="3271" spans="1:6">
      <c r="A3271" s="1">
        <v>43944.052083333336</v>
      </c>
      <c r="B3271">
        <v>3780</v>
      </c>
      <c r="C3271">
        <v>3.07</v>
      </c>
      <c r="D3271" s="2">
        <f t="shared" si="153"/>
        <v>43944.284158068789</v>
      </c>
      <c r="E3271" s="89">
        <f t="shared" si="154"/>
        <v>900.00000041909516</v>
      </c>
      <c r="F3271" s="3">
        <f t="shared" si="155"/>
        <v>96333912.15084298</v>
      </c>
    </row>
    <row r="3272" spans="1:6">
      <c r="A3272" s="1">
        <v>43944.0625</v>
      </c>
      <c r="B3272">
        <v>3780</v>
      </c>
      <c r="C3272">
        <v>3.07</v>
      </c>
      <c r="D3272" s="2">
        <f t="shared" si="153"/>
        <v>43944.294574735453</v>
      </c>
      <c r="E3272" s="89">
        <f t="shared" si="154"/>
        <v>899.99999979045242</v>
      </c>
      <c r="F3272" s="3">
        <f t="shared" si="155"/>
        <v>96333912.083554521</v>
      </c>
    </row>
    <row r="3273" spans="1:6">
      <c r="A3273" s="1">
        <v>43944.072916666664</v>
      </c>
      <c r="B3273">
        <v>3780</v>
      </c>
      <c r="C3273">
        <v>3.07</v>
      </c>
      <c r="D3273" s="2">
        <f t="shared" si="153"/>
        <v>43944.304991402118</v>
      </c>
      <c r="E3273" s="89">
        <f t="shared" si="154"/>
        <v>899.99999979045242</v>
      </c>
      <c r="F3273" s="3">
        <f t="shared" si="155"/>
        <v>96333912.083554521</v>
      </c>
    </row>
    <row r="3274" spans="1:6">
      <c r="A3274" s="1">
        <v>43944.083333333336</v>
      </c>
      <c r="B3274">
        <v>3780</v>
      </c>
      <c r="C3274">
        <v>3.07</v>
      </c>
      <c r="D3274" s="2">
        <f t="shared" si="153"/>
        <v>43944.315408068789</v>
      </c>
      <c r="E3274" s="89">
        <f t="shared" si="154"/>
        <v>900.00000041909516</v>
      </c>
      <c r="F3274" s="3">
        <f t="shared" si="155"/>
        <v>96333912.15084298</v>
      </c>
    </row>
    <row r="3275" spans="1:6">
      <c r="A3275" s="1">
        <v>43944.09375</v>
      </c>
      <c r="B3275">
        <v>3800</v>
      </c>
      <c r="C3275">
        <v>3.08</v>
      </c>
      <c r="D3275" s="2">
        <f t="shared" si="153"/>
        <v>43944.325046052632</v>
      </c>
      <c r="E3275" s="89">
        <f t="shared" si="154"/>
        <v>899.99999979045242</v>
      </c>
      <c r="F3275" s="3">
        <f t="shared" si="155"/>
        <v>96843615.322091848</v>
      </c>
    </row>
    <row r="3276" spans="1:6">
      <c r="A3276" s="1">
        <v>43944.104166666664</v>
      </c>
      <c r="B3276">
        <v>3800</v>
      </c>
      <c r="C3276">
        <v>3.08</v>
      </c>
      <c r="D3276" s="2">
        <f t="shared" si="153"/>
        <v>43944.335462719297</v>
      </c>
      <c r="E3276" s="89">
        <f t="shared" si="154"/>
        <v>899.99999979045242</v>
      </c>
      <c r="F3276" s="3">
        <f t="shared" si="155"/>
        <v>96843615.322091848</v>
      </c>
    </row>
    <row r="3277" spans="1:6">
      <c r="A3277" s="1">
        <v>43944.114583333336</v>
      </c>
      <c r="B3277">
        <v>3800</v>
      </c>
      <c r="C3277">
        <v>3.08</v>
      </c>
      <c r="D3277" s="2">
        <f t="shared" si="153"/>
        <v>43944.345879385968</v>
      </c>
      <c r="E3277" s="89">
        <f t="shared" si="154"/>
        <v>900.00000041909516</v>
      </c>
      <c r="F3277" s="3">
        <f t="shared" si="155"/>
        <v>96843615.389736325</v>
      </c>
    </row>
    <row r="3278" spans="1:6">
      <c r="A3278" s="1">
        <v>43944.125</v>
      </c>
      <c r="B3278">
        <v>3820</v>
      </c>
      <c r="C3278">
        <v>3.09</v>
      </c>
      <c r="D3278" s="2">
        <f t="shared" si="153"/>
        <v>43944.355525523562</v>
      </c>
      <c r="E3278" s="89">
        <f t="shared" si="154"/>
        <v>899.99999979045242</v>
      </c>
      <c r="F3278" s="3">
        <f t="shared" si="155"/>
        <v>97353318.560629174</v>
      </c>
    </row>
    <row r="3279" spans="1:6">
      <c r="A3279" s="1">
        <v>43944.135416666664</v>
      </c>
      <c r="B3279">
        <v>3820</v>
      </c>
      <c r="C3279">
        <v>3.09</v>
      </c>
      <c r="D3279" s="2">
        <f t="shared" si="153"/>
        <v>43944.365942190227</v>
      </c>
      <c r="E3279" s="89">
        <f t="shared" si="154"/>
        <v>899.99999979045242</v>
      </c>
      <c r="F3279" s="3">
        <f t="shared" si="155"/>
        <v>97353318.560629174</v>
      </c>
    </row>
    <row r="3280" spans="1:6">
      <c r="A3280" s="1">
        <v>43944.145833333336</v>
      </c>
      <c r="B3280">
        <v>3820</v>
      </c>
      <c r="C3280">
        <v>3.09</v>
      </c>
      <c r="D3280" s="2">
        <f t="shared" si="153"/>
        <v>43944.376358856898</v>
      </c>
      <c r="E3280" s="89">
        <f t="shared" si="154"/>
        <v>900.00000041909516</v>
      </c>
      <c r="F3280" s="3">
        <f t="shared" si="155"/>
        <v>97353318.62862967</v>
      </c>
    </row>
    <row r="3281" spans="1:6">
      <c r="A3281" s="1">
        <v>43944.15625</v>
      </c>
      <c r="B3281">
        <v>3820</v>
      </c>
      <c r="C3281">
        <v>3.09</v>
      </c>
      <c r="D3281" s="2">
        <f t="shared" si="153"/>
        <v>43944.386775523562</v>
      </c>
      <c r="E3281" s="89">
        <f t="shared" si="154"/>
        <v>899.99999979045242</v>
      </c>
      <c r="F3281" s="3">
        <f t="shared" si="155"/>
        <v>97353318.560629174</v>
      </c>
    </row>
    <row r="3282" spans="1:6">
      <c r="A3282" s="1">
        <v>43944.166666666664</v>
      </c>
      <c r="B3282">
        <v>3820</v>
      </c>
      <c r="C3282">
        <v>3.09</v>
      </c>
      <c r="D3282" s="2">
        <f t="shared" si="153"/>
        <v>43944.397192190227</v>
      </c>
      <c r="E3282" s="89">
        <f t="shared" si="154"/>
        <v>899.99999979045242</v>
      </c>
      <c r="F3282" s="3">
        <f t="shared" si="155"/>
        <v>97353318.560629174</v>
      </c>
    </row>
    <row r="3283" spans="1:6">
      <c r="A3283" s="1">
        <v>43944.177083333336</v>
      </c>
      <c r="B3283">
        <v>3850</v>
      </c>
      <c r="C3283">
        <v>3.1</v>
      </c>
      <c r="D3283" s="2">
        <f t="shared" si="153"/>
        <v>43944.406468073597</v>
      </c>
      <c r="E3283" s="89">
        <f t="shared" si="154"/>
        <v>900.00000041909516</v>
      </c>
      <c r="F3283" s="3">
        <f t="shared" si="155"/>
        <v>98117873.486969694</v>
      </c>
    </row>
    <row r="3284" spans="1:6">
      <c r="A3284" s="1">
        <v>43944.1875</v>
      </c>
      <c r="B3284">
        <v>3850</v>
      </c>
      <c r="C3284">
        <v>3.1</v>
      </c>
      <c r="D3284" s="2">
        <f t="shared" si="153"/>
        <v>43944.416884740262</v>
      </c>
      <c r="E3284" s="89">
        <f t="shared" si="154"/>
        <v>899.99999979045242</v>
      </c>
      <c r="F3284" s="3">
        <f t="shared" si="155"/>
        <v>98117873.418435156</v>
      </c>
    </row>
    <row r="3285" spans="1:6">
      <c r="A3285" s="1">
        <v>43944.197916666664</v>
      </c>
      <c r="B3285">
        <v>3850</v>
      </c>
      <c r="C3285">
        <v>3.1</v>
      </c>
      <c r="D3285" s="2">
        <f t="shared" si="153"/>
        <v>43944.427301406926</v>
      </c>
      <c r="E3285" s="89">
        <f t="shared" si="154"/>
        <v>899.99999979045242</v>
      </c>
      <c r="F3285" s="3">
        <f t="shared" si="155"/>
        <v>98117873.418435156</v>
      </c>
    </row>
    <row r="3286" spans="1:6">
      <c r="A3286" s="1">
        <v>43944.208333333336</v>
      </c>
      <c r="B3286">
        <v>3850</v>
      </c>
      <c r="C3286">
        <v>3.1</v>
      </c>
      <c r="D3286" s="2">
        <f t="shared" si="153"/>
        <v>43944.437718073597</v>
      </c>
      <c r="E3286" s="89">
        <f t="shared" si="154"/>
        <v>900.00000041909516</v>
      </c>
      <c r="F3286" s="3">
        <f t="shared" si="155"/>
        <v>98117873.486969694</v>
      </c>
    </row>
    <row r="3287" spans="1:6">
      <c r="A3287" s="1">
        <v>43944.21875</v>
      </c>
      <c r="B3287">
        <v>3850</v>
      </c>
      <c r="C3287">
        <v>3.1</v>
      </c>
      <c r="D3287" s="2">
        <f t="shared" si="153"/>
        <v>43944.448134740262</v>
      </c>
      <c r="E3287" s="89">
        <f t="shared" si="154"/>
        <v>899.99999979045242</v>
      </c>
      <c r="F3287" s="3">
        <f t="shared" si="155"/>
        <v>98117873.418435156</v>
      </c>
    </row>
    <row r="3288" spans="1:6">
      <c r="A3288" s="1">
        <v>43944.229166666664</v>
      </c>
      <c r="B3288">
        <v>3870</v>
      </c>
      <c r="C3288">
        <v>3.11</v>
      </c>
      <c r="D3288" s="2">
        <f t="shared" si="153"/>
        <v>43944.457800710588</v>
      </c>
      <c r="E3288" s="89">
        <f t="shared" si="154"/>
        <v>899.99999979045242</v>
      </c>
      <c r="F3288" s="3">
        <f t="shared" si="155"/>
        <v>98627576.656972483</v>
      </c>
    </row>
    <row r="3289" spans="1:6">
      <c r="A3289" s="1">
        <v>43944.239583333336</v>
      </c>
      <c r="B3289">
        <v>3870</v>
      </c>
      <c r="C3289">
        <v>3.11</v>
      </c>
      <c r="D3289" s="2">
        <f t="shared" si="153"/>
        <v>43944.46821737726</v>
      </c>
      <c r="E3289" s="89">
        <f t="shared" si="154"/>
        <v>900.00000041909516</v>
      </c>
      <c r="F3289" s="3">
        <f t="shared" si="155"/>
        <v>98627576.725863054</v>
      </c>
    </row>
    <row r="3290" spans="1:6">
      <c r="A3290" s="1">
        <v>43944.25</v>
      </c>
      <c r="B3290">
        <v>3870</v>
      </c>
      <c r="C3290">
        <v>3.11</v>
      </c>
      <c r="D3290" s="2">
        <f t="shared" si="153"/>
        <v>43944.478634043924</v>
      </c>
      <c r="E3290" s="89">
        <f t="shared" si="154"/>
        <v>899.99999979045242</v>
      </c>
      <c r="F3290" s="3">
        <f t="shared" si="155"/>
        <v>98627576.656972483</v>
      </c>
    </row>
    <row r="3291" spans="1:6">
      <c r="A3291" s="1">
        <v>43944.260416666664</v>
      </c>
      <c r="B3291">
        <v>3850</v>
      </c>
      <c r="C3291">
        <v>3.1</v>
      </c>
      <c r="D3291" s="2">
        <f t="shared" si="153"/>
        <v>43944.489801406926</v>
      </c>
      <c r="E3291" s="89">
        <f t="shared" si="154"/>
        <v>899.99999979045242</v>
      </c>
      <c r="F3291" s="3">
        <f t="shared" si="155"/>
        <v>98117873.418435156</v>
      </c>
    </row>
    <row r="3292" spans="1:6">
      <c r="A3292" s="1">
        <v>43944.270833333336</v>
      </c>
      <c r="B3292">
        <v>3870</v>
      </c>
      <c r="C3292">
        <v>3.11</v>
      </c>
      <c r="D3292" s="2">
        <f t="shared" si="153"/>
        <v>43944.49946737726</v>
      </c>
      <c r="E3292" s="89">
        <f t="shared" si="154"/>
        <v>900.00000041909516</v>
      </c>
      <c r="F3292" s="3">
        <f t="shared" si="155"/>
        <v>98627576.725863054</v>
      </c>
    </row>
    <row r="3293" spans="1:6">
      <c r="A3293" s="1">
        <v>43944.28125</v>
      </c>
      <c r="B3293">
        <v>3850</v>
      </c>
      <c r="C3293">
        <v>3.1</v>
      </c>
      <c r="D3293" s="2">
        <f t="shared" si="153"/>
        <v>43944.510634740262</v>
      </c>
      <c r="E3293" s="89">
        <f t="shared" si="154"/>
        <v>899.99999979045242</v>
      </c>
      <c r="F3293" s="3">
        <f t="shared" si="155"/>
        <v>98117873.418435156</v>
      </c>
    </row>
    <row r="3294" spans="1:6">
      <c r="A3294" s="1">
        <v>43944.291666666664</v>
      </c>
      <c r="B3294">
        <v>3870</v>
      </c>
      <c r="C3294">
        <v>3.11</v>
      </c>
      <c r="D3294" s="2">
        <f t="shared" si="153"/>
        <v>43944.520300710588</v>
      </c>
      <c r="E3294" s="89">
        <f t="shared" si="154"/>
        <v>899.99999979045242</v>
      </c>
      <c r="F3294" s="3">
        <f t="shared" si="155"/>
        <v>98627576.656972483</v>
      </c>
    </row>
    <row r="3295" spans="1:6">
      <c r="A3295" s="1">
        <v>43944.302083333336</v>
      </c>
      <c r="B3295">
        <v>3870</v>
      </c>
      <c r="C3295">
        <v>3.11</v>
      </c>
      <c r="D3295" s="2">
        <f t="shared" si="153"/>
        <v>43944.53071737726</v>
      </c>
      <c r="E3295" s="89">
        <f t="shared" si="154"/>
        <v>900.00000041909516</v>
      </c>
      <c r="F3295" s="3">
        <f t="shared" si="155"/>
        <v>98627576.725863054</v>
      </c>
    </row>
    <row r="3296" spans="1:6">
      <c r="A3296" s="1">
        <v>43944.3125</v>
      </c>
      <c r="B3296">
        <v>3870</v>
      </c>
      <c r="C3296">
        <v>3.11</v>
      </c>
      <c r="D3296" s="2">
        <f t="shared" si="153"/>
        <v>43944.541134043924</v>
      </c>
      <c r="E3296" s="89">
        <f t="shared" si="154"/>
        <v>899.99999979045242</v>
      </c>
      <c r="F3296" s="3">
        <f t="shared" si="155"/>
        <v>98627576.656972483</v>
      </c>
    </row>
    <row r="3297" spans="1:6">
      <c r="A3297" s="1">
        <v>43944.322916666664</v>
      </c>
      <c r="B3297">
        <v>3870</v>
      </c>
      <c r="C3297">
        <v>3.11</v>
      </c>
      <c r="D3297" s="2">
        <f t="shared" si="153"/>
        <v>43944.551550710588</v>
      </c>
      <c r="E3297" s="89">
        <f t="shared" si="154"/>
        <v>899.99999979045242</v>
      </c>
      <c r="F3297" s="3">
        <f t="shared" si="155"/>
        <v>98627576.656972483</v>
      </c>
    </row>
    <row r="3298" spans="1:6">
      <c r="A3298" s="1">
        <v>43944.333333333336</v>
      </c>
      <c r="B3298">
        <v>3870</v>
      </c>
      <c r="C3298">
        <v>3.11</v>
      </c>
      <c r="D3298" s="2">
        <f t="shared" si="153"/>
        <v>43944.56196737726</v>
      </c>
      <c r="E3298" s="89">
        <f t="shared" si="154"/>
        <v>900.00000041909516</v>
      </c>
      <c r="F3298" s="3">
        <f t="shared" si="155"/>
        <v>98627576.725863054</v>
      </c>
    </row>
    <row r="3299" spans="1:6">
      <c r="A3299" s="1">
        <v>43944.34375</v>
      </c>
      <c r="B3299">
        <v>3870</v>
      </c>
      <c r="C3299">
        <v>3.11</v>
      </c>
      <c r="D3299" s="2">
        <f t="shared" si="153"/>
        <v>43944.572384043924</v>
      </c>
      <c r="E3299" s="89">
        <f t="shared" si="154"/>
        <v>899.99999979045242</v>
      </c>
      <c r="F3299" s="3">
        <f t="shared" si="155"/>
        <v>98627576.656972483</v>
      </c>
    </row>
    <row r="3300" spans="1:6">
      <c r="A3300" s="1">
        <v>43944.354166666664</v>
      </c>
      <c r="B3300">
        <v>3870</v>
      </c>
      <c r="C3300">
        <v>3.11</v>
      </c>
      <c r="D3300" s="2">
        <f t="shared" si="153"/>
        <v>43944.582800710588</v>
      </c>
      <c r="E3300" s="89">
        <f t="shared" si="154"/>
        <v>899.99999979045242</v>
      </c>
      <c r="F3300" s="3">
        <f t="shared" si="155"/>
        <v>98627576.656972483</v>
      </c>
    </row>
    <row r="3301" spans="1:6">
      <c r="A3301" s="1">
        <v>43944.364583333336</v>
      </c>
      <c r="B3301">
        <v>3870</v>
      </c>
      <c r="C3301">
        <v>3.11</v>
      </c>
      <c r="D3301" s="2">
        <f t="shared" si="153"/>
        <v>43944.59321737726</v>
      </c>
      <c r="E3301" s="89">
        <f t="shared" si="154"/>
        <v>900.00000041909516</v>
      </c>
      <c r="F3301" s="3">
        <f t="shared" si="155"/>
        <v>98627576.725863054</v>
      </c>
    </row>
    <row r="3302" spans="1:6">
      <c r="A3302" s="1">
        <v>43944.375</v>
      </c>
      <c r="B3302">
        <v>3870</v>
      </c>
      <c r="C3302">
        <v>3.11</v>
      </c>
      <c r="D3302" s="2">
        <f t="shared" si="153"/>
        <v>43944.603634043924</v>
      </c>
      <c r="E3302" s="89">
        <f t="shared" si="154"/>
        <v>899.99999979045242</v>
      </c>
      <c r="F3302" s="3">
        <f t="shared" si="155"/>
        <v>98627576.656972483</v>
      </c>
    </row>
    <row r="3303" spans="1:6">
      <c r="A3303" s="1">
        <v>43944.385416666664</v>
      </c>
      <c r="B3303">
        <v>3870</v>
      </c>
      <c r="C3303">
        <v>3.11</v>
      </c>
      <c r="D3303" s="2">
        <f t="shared" si="153"/>
        <v>43944.614050710588</v>
      </c>
      <c r="E3303" s="89">
        <f t="shared" si="154"/>
        <v>899.99999979045242</v>
      </c>
      <c r="F3303" s="3">
        <f t="shared" si="155"/>
        <v>98627576.656972483</v>
      </c>
    </row>
    <row r="3304" spans="1:6">
      <c r="A3304" s="1">
        <v>43944.395833333336</v>
      </c>
      <c r="B3304">
        <v>3870</v>
      </c>
      <c r="C3304">
        <v>3.11</v>
      </c>
      <c r="D3304" s="2">
        <f t="shared" si="153"/>
        <v>43944.62446737726</v>
      </c>
      <c r="E3304" s="89">
        <f t="shared" si="154"/>
        <v>900.00000041909516</v>
      </c>
      <c r="F3304" s="3">
        <f t="shared" si="155"/>
        <v>98627576.725863054</v>
      </c>
    </row>
    <row r="3305" spans="1:6">
      <c r="A3305" s="1">
        <v>43944.40625</v>
      </c>
      <c r="B3305">
        <v>3870</v>
      </c>
      <c r="C3305">
        <v>3.11</v>
      </c>
      <c r="D3305" s="2">
        <f t="shared" si="153"/>
        <v>43944.634884043924</v>
      </c>
      <c r="E3305" s="89">
        <f t="shared" si="154"/>
        <v>899.99999979045242</v>
      </c>
      <c r="F3305" s="3">
        <f t="shared" si="155"/>
        <v>98627576.656972483</v>
      </c>
    </row>
    <row r="3306" spans="1:6">
      <c r="A3306" s="1">
        <v>43944.416666666664</v>
      </c>
      <c r="B3306">
        <v>3850</v>
      </c>
      <c r="C3306">
        <v>3.1</v>
      </c>
      <c r="D3306" s="2">
        <f t="shared" si="153"/>
        <v>43944.646051406926</v>
      </c>
      <c r="E3306" s="89">
        <f t="shared" si="154"/>
        <v>899.99999979045242</v>
      </c>
      <c r="F3306" s="3">
        <f t="shared" si="155"/>
        <v>98117873.418435156</v>
      </c>
    </row>
    <row r="3307" spans="1:6">
      <c r="A3307" s="1">
        <v>43944.427083333336</v>
      </c>
      <c r="B3307">
        <v>3850</v>
      </c>
      <c r="C3307">
        <v>3.1</v>
      </c>
      <c r="D3307" s="2">
        <f t="shared" si="153"/>
        <v>43944.656468073597</v>
      </c>
      <c r="E3307" s="89">
        <f t="shared" si="154"/>
        <v>900.00000041909516</v>
      </c>
      <c r="F3307" s="3">
        <f t="shared" si="155"/>
        <v>98117873.486969694</v>
      </c>
    </row>
    <row r="3308" spans="1:6">
      <c r="A3308" s="1">
        <v>43944.4375</v>
      </c>
      <c r="B3308">
        <v>3850</v>
      </c>
      <c r="C3308">
        <v>3.1</v>
      </c>
      <c r="D3308" s="2">
        <f t="shared" si="153"/>
        <v>43944.666884740262</v>
      </c>
      <c r="E3308" s="89">
        <f t="shared" si="154"/>
        <v>899.99999979045242</v>
      </c>
      <c r="F3308" s="3">
        <f t="shared" si="155"/>
        <v>98117873.418435156</v>
      </c>
    </row>
    <row r="3309" spans="1:6">
      <c r="A3309" s="1">
        <v>43944.447916666664</v>
      </c>
      <c r="B3309">
        <v>3850</v>
      </c>
      <c r="C3309">
        <v>3.1</v>
      </c>
      <c r="D3309" s="2">
        <f t="shared" si="153"/>
        <v>43944.677301406926</v>
      </c>
      <c r="E3309" s="89">
        <f t="shared" si="154"/>
        <v>899.99999979045242</v>
      </c>
      <c r="F3309" s="3">
        <f t="shared" si="155"/>
        <v>98117873.418435156</v>
      </c>
    </row>
    <row r="3310" spans="1:6">
      <c r="A3310" s="1">
        <v>43944.458333333336</v>
      </c>
      <c r="B3310">
        <v>3870</v>
      </c>
      <c r="C3310">
        <v>3.11</v>
      </c>
      <c r="D3310" s="2">
        <f t="shared" si="153"/>
        <v>43944.68696737726</v>
      </c>
      <c r="E3310" s="89">
        <f t="shared" si="154"/>
        <v>900.00000041909516</v>
      </c>
      <c r="F3310" s="3">
        <f t="shared" si="155"/>
        <v>98627576.725863054</v>
      </c>
    </row>
    <row r="3311" spans="1:6">
      <c r="A3311" s="1">
        <v>43944.46875</v>
      </c>
      <c r="B3311">
        <v>3850</v>
      </c>
      <c r="C3311">
        <v>3.1</v>
      </c>
      <c r="D3311" s="2">
        <f t="shared" si="153"/>
        <v>43944.698134740262</v>
      </c>
      <c r="E3311" s="89">
        <f t="shared" si="154"/>
        <v>899.99999979045242</v>
      </c>
      <c r="F3311" s="3">
        <f t="shared" si="155"/>
        <v>98117873.418435156</v>
      </c>
    </row>
    <row r="3312" spans="1:6">
      <c r="A3312" s="1">
        <v>43944.479166666664</v>
      </c>
      <c r="B3312">
        <v>3850</v>
      </c>
      <c r="C3312">
        <v>3.1</v>
      </c>
      <c r="D3312" s="2">
        <f t="shared" si="153"/>
        <v>43944.708551406926</v>
      </c>
      <c r="E3312" s="89">
        <f t="shared" si="154"/>
        <v>899.99999979045242</v>
      </c>
      <c r="F3312" s="3">
        <f t="shared" si="155"/>
        <v>98117873.418435156</v>
      </c>
    </row>
    <row r="3313" spans="1:6">
      <c r="A3313" s="1">
        <v>43944.489583333336</v>
      </c>
      <c r="B3313">
        <v>3870</v>
      </c>
      <c r="C3313">
        <v>3.11</v>
      </c>
      <c r="D3313" s="2">
        <f t="shared" si="153"/>
        <v>43944.71821737726</v>
      </c>
      <c r="E3313" s="89">
        <f t="shared" si="154"/>
        <v>900.00000041909516</v>
      </c>
      <c r="F3313" s="3">
        <f t="shared" si="155"/>
        <v>98627576.725863054</v>
      </c>
    </row>
    <row r="3314" spans="1:6">
      <c r="A3314" s="1">
        <v>43944.5</v>
      </c>
      <c r="B3314">
        <v>3850</v>
      </c>
      <c r="C3314">
        <v>3.1</v>
      </c>
      <c r="D3314" s="2">
        <f t="shared" si="153"/>
        <v>43944.729384740262</v>
      </c>
      <c r="E3314" s="89">
        <f t="shared" si="154"/>
        <v>899.99999979045242</v>
      </c>
      <c r="F3314" s="3">
        <f t="shared" si="155"/>
        <v>98117873.418435156</v>
      </c>
    </row>
    <row r="3315" spans="1:6">
      <c r="A3315" s="1">
        <v>43944.510416666664</v>
      </c>
      <c r="B3315">
        <v>3850</v>
      </c>
      <c r="C3315">
        <v>3.1</v>
      </c>
      <c r="D3315" s="2">
        <f t="shared" si="153"/>
        <v>43944.739801406926</v>
      </c>
      <c r="E3315" s="89">
        <f t="shared" si="154"/>
        <v>899.99999979045242</v>
      </c>
      <c r="F3315" s="3">
        <f t="shared" si="155"/>
        <v>98117873.418435156</v>
      </c>
    </row>
    <row r="3316" spans="1:6">
      <c r="A3316" s="1">
        <v>43944.520833333336</v>
      </c>
      <c r="B3316">
        <v>3820</v>
      </c>
      <c r="C3316">
        <v>3.09</v>
      </c>
      <c r="D3316" s="2">
        <f t="shared" si="153"/>
        <v>43944.751358856898</v>
      </c>
      <c r="E3316" s="89">
        <f t="shared" si="154"/>
        <v>900.00000041909516</v>
      </c>
      <c r="F3316" s="3">
        <f t="shared" si="155"/>
        <v>97353318.62862967</v>
      </c>
    </row>
    <row r="3317" spans="1:6">
      <c r="A3317" s="1">
        <v>43944.53125</v>
      </c>
      <c r="B3317">
        <v>3850</v>
      </c>
      <c r="C3317">
        <v>3.1</v>
      </c>
      <c r="D3317" s="2">
        <f t="shared" si="153"/>
        <v>43944.760634740262</v>
      </c>
      <c r="E3317" s="89">
        <f t="shared" si="154"/>
        <v>899.99999979045242</v>
      </c>
      <c r="F3317" s="3">
        <f t="shared" si="155"/>
        <v>98117873.418435156</v>
      </c>
    </row>
    <row r="3318" spans="1:6">
      <c r="A3318" s="1">
        <v>43944.541666666664</v>
      </c>
      <c r="B3318">
        <v>3850</v>
      </c>
      <c r="C3318">
        <v>3.1</v>
      </c>
      <c r="D3318" s="2">
        <f t="shared" si="153"/>
        <v>43944.771051406926</v>
      </c>
      <c r="E3318" s="89">
        <f t="shared" si="154"/>
        <v>899.99999979045242</v>
      </c>
      <c r="F3318" s="3">
        <f t="shared" si="155"/>
        <v>98117873.418435156</v>
      </c>
    </row>
    <row r="3319" spans="1:6">
      <c r="A3319" s="1">
        <v>43944.552083333336</v>
      </c>
      <c r="B3319">
        <v>3820</v>
      </c>
      <c r="C3319">
        <v>3.09</v>
      </c>
      <c r="D3319" s="2">
        <f t="shared" si="153"/>
        <v>43944.782608856898</v>
      </c>
      <c r="E3319" s="89">
        <f t="shared" si="154"/>
        <v>900.00000041909516</v>
      </c>
      <c r="F3319" s="3">
        <f t="shared" si="155"/>
        <v>97353318.62862967</v>
      </c>
    </row>
    <row r="3320" spans="1:6">
      <c r="A3320" s="1">
        <v>43944.5625</v>
      </c>
      <c r="B3320">
        <v>3800</v>
      </c>
      <c r="C3320">
        <v>3.08</v>
      </c>
      <c r="D3320" s="2">
        <f t="shared" si="153"/>
        <v>43944.793796052632</v>
      </c>
      <c r="E3320" s="89">
        <f t="shared" si="154"/>
        <v>899.99999979045242</v>
      </c>
      <c r="F3320" s="3">
        <f t="shared" si="155"/>
        <v>96843615.322091848</v>
      </c>
    </row>
    <row r="3321" spans="1:6">
      <c r="A3321" s="1">
        <v>43944.572916666664</v>
      </c>
      <c r="B3321">
        <v>3800</v>
      </c>
      <c r="C3321">
        <v>3.08</v>
      </c>
      <c r="D3321" s="2">
        <f t="shared" si="153"/>
        <v>43944.804212719297</v>
      </c>
      <c r="E3321" s="89">
        <f t="shared" si="154"/>
        <v>899.99999979045242</v>
      </c>
      <c r="F3321" s="3">
        <f t="shared" si="155"/>
        <v>96843615.322091848</v>
      </c>
    </row>
    <row r="3322" spans="1:6">
      <c r="A3322" s="1">
        <v>43944.583333333336</v>
      </c>
      <c r="B3322">
        <v>3780</v>
      </c>
      <c r="C3322">
        <v>3.07</v>
      </c>
      <c r="D3322" s="2">
        <f t="shared" si="153"/>
        <v>43944.815408068789</v>
      </c>
      <c r="E3322" s="89">
        <f t="shared" si="154"/>
        <v>900.00000041909516</v>
      </c>
      <c r="F3322" s="3">
        <f t="shared" si="155"/>
        <v>96333912.15084298</v>
      </c>
    </row>
    <row r="3323" spans="1:6">
      <c r="A3323" s="1">
        <v>43944.59375</v>
      </c>
      <c r="B3323">
        <v>3800</v>
      </c>
      <c r="C3323">
        <v>3.08</v>
      </c>
      <c r="D3323" s="2">
        <f t="shared" si="153"/>
        <v>43944.825046052632</v>
      </c>
      <c r="E3323" s="89">
        <f t="shared" si="154"/>
        <v>899.99999979045242</v>
      </c>
      <c r="F3323" s="3">
        <f t="shared" si="155"/>
        <v>96843615.322091848</v>
      </c>
    </row>
    <row r="3324" spans="1:6">
      <c r="A3324" s="1">
        <v>43944.604166666664</v>
      </c>
      <c r="B3324">
        <v>3800</v>
      </c>
      <c r="C3324">
        <v>3.08</v>
      </c>
      <c r="D3324" s="2">
        <f t="shared" si="153"/>
        <v>43944.835462719297</v>
      </c>
      <c r="E3324" s="89">
        <f t="shared" si="154"/>
        <v>899.99999979045242</v>
      </c>
      <c r="F3324" s="3">
        <f t="shared" si="155"/>
        <v>96843615.322091848</v>
      </c>
    </row>
    <row r="3325" spans="1:6">
      <c r="A3325" s="1">
        <v>43944.614583333336</v>
      </c>
      <c r="B3325">
        <v>3800</v>
      </c>
      <c r="C3325">
        <v>3.08</v>
      </c>
      <c r="D3325" s="2">
        <f t="shared" si="153"/>
        <v>43944.845879385968</v>
      </c>
      <c r="E3325" s="89">
        <f t="shared" si="154"/>
        <v>900.00000041909516</v>
      </c>
      <c r="F3325" s="3">
        <f t="shared" si="155"/>
        <v>96843615.389736325</v>
      </c>
    </row>
    <row r="3326" spans="1:6">
      <c r="A3326" s="1">
        <v>43944.625</v>
      </c>
      <c r="B3326">
        <v>3800</v>
      </c>
      <c r="C3326">
        <v>3.08</v>
      </c>
      <c r="D3326" s="2">
        <f t="shared" si="153"/>
        <v>43944.856296052632</v>
      </c>
      <c r="E3326" s="89">
        <f t="shared" si="154"/>
        <v>899.99999979045242</v>
      </c>
      <c r="F3326" s="3">
        <f t="shared" si="155"/>
        <v>96843615.322091848</v>
      </c>
    </row>
    <row r="3327" spans="1:6">
      <c r="A3327" s="1">
        <v>43944.635416666664</v>
      </c>
      <c r="B3327">
        <v>3780</v>
      </c>
      <c r="C3327">
        <v>3.07</v>
      </c>
      <c r="D3327" s="2">
        <f t="shared" si="153"/>
        <v>43944.867491402118</v>
      </c>
      <c r="E3327" s="89">
        <f t="shared" si="154"/>
        <v>899.99999979045242</v>
      </c>
      <c r="F3327" s="3">
        <f t="shared" si="155"/>
        <v>96333912.083554521</v>
      </c>
    </row>
    <row r="3328" spans="1:6">
      <c r="A3328" s="1">
        <v>43944.645833333336</v>
      </c>
      <c r="B3328">
        <v>3780</v>
      </c>
      <c r="C3328">
        <v>3.07</v>
      </c>
      <c r="D3328" s="2">
        <f t="shared" si="153"/>
        <v>43944.877908068789</v>
      </c>
      <c r="E3328" s="89">
        <f t="shared" si="154"/>
        <v>900.00000041909516</v>
      </c>
      <c r="F3328" s="3">
        <f t="shared" si="155"/>
        <v>96333912.15084298</v>
      </c>
    </row>
    <row r="3329" spans="1:6">
      <c r="A3329" s="1">
        <v>43944.65625</v>
      </c>
      <c r="B3329">
        <v>3760</v>
      </c>
      <c r="C3329">
        <v>3.06</v>
      </c>
      <c r="D3329" s="2">
        <f t="shared" si="153"/>
        <v>43944.889111702127</v>
      </c>
      <c r="E3329" s="89">
        <f t="shared" si="154"/>
        <v>899.99999979045242</v>
      </c>
      <c r="F3329" s="3">
        <f t="shared" si="155"/>
        <v>95824208.845017195</v>
      </c>
    </row>
    <row r="3330" spans="1:6">
      <c r="A3330" s="1">
        <v>43944.666666666664</v>
      </c>
      <c r="B3330">
        <v>3780</v>
      </c>
      <c r="C3330">
        <v>3.07</v>
      </c>
      <c r="D3330" s="2">
        <f t="shared" si="153"/>
        <v>43944.898741402118</v>
      </c>
      <c r="E3330" s="89">
        <f t="shared" si="154"/>
        <v>899.99999979045242</v>
      </c>
      <c r="F3330" s="3">
        <f t="shared" si="155"/>
        <v>96333912.083554521</v>
      </c>
    </row>
    <row r="3331" spans="1:6">
      <c r="A3331" s="1">
        <v>43944.677083333336</v>
      </c>
      <c r="B3331">
        <v>3780</v>
      </c>
      <c r="C3331">
        <v>3.07</v>
      </c>
      <c r="D3331" s="2">
        <f t="shared" ref="D3331:D3394" si="156">A3331+((13422*(1/B3331)+2.019)/24)</f>
        <v>43944.909158068789</v>
      </c>
      <c r="E3331" s="89">
        <f t="shared" si="154"/>
        <v>900.00000041909516</v>
      </c>
      <c r="F3331" s="3">
        <f t="shared" si="155"/>
        <v>96333912.15084298</v>
      </c>
    </row>
    <row r="3332" spans="1:6">
      <c r="A3332" s="1">
        <v>43944.6875</v>
      </c>
      <c r="B3332">
        <v>3740</v>
      </c>
      <c r="C3332">
        <v>3.05</v>
      </c>
      <c r="D3332" s="2">
        <f t="shared" si="156"/>
        <v>43944.921157085562</v>
      </c>
      <c r="E3332" s="89">
        <f t="shared" ref="E3332:E3395" si="157">CONVERT((A3332-A3331),"day","sec")</f>
        <v>899.99999979045242</v>
      </c>
      <c r="F3332" s="3">
        <f t="shared" si="155"/>
        <v>95314505.606479868</v>
      </c>
    </row>
    <row r="3333" spans="1:6">
      <c r="A3333" s="1">
        <v>43944.697916666664</v>
      </c>
      <c r="B3333">
        <v>3740</v>
      </c>
      <c r="C3333">
        <v>3.05</v>
      </c>
      <c r="D3333" s="2">
        <f t="shared" si="156"/>
        <v>43944.931573752227</v>
      </c>
      <c r="E3333" s="89">
        <f t="shared" si="157"/>
        <v>899.99999979045242</v>
      </c>
      <c r="F3333" s="3">
        <f t="shared" ref="F3333:F3396" si="158">E3333*B3333*CONVERT(1,"ft^3","l")</f>
        <v>95314505.606479868</v>
      </c>
    </row>
    <row r="3334" spans="1:6">
      <c r="A3334" s="1">
        <v>43944.708333333336</v>
      </c>
      <c r="B3334">
        <v>3760</v>
      </c>
      <c r="C3334">
        <v>3.06</v>
      </c>
      <c r="D3334" s="2">
        <f t="shared" si="156"/>
        <v>43944.941195035462</v>
      </c>
      <c r="E3334" s="89">
        <f t="shared" si="157"/>
        <v>900.00000041909516</v>
      </c>
      <c r="F3334" s="3">
        <f t="shared" si="158"/>
        <v>95824208.911949635</v>
      </c>
    </row>
    <row r="3335" spans="1:6">
      <c r="A3335" s="1">
        <v>43944.71875</v>
      </c>
      <c r="B3335">
        <v>3760</v>
      </c>
      <c r="C3335">
        <v>3.06</v>
      </c>
      <c r="D3335" s="2">
        <f t="shared" si="156"/>
        <v>43944.951611702127</v>
      </c>
      <c r="E3335" s="89">
        <f t="shared" si="157"/>
        <v>899.99999979045242</v>
      </c>
      <c r="F3335" s="3">
        <f t="shared" si="158"/>
        <v>95824208.845017195</v>
      </c>
    </row>
    <row r="3336" spans="1:6">
      <c r="A3336" s="1">
        <v>43944.729166666664</v>
      </c>
      <c r="B3336">
        <v>3760</v>
      </c>
      <c r="C3336">
        <v>3.06</v>
      </c>
      <c r="D3336" s="2">
        <f t="shared" si="156"/>
        <v>43944.962028368791</v>
      </c>
      <c r="E3336" s="89">
        <f t="shared" si="157"/>
        <v>899.99999979045242</v>
      </c>
      <c r="F3336" s="3">
        <f t="shared" si="158"/>
        <v>95824208.845017195</v>
      </c>
    </row>
    <row r="3337" spans="1:6">
      <c r="A3337" s="1">
        <v>43944.739583333336</v>
      </c>
      <c r="B3337">
        <v>3740</v>
      </c>
      <c r="C3337">
        <v>3.05</v>
      </c>
      <c r="D3337" s="2">
        <f t="shared" si="156"/>
        <v>43944.973240418898</v>
      </c>
      <c r="E3337" s="89">
        <f t="shared" si="157"/>
        <v>900.00000041909516</v>
      </c>
      <c r="F3337" s="3">
        <f t="shared" si="158"/>
        <v>95314505.673056275</v>
      </c>
    </row>
    <row r="3338" spans="1:6">
      <c r="A3338" s="1">
        <v>43944.75</v>
      </c>
      <c r="B3338">
        <v>3720</v>
      </c>
      <c r="C3338">
        <v>3.04</v>
      </c>
      <c r="D3338" s="2">
        <f t="shared" si="156"/>
        <v>43944.984461021508</v>
      </c>
      <c r="E3338" s="89">
        <f t="shared" si="157"/>
        <v>899.99999979045242</v>
      </c>
      <c r="F3338" s="3">
        <f t="shared" si="158"/>
        <v>94804802.367942542</v>
      </c>
    </row>
    <row r="3339" spans="1:6">
      <c r="A3339" s="1">
        <v>43944.760416666664</v>
      </c>
      <c r="B3339">
        <v>3740</v>
      </c>
      <c r="C3339">
        <v>3.05</v>
      </c>
      <c r="D3339" s="2">
        <f t="shared" si="156"/>
        <v>43944.994073752227</v>
      </c>
      <c r="E3339" s="89">
        <f t="shared" si="157"/>
        <v>899.99999979045242</v>
      </c>
      <c r="F3339" s="3">
        <f t="shared" si="158"/>
        <v>95314505.606479868</v>
      </c>
    </row>
    <row r="3340" spans="1:6">
      <c r="A3340" s="1">
        <v>43944.770833333336</v>
      </c>
      <c r="B3340">
        <v>3740</v>
      </c>
      <c r="C3340">
        <v>3.05</v>
      </c>
      <c r="D3340" s="2">
        <f t="shared" si="156"/>
        <v>43945.004490418898</v>
      </c>
      <c r="E3340" s="89">
        <f t="shared" si="157"/>
        <v>900.00000041909516</v>
      </c>
      <c r="F3340" s="3">
        <f t="shared" si="158"/>
        <v>95314505.673056275</v>
      </c>
    </row>
    <row r="3341" spans="1:6">
      <c r="A3341" s="1">
        <v>43944.78125</v>
      </c>
      <c r="B3341">
        <v>3740</v>
      </c>
      <c r="C3341">
        <v>3.05</v>
      </c>
      <c r="D3341" s="2">
        <f t="shared" si="156"/>
        <v>43945.014907085562</v>
      </c>
      <c r="E3341" s="89">
        <f t="shared" si="157"/>
        <v>899.99999979045242</v>
      </c>
      <c r="F3341" s="3">
        <f t="shared" si="158"/>
        <v>95314505.606479868</v>
      </c>
    </row>
    <row r="3342" spans="1:6">
      <c r="A3342" s="1">
        <v>43944.791666666664</v>
      </c>
      <c r="B3342">
        <v>3720</v>
      </c>
      <c r="C3342">
        <v>3.04</v>
      </c>
      <c r="D3342" s="2">
        <f t="shared" si="156"/>
        <v>43945.026127688172</v>
      </c>
      <c r="E3342" s="89">
        <f t="shared" si="157"/>
        <v>899.99999979045242</v>
      </c>
      <c r="F3342" s="3">
        <f t="shared" si="158"/>
        <v>94804802.367942542</v>
      </c>
    </row>
    <row r="3343" spans="1:6">
      <c r="A3343" s="1">
        <v>43944.802083333336</v>
      </c>
      <c r="B3343">
        <v>3720</v>
      </c>
      <c r="C3343">
        <v>3.04</v>
      </c>
      <c r="D3343" s="2">
        <f t="shared" si="156"/>
        <v>43945.036544354843</v>
      </c>
      <c r="E3343" s="89">
        <f t="shared" si="157"/>
        <v>900.00000041909516</v>
      </c>
      <c r="F3343" s="3">
        <f t="shared" si="158"/>
        <v>94804802.43416293</v>
      </c>
    </row>
    <row r="3344" spans="1:6">
      <c r="A3344" s="1">
        <v>43944.8125</v>
      </c>
      <c r="B3344">
        <v>3700</v>
      </c>
      <c r="C3344">
        <v>3.03</v>
      </c>
      <c r="D3344" s="2">
        <f t="shared" si="156"/>
        <v>43945.04777364865</v>
      </c>
      <c r="E3344" s="89">
        <f t="shared" si="157"/>
        <v>899.99999979045242</v>
      </c>
      <c r="F3344" s="3">
        <f t="shared" si="158"/>
        <v>94295099.129405215</v>
      </c>
    </row>
    <row r="3345" spans="1:6">
      <c r="A3345" s="1">
        <v>43944.822916666664</v>
      </c>
      <c r="B3345">
        <v>3700</v>
      </c>
      <c r="C3345">
        <v>3.03</v>
      </c>
      <c r="D3345" s="2">
        <f t="shared" si="156"/>
        <v>43945.058190315314</v>
      </c>
      <c r="E3345" s="89">
        <f t="shared" si="157"/>
        <v>899.99999979045242</v>
      </c>
      <c r="F3345" s="3">
        <f t="shared" si="158"/>
        <v>94295099.129405215</v>
      </c>
    </row>
    <row r="3346" spans="1:6">
      <c r="A3346" s="1">
        <v>43944.833333333336</v>
      </c>
      <c r="B3346">
        <v>3720</v>
      </c>
      <c r="C3346">
        <v>3.04</v>
      </c>
      <c r="D3346" s="2">
        <f t="shared" si="156"/>
        <v>43945.067794354843</v>
      </c>
      <c r="E3346" s="89">
        <f t="shared" si="157"/>
        <v>900.00000041909516</v>
      </c>
      <c r="F3346" s="3">
        <f t="shared" si="158"/>
        <v>94804802.43416293</v>
      </c>
    </row>
    <row r="3347" spans="1:6">
      <c r="A3347" s="1">
        <v>43944.84375</v>
      </c>
      <c r="B3347">
        <v>3720</v>
      </c>
      <c r="C3347">
        <v>3.04</v>
      </c>
      <c r="D3347" s="2">
        <f t="shared" si="156"/>
        <v>43945.078211021508</v>
      </c>
      <c r="E3347" s="89">
        <f t="shared" si="157"/>
        <v>899.99999979045242</v>
      </c>
      <c r="F3347" s="3">
        <f t="shared" si="158"/>
        <v>94804802.367942542</v>
      </c>
    </row>
    <row r="3348" spans="1:6">
      <c r="A3348" s="1">
        <v>43944.854166666664</v>
      </c>
      <c r="B3348">
        <v>3700</v>
      </c>
      <c r="C3348">
        <v>3.03</v>
      </c>
      <c r="D3348" s="2">
        <f t="shared" si="156"/>
        <v>43945.089440315314</v>
      </c>
      <c r="E3348" s="89">
        <f t="shared" si="157"/>
        <v>899.99999979045242</v>
      </c>
      <c r="F3348" s="3">
        <f t="shared" si="158"/>
        <v>94295099.129405215</v>
      </c>
    </row>
    <row r="3349" spans="1:6">
      <c r="A3349" s="1">
        <v>43944.864583333336</v>
      </c>
      <c r="B3349">
        <v>3670</v>
      </c>
      <c r="C3349">
        <v>3.02</v>
      </c>
      <c r="D3349" s="2">
        <f t="shared" si="156"/>
        <v>43945.10109252952</v>
      </c>
      <c r="E3349" s="89">
        <f t="shared" si="157"/>
        <v>900.00000041909516</v>
      </c>
      <c r="F3349" s="3">
        <f t="shared" si="158"/>
        <v>93530544.33692956</v>
      </c>
    </row>
    <row r="3350" spans="1:6">
      <c r="A3350" s="1">
        <v>43944.875</v>
      </c>
      <c r="B3350">
        <v>3670</v>
      </c>
      <c r="C3350">
        <v>3.02</v>
      </c>
      <c r="D3350" s="2">
        <f t="shared" si="156"/>
        <v>43945.111509196184</v>
      </c>
      <c r="E3350" s="89">
        <f t="shared" si="157"/>
        <v>899.99999979045242</v>
      </c>
      <c r="F3350" s="3">
        <f t="shared" si="158"/>
        <v>93530544.271599233</v>
      </c>
    </row>
    <row r="3351" spans="1:6">
      <c r="A3351" s="1">
        <v>43944.885416666664</v>
      </c>
      <c r="B3351">
        <v>3650</v>
      </c>
      <c r="C3351">
        <v>3.01</v>
      </c>
      <c r="D3351" s="2">
        <f t="shared" si="156"/>
        <v>43945.122760844744</v>
      </c>
      <c r="E3351" s="89">
        <f t="shared" si="157"/>
        <v>899.99999979045242</v>
      </c>
      <c r="F3351" s="3">
        <f t="shared" si="158"/>
        <v>93020841.033061907</v>
      </c>
    </row>
    <row r="3352" spans="1:6">
      <c r="A3352" s="1">
        <v>43944.895833333336</v>
      </c>
      <c r="B3352">
        <v>3630</v>
      </c>
      <c r="C3352">
        <v>3</v>
      </c>
      <c r="D3352" s="2">
        <f t="shared" si="156"/>
        <v>43945.134021694219</v>
      </c>
      <c r="E3352" s="89">
        <f t="shared" si="157"/>
        <v>900.00000041909516</v>
      </c>
      <c r="F3352" s="3">
        <f t="shared" si="158"/>
        <v>92511137.859142855</v>
      </c>
    </row>
    <row r="3353" spans="1:6">
      <c r="A3353" s="1">
        <v>43944.90625</v>
      </c>
      <c r="B3353">
        <v>3610</v>
      </c>
      <c r="C3353">
        <v>2.99</v>
      </c>
      <c r="D3353" s="2">
        <f t="shared" si="156"/>
        <v>43945.145291897505</v>
      </c>
      <c r="E3353" s="89">
        <f t="shared" si="157"/>
        <v>899.99999979045242</v>
      </c>
      <c r="F3353" s="3">
        <f t="shared" si="158"/>
        <v>92001434.555987254</v>
      </c>
    </row>
    <row r="3354" spans="1:6">
      <c r="A3354" s="1">
        <v>43944.916666666664</v>
      </c>
      <c r="B3354">
        <v>3630</v>
      </c>
      <c r="C3354">
        <v>3</v>
      </c>
      <c r="D3354" s="2">
        <f t="shared" si="156"/>
        <v>43945.154855027547</v>
      </c>
      <c r="E3354" s="89">
        <f t="shared" si="157"/>
        <v>899.99999979045242</v>
      </c>
      <c r="F3354" s="3">
        <f t="shared" si="158"/>
        <v>92511137.79452458</v>
      </c>
    </row>
    <row r="3355" spans="1:6">
      <c r="A3355" s="1">
        <v>43944.927083333336</v>
      </c>
      <c r="B3355">
        <v>3630</v>
      </c>
      <c r="C3355">
        <v>3</v>
      </c>
      <c r="D3355" s="2">
        <f t="shared" si="156"/>
        <v>43945.165271694219</v>
      </c>
      <c r="E3355" s="89">
        <f t="shared" si="157"/>
        <v>900.00000041909516</v>
      </c>
      <c r="F3355" s="3">
        <f t="shared" si="158"/>
        <v>92511137.859142855</v>
      </c>
    </row>
    <row r="3356" spans="1:6">
      <c r="A3356" s="1">
        <v>43944.9375</v>
      </c>
      <c r="B3356">
        <v>3610</v>
      </c>
      <c r="C3356">
        <v>2.99</v>
      </c>
      <c r="D3356" s="2">
        <f t="shared" si="156"/>
        <v>43945.176541897505</v>
      </c>
      <c r="E3356" s="89">
        <f t="shared" si="157"/>
        <v>899.99999979045242</v>
      </c>
      <c r="F3356" s="3">
        <f t="shared" si="158"/>
        <v>92001434.555987254</v>
      </c>
    </row>
    <row r="3357" spans="1:6">
      <c r="A3357" s="1">
        <v>43944.947916666664</v>
      </c>
      <c r="B3357">
        <v>3630</v>
      </c>
      <c r="C3357">
        <v>3</v>
      </c>
      <c r="D3357" s="2">
        <f t="shared" si="156"/>
        <v>43945.186105027547</v>
      </c>
      <c r="E3357" s="89">
        <f t="shared" si="157"/>
        <v>899.99999979045242</v>
      </c>
      <c r="F3357" s="3">
        <f t="shared" si="158"/>
        <v>92511137.79452458</v>
      </c>
    </row>
    <row r="3358" spans="1:6">
      <c r="A3358" s="1">
        <v>43944.958333333336</v>
      </c>
      <c r="B3358">
        <v>3610</v>
      </c>
      <c r="C3358">
        <v>2.99</v>
      </c>
      <c r="D3358" s="2">
        <f t="shared" si="156"/>
        <v>43945.19737523084</v>
      </c>
      <c r="E3358" s="89">
        <f t="shared" si="157"/>
        <v>900.00000041909516</v>
      </c>
      <c r="F3358" s="3">
        <f t="shared" si="158"/>
        <v>92001434.62024951</v>
      </c>
    </row>
    <row r="3359" spans="1:6">
      <c r="A3359" s="1">
        <v>43944.96875</v>
      </c>
      <c r="B3359">
        <v>3630</v>
      </c>
      <c r="C3359">
        <v>3</v>
      </c>
      <c r="D3359" s="2">
        <f t="shared" si="156"/>
        <v>43945.206938360883</v>
      </c>
      <c r="E3359" s="89">
        <f t="shared" si="157"/>
        <v>899.99999979045242</v>
      </c>
      <c r="F3359" s="3">
        <f t="shared" si="158"/>
        <v>92511137.79452458</v>
      </c>
    </row>
    <row r="3360" spans="1:6">
      <c r="A3360" s="1">
        <v>43944.979166666664</v>
      </c>
      <c r="B3360">
        <v>3650</v>
      </c>
      <c r="C3360">
        <v>3.01</v>
      </c>
      <c r="D3360" s="2">
        <f t="shared" si="156"/>
        <v>43945.216510844744</v>
      </c>
      <c r="E3360" s="89">
        <f t="shared" si="157"/>
        <v>899.99999979045242</v>
      </c>
      <c r="F3360" s="3">
        <f t="shared" si="158"/>
        <v>93020841.033061907</v>
      </c>
    </row>
    <row r="3361" spans="1:6">
      <c r="A3361" s="1">
        <v>43944.989583333336</v>
      </c>
      <c r="B3361">
        <v>3610</v>
      </c>
      <c r="C3361">
        <v>2.99</v>
      </c>
      <c r="D3361" s="2">
        <f t="shared" si="156"/>
        <v>43945.22862523084</v>
      </c>
      <c r="E3361" s="89">
        <f t="shared" si="157"/>
        <v>900.00000041909516</v>
      </c>
      <c r="F3361" s="3">
        <f t="shared" si="158"/>
        <v>92001434.62024951</v>
      </c>
    </row>
    <row r="3362" spans="1:6">
      <c r="A3362" s="1">
        <v>43945</v>
      </c>
      <c r="B3362">
        <v>3610</v>
      </c>
      <c r="C3362">
        <v>2.99</v>
      </c>
      <c r="D3362" s="2">
        <f t="shared" si="156"/>
        <v>43945.239041897505</v>
      </c>
      <c r="E3362" s="89">
        <f t="shared" si="157"/>
        <v>899.99999979045242</v>
      </c>
      <c r="F3362" s="3">
        <f t="shared" si="158"/>
        <v>92001434.555987254</v>
      </c>
    </row>
    <row r="3363" spans="1:6">
      <c r="A3363" s="1">
        <v>43945.010416666664</v>
      </c>
      <c r="B3363">
        <v>3610</v>
      </c>
      <c r="C3363">
        <v>2.99</v>
      </c>
      <c r="D3363" s="2">
        <f t="shared" si="156"/>
        <v>43945.249458564169</v>
      </c>
      <c r="E3363" s="89">
        <f t="shared" si="157"/>
        <v>899.99999979045242</v>
      </c>
      <c r="F3363" s="3">
        <f t="shared" si="158"/>
        <v>92001434.555987254</v>
      </c>
    </row>
    <row r="3364" spans="1:6">
      <c r="A3364" s="1">
        <v>43945.020833333336</v>
      </c>
      <c r="B3364">
        <v>3610</v>
      </c>
      <c r="C3364">
        <v>2.99</v>
      </c>
      <c r="D3364" s="2">
        <f t="shared" si="156"/>
        <v>43945.25987523084</v>
      </c>
      <c r="E3364" s="89">
        <f t="shared" si="157"/>
        <v>900.00000041909516</v>
      </c>
      <c r="F3364" s="3">
        <f t="shared" si="158"/>
        <v>92001434.62024951</v>
      </c>
    </row>
    <row r="3365" spans="1:6">
      <c r="A3365" s="1">
        <v>43945.03125</v>
      </c>
      <c r="B3365">
        <v>3610</v>
      </c>
      <c r="C3365">
        <v>2.99</v>
      </c>
      <c r="D3365" s="2">
        <f t="shared" si="156"/>
        <v>43945.270291897505</v>
      </c>
      <c r="E3365" s="89">
        <f t="shared" si="157"/>
        <v>899.99999979045242</v>
      </c>
      <c r="F3365" s="3">
        <f t="shared" si="158"/>
        <v>92001434.555987254</v>
      </c>
    </row>
    <row r="3366" spans="1:6">
      <c r="A3366" s="1">
        <v>43945.041666666664</v>
      </c>
      <c r="B3366">
        <v>3590</v>
      </c>
      <c r="C3366">
        <v>2.98</v>
      </c>
      <c r="D3366" s="2">
        <f t="shared" si="156"/>
        <v>43945.281571610954</v>
      </c>
      <c r="E3366" s="89">
        <f t="shared" si="157"/>
        <v>899.99999979045242</v>
      </c>
      <c r="F3366" s="3">
        <f t="shared" si="158"/>
        <v>91491731.317449927</v>
      </c>
    </row>
    <row r="3367" spans="1:6">
      <c r="A3367" s="1">
        <v>43945.052083333336</v>
      </c>
      <c r="B3367">
        <v>3590</v>
      </c>
      <c r="C3367">
        <v>2.98</v>
      </c>
      <c r="D3367" s="2">
        <f t="shared" si="156"/>
        <v>43945.291988277626</v>
      </c>
      <c r="E3367" s="89">
        <f t="shared" si="157"/>
        <v>900.00000041909516</v>
      </c>
      <c r="F3367" s="3">
        <f t="shared" si="158"/>
        <v>91491731.381356165</v>
      </c>
    </row>
    <row r="3368" spans="1:6">
      <c r="A3368" s="1">
        <v>43945.0625</v>
      </c>
      <c r="B3368">
        <v>3590</v>
      </c>
      <c r="C3368">
        <v>2.98</v>
      </c>
      <c r="D3368" s="2">
        <f t="shared" si="156"/>
        <v>43945.30240494429</v>
      </c>
      <c r="E3368" s="89">
        <f t="shared" si="157"/>
        <v>899.99999979045242</v>
      </c>
      <c r="F3368" s="3">
        <f t="shared" si="158"/>
        <v>91491731.317449927</v>
      </c>
    </row>
    <row r="3369" spans="1:6">
      <c r="A3369" s="1">
        <v>43945.072916666664</v>
      </c>
      <c r="B3369">
        <v>3570</v>
      </c>
      <c r="C3369">
        <v>2.97</v>
      </c>
      <c r="D3369" s="2">
        <f t="shared" si="156"/>
        <v>43945.313694327728</v>
      </c>
      <c r="E3369" s="89">
        <f t="shared" si="157"/>
        <v>899.99999979045242</v>
      </c>
      <c r="F3369" s="3">
        <f t="shared" si="158"/>
        <v>90982028.078912601</v>
      </c>
    </row>
    <row r="3370" spans="1:6">
      <c r="A3370" s="1">
        <v>43945.083333333336</v>
      </c>
      <c r="B3370">
        <v>3570</v>
      </c>
      <c r="C3370">
        <v>2.97</v>
      </c>
      <c r="D3370" s="2">
        <f t="shared" si="156"/>
        <v>43945.324110994399</v>
      </c>
      <c r="E3370" s="89">
        <f t="shared" si="157"/>
        <v>900.00000041909516</v>
      </c>
      <c r="F3370" s="3">
        <f t="shared" si="158"/>
        <v>90982028.142462805</v>
      </c>
    </row>
    <row r="3371" spans="1:6">
      <c r="A3371" s="1">
        <v>43945.09375</v>
      </c>
      <c r="B3371">
        <v>3570</v>
      </c>
      <c r="C3371">
        <v>2.97</v>
      </c>
      <c r="D3371" s="2">
        <f t="shared" si="156"/>
        <v>43945.334527661063</v>
      </c>
      <c r="E3371" s="89">
        <f t="shared" si="157"/>
        <v>899.99999979045242</v>
      </c>
      <c r="F3371" s="3">
        <f t="shared" si="158"/>
        <v>90982028.078912601</v>
      </c>
    </row>
    <row r="3372" spans="1:6">
      <c r="A3372" s="1">
        <v>43945.104166666664</v>
      </c>
      <c r="B3372">
        <v>3570</v>
      </c>
      <c r="C3372">
        <v>2.97</v>
      </c>
      <c r="D3372" s="2">
        <f t="shared" si="156"/>
        <v>43945.344944327728</v>
      </c>
      <c r="E3372" s="89">
        <f t="shared" si="157"/>
        <v>899.99999979045242</v>
      </c>
      <c r="F3372" s="3">
        <f t="shared" si="158"/>
        <v>90982028.078912601</v>
      </c>
    </row>
    <row r="3373" spans="1:6">
      <c r="A3373" s="1">
        <v>43945.114583333336</v>
      </c>
      <c r="B3373">
        <v>3550</v>
      </c>
      <c r="C3373">
        <v>2.96</v>
      </c>
      <c r="D3373" s="2">
        <f t="shared" si="156"/>
        <v>43945.3562435446</v>
      </c>
      <c r="E3373" s="89">
        <f t="shared" si="157"/>
        <v>900.00000041909516</v>
      </c>
      <c r="F3373" s="3">
        <f t="shared" si="158"/>
        <v>90472324.90356946</v>
      </c>
    </row>
    <row r="3374" spans="1:6">
      <c r="A3374" s="1">
        <v>43945.125</v>
      </c>
      <c r="B3374">
        <v>3550</v>
      </c>
      <c r="C3374">
        <v>2.96</v>
      </c>
      <c r="D3374" s="2">
        <f t="shared" si="156"/>
        <v>43945.366660211264</v>
      </c>
      <c r="E3374" s="89">
        <f t="shared" si="157"/>
        <v>899.99999979045242</v>
      </c>
      <c r="F3374" s="3">
        <f t="shared" si="158"/>
        <v>90472324.840375274</v>
      </c>
    </row>
    <row r="3375" spans="1:6">
      <c r="A3375" s="1">
        <v>43945.135416666664</v>
      </c>
      <c r="B3375">
        <v>3550</v>
      </c>
      <c r="C3375">
        <v>2.96</v>
      </c>
      <c r="D3375" s="2">
        <f t="shared" si="156"/>
        <v>43945.377076877929</v>
      </c>
      <c r="E3375" s="89">
        <f t="shared" si="157"/>
        <v>899.99999979045242</v>
      </c>
      <c r="F3375" s="3">
        <f t="shared" si="158"/>
        <v>90472324.840375274</v>
      </c>
    </row>
    <row r="3376" spans="1:6">
      <c r="A3376" s="1">
        <v>43945.145833333336</v>
      </c>
      <c r="B3376">
        <v>3530</v>
      </c>
      <c r="C3376">
        <v>2.95</v>
      </c>
      <c r="D3376" s="2">
        <f t="shared" si="156"/>
        <v>43945.388386095372</v>
      </c>
      <c r="E3376" s="89">
        <f t="shared" si="157"/>
        <v>900.00000041909516</v>
      </c>
      <c r="F3376" s="3">
        <f t="shared" si="158"/>
        <v>89962621.664676115</v>
      </c>
    </row>
    <row r="3377" spans="1:6">
      <c r="A3377" s="1">
        <v>43945.15625</v>
      </c>
      <c r="B3377">
        <v>3530</v>
      </c>
      <c r="C3377">
        <v>2.95</v>
      </c>
      <c r="D3377" s="2">
        <f t="shared" si="156"/>
        <v>43945.398802762036</v>
      </c>
      <c r="E3377" s="89">
        <f t="shared" si="157"/>
        <v>899.99999979045242</v>
      </c>
      <c r="F3377" s="3">
        <f t="shared" si="158"/>
        <v>89962621.601837948</v>
      </c>
    </row>
    <row r="3378" spans="1:6">
      <c r="A3378" s="1">
        <v>43945.166666666664</v>
      </c>
      <c r="B3378">
        <v>3530</v>
      </c>
      <c r="C3378">
        <v>2.95</v>
      </c>
      <c r="D3378" s="2">
        <f t="shared" si="156"/>
        <v>43945.4092194287</v>
      </c>
      <c r="E3378" s="89">
        <f t="shared" si="157"/>
        <v>899.99999979045242</v>
      </c>
      <c r="F3378" s="3">
        <f t="shared" si="158"/>
        <v>89962621.601837948</v>
      </c>
    </row>
    <row r="3379" spans="1:6">
      <c r="A3379" s="1">
        <v>43945.177083333336</v>
      </c>
      <c r="B3379">
        <v>3530</v>
      </c>
      <c r="C3379">
        <v>2.95</v>
      </c>
      <c r="D3379" s="2">
        <f t="shared" si="156"/>
        <v>43945.419636095372</v>
      </c>
      <c r="E3379" s="89">
        <f t="shared" si="157"/>
        <v>900.00000041909516</v>
      </c>
      <c r="F3379" s="3">
        <f t="shared" si="158"/>
        <v>89962621.664676115</v>
      </c>
    </row>
    <row r="3380" spans="1:6">
      <c r="A3380" s="1">
        <v>43945.1875</v>
      </c>
      <c r="B3380">
        <v>3530</v>
      </c>
      <c r="C3380">
        <v>2.95</v>
      </c>
      <c r="D3380" s="2">
        <f t="shared" si="156"/>
        <v>43945.430052762036</v>
      </c>
      <c r="E3380" s="89">
        <f t="shared" si="157"/>
        <v>899.99999979045242</v>
      </c>
      <c r="F3380" s="3">
        <f t="shared" si="158"/>
        <v>89962621.601837948</v>
      </c>
    </row>
    <row r="3381" spans="1:6">
      <c r="A3381" s="1">
        <v>43945.197916666664</v>
      </c>
      <c r="B3381">
        <v>3510</v>
      </c>
      <c r="C3381">
        <v>2.94</v>
      </c>
      <c r="D3381" s="2">
        <f t="shared" si="156"/>
        <v>43945.441372150992</v>
      </c>
      <c r="E3381" s="89">
        <f t="shared" si="157"/>
        <v>899.99999979045242</v>
      </c>
      <c r="F3381" s="3">
        <f t="shared" si="158"/>
        <v>89452918.363300622</v>
      </c>
    </row>
    <row r="3382" spans="1:6">
      <c r="A3382" s="1">
        <v>43945.208333333336</v>
      </c>
      <c r="B3382">
        <v>3510</v>
      </c>
      <c r="C3382">
        <v>2.94</v>
      </c>
      <c r="D3382" s="2">
        <f t="shared" si="156"/>
        <v>43945.451788817663</v>
      </c>
      <c r="E3382" s="89">
        <f t="shared" si="157"/>
        <v>900.00000041909516</v>
      </c>
      <c r="F3382" s="3">
        <f t="shared" si="158"/>
        <v>89452918.42578277</v>
      </c>
    </row>
    <row r="3383" spans="1:6">
      <c r="A3383" s="1">
        <v>43945.21875</v>
      </c>
      <c r="B3383">
        <v>3510</v>
      </c>
      <c r="C3383">
        <v>2.94</v>
      </c>
      <c r="D3383" s="2">
        <f t="shared" si="156"/>
        <v>43945.462205484328</v>
      </c>
      <c r="E3383" s="89">
        <f t="shared" si="157"/>
        <v>899.99999979045242</v>
      </c>
      <c r="F3383" s="3">
        <f t="shared" si="158"/>
        <v>89452918.363300622</v>
      </c>
    </row>
    <row r="3384" spans="1:6">
      <c r="A3384" s="1">
        <v>43945.229166666664</v>
      </c>
      <c r="B3384">
        <v>3490</v>
      </c>
      <c r="C3384">
        <v>2.93</v>
      </c>
      <c r="D3384" s="2">
        <f t="shared" si="156"/>
        <v>43945.473535219673</v>
      </c>
      <c r="E3384" s="89">
        <f t="shared" si="157"/>
        <v>899.99999979045242</v>
      </c>
      <c r="F3384" s="3">
        <f t="shared" si="158"/>
        <v>88943215.124763295</v>
      </c>
    </row>
    <row r="3385" spans="1:6">
      <c r="A3385" s="1">
        <v>43945.239583333336</v>
      </c>
      <c r="B3385">
        <v>3490</v>
      </c>
      <c r="C3385">
        <v>2.93</v>
      </c>
      <c r="D3385" s="2">
        <f t="shared" si="156"/>
        <v>43945.483951886345</v>
      </c>
      <c r="E3385" s="89">
        <f t="shared" si="157"/>
        <v>900.00000041909516</v>
      </c>
      <c r="F3385" s="3">
        <f t="shared" si="158"/>
        <v>88943215.18688941</v>
      </c>
    </row>
    <row r="3386" spans="1:6">
      <c r="A3386" s="1">
        <v>43945.25</v>
      </c>
      <c r="B3386">
        <v>3470</v>
      </c>
      <c r="C3386">
        <v>2.92</v>
      </c>
      <c r="D3386" s="2">
        <f t="shared" si="156"/>
        <v>43945.495292146974</v>
      </c>
      <c r="E3386" s="89">
        <f t="shared" si="157"/>
        <v>899.99999979045242</v>
      </c>
      <c r="F3386" s="3">
        <f t="shared" si="158"/>
        <v>88433511.886225969</v>
      </c>
    </row>
    <row r="3387" spans="1:6">
      <c r="A3387" s="1">
        <v>43945.260416666664</v>
      </c>
      <c r="B3387">
        <v>3470</v>
      </c>
      <c r="C3387">
        <v>2.92</v>
      </c>
      <c r="D3387" s="2">
        <f t="shared" si="156"/>
        <v>43945.505708813638</v>
      </c>
      <c r="E3387" s="89">
        <f t="shared" si="157"/>
        <v>899.99999979045242</v>
      </c>
      <c r="F3387" s="3">
        <f t="shared" si="158"/>
        <v>88433511.886225969</v>
      </c>
    </row>
    <row r="3388" spans="1:6">
      <c r="A3388" s="1">
        <v>43945.270833333336</v>
      </c>
      <c r="B3388">
        <v>3470</v>
      </c>
      <c r="C3388">
        <v>2.92</v>
      </c>
      <c r="D3388" s="2">
        <f t="shared" si="156"/>
        <v>43945.51612548031</v>
      </c>
      <c r="E3388" s="89">
        <f t="shared" si="157"/>
        <v>900.00000041909516</v>
      </c>
      <c r="F3388" s="3">
        <f t="shared" si="158"/>
        <v>88433511.947996065</v>
      </c>
    </row>
    <row r="3389" spans="1:6">
      <c r="A3389" s="1">
        <v>43945.28125</v>
      </c>
      <c r="B3389">
        <v>3470</v>
      </c>
      <c r="C3389">
        <v>2.92</v>
      </c>
      <c r="D3389" s="2">
        <f t="shared" si="156"/>
        <v>43945.526542146974</v>
      </c>
      <c r="E3389" s="89">
        <f t="shared" si="157"/>
        <v>899.99999979045242</v>
      </c>
      <c r="F3389" s="3">
        <f t="shared" si="158"/>
        <v>88433511.886225969</v>
      </c>
    </row>
    <row r="3390" spans="1:6">
      <c r="A3390" s="1">
        <v>43945.291666666664</v>
      </c>
      <c r="B3390">
        <v>3450</v>
      </c>
      <c r="C3390">
        <v>2.91</v>
      </c>
      <c r="D3390" s="2">
        <f t="shared" si="156"/>
        <v>43945.537893115943</v>
      </c>
      <c r="E3390" s="89">
        <f t="shared" si="157"/>
        <v>899.99999979045242</v>
      </c>
      <c r="F3390" s="3">
        <f t="shared" si="158"/>
        <v>87923808.647688642</v>
      </c>
    </row>
    <row r="3391" spans="1:6">
      <c r="A3391" s="1">
        <v>43945.302083333336</v>
      </c>
      <c r="B3391">
        <v>3450</v>
      </c>
      <c r="C3391">
        <v>2.91</v>
      </c>
      <c r="D3391" s="2">
        <f t="shared" si="156"/>
        <v>43945.548309782615</v>
      </c>
      <c r="E3391" s="89">
        <f t="shared" si="157"/>
        <v>900.00000041909516</v>
      </c>
      <c r="F3391" s="3">
        <f t="shared" si="158"/>
        <v>87923808.70910272</v>
      </c>
    </row>
    <row r="3392" spans="1:6">
      <c r="A3392" s="1">
        <v>43945.3125</v>
      </c>
      <c r="B3392">
        <v>3450</v>
      </c>
      <c r="C3392">
        <v>2.91</v>
      </c>
      <c r="D3392" s="2">
        <f t="shared" si="156"/>
        <v>43945.558726449279</v>
      </c>
      <c r="E3392" s="89">
        <f t="shared" si="157"/>
        <v>899.99999979045242</v>
      </c>
      <c r="F3392" s="3">
        <f t="shared" si="158"/>
        <v>87923808.647688642</v>
      </c>
    </row>
    <row r="3393" spans="1:6">
      <c r="A3393" s="1">
        <v>43945.322916666664</v>
      </c>
      <c r="B3393">
        <v>3450</v>
      </c>
      <c r="C3393">
        <v>2.91</v>
      </c>
      <c r="D3393" s="2">
        <f t="shared" si="156"/>
        <v>43945.569143115943</v>
      </c>
      <c r="E3393" s="89">
        <f t="shared" si="157"/>
        <v>899.99999979045242</v>
      </c>
      <c r="F3393" s="3">
        <f t="shared" si="158"/>
        <v>87923808.647688642</v>
      </c>
    </row>
    <row r="3394" spans="1:6">
      <c r="A3394" s="1">
        <v>43945.333333333336</v>
      </c>
      <c r="B3394">
        <v>3430</v>
      </c>
      <c r="C3394">
        <v>2.9</v>
      </c>
      <c r="D3394" s="2">
        <f t="shared" si="156"/>
        <v>43945.580504980564</v>
      </c>
      <c r="E3394" s="89">
        <f t="shared" si="157"/>
        <v>900.00000041909516</v>
      </c>
      <c r="F3394" s="3">
        <f t="shared" si="158"/>
        <v>87414105.470209375</v>
      </c>
    </row>
    <row r="3395" spans="1:6">
      <c r="A3395" s="1">
        <v>43945.34375</v>
      </c>
      <c r="B3395">
        <v>3430</v>
      </c>
      <c r="C3395">
        <v>2.9</v>
      </c>
      <c r="D3395" s="2">
        <f t="shared" ref="D3395:D3458" si="159">A3395+((13422*(1/B3395)+2.019)/24)</f>
        <v>43945.590921647228</v>
      </c>
      <c r="E3395" s="89">
        <f t="shared" si="157"/>
        <v>899.99999979045242</v>
      </c>
      <c r="F3395" s="3">
        <f t="shared" si="158"/>
        <v>87414105.409151316</v>
      </c>
    </row>
    <row r="3396" spans="1:6">
      <c r="A3396" s="1">
        <v>43945.354166666664</v>
      </c>
      <c r="B3396">
        <v>3430</v>
      </c>
      <c r="C3396">
        <v>2.9</v>
      </c>
      <c r="D3396" s="2">
        <f t="shared" si="159"/>
        <v>43945.601338313892</v>
      </c>
      <c r="E3396" s="89">
        <f t="shared" ref="E3396:E3459" si="160">CONVERT((A3396-A3395),"day","sec")</f>
        <v>899.99999979045242</v>
      </c>
      <c r="F3396" s="3">
        <f t="shared" si="158"/>
        <v>87414105.409151316</v>
      </c>
    </row>
    <row r="3397" spans="1:6">
      <c r="A3397" s="1">
        <v>43945.364583333336</v>
      </c>
      <c r="B3397">
        <v>3430</v>
      </c>
      <c r="C3397">
        <v>2.9</v>
      </c>
      <c r="D3397" s="2">
        <f t="shared" si="159"/>
        <v>43945.611754980564</v>
      </c>
      <c r="E3397" s="89">
        <f t="shared" si="160"/>
        <v>900.00000041909516</v>
      </c>
      <c r="F3397" s="3">
        <f t="shared" ref="F3397:F3460" si="161">E3397*B3397*CONVERT(1,"ft^3","l")</f>
        <v>87414105.470209375</v>
      </c>
    </row>
    <row r="3398" spans="1:6">
      <c r="A3398" s="1">
        <v>43945.375</v>
      </c>
      <c r="B3398">
        <v>3410</v>
      </c>
      <c r="C3398">
        <v>2.89</v>
      </c>
      <c r="D3398" s="2">
        <f t="shared" si="159"/>
        <v>43945.623127932551</v>
      </c>
      <c r="E3398" s="89">
        <f t="shared" si="160"/>
        <v>899.99999979045242</v>
      </c>
      <c r="F3398" s="3">
        <f t="shared" si="161"/>
        <v>86904402.170613989</v>
      </c>
    </row>
    <row r="3399" spans="1:6">
      <c r="A3399" s="1">
        <v>43945.385416666664</v>
      </c>
      <c r="B3399">
        <v>3410</v>
      </c>
      <c r="C3399">
        <v>2.89</v>
      </c>
      <c r="D3399" s="2">
        <f t="shared" si="159"/>
        <v>43945.633544599215</v>
      </c>
      <c r="E3399" s="89">
        <f t="shared" si="160"/>
        <v>899.99999979045242</v>
      </c>
      <c r="F3399" s="3">
        <f t="shared" si="161"/>
        <v>86904402.170613989</v>
      </c>
    </row>
    <row r="3400" spans="1:6">
      <c r="A3400" s="1">
        <v>43945.395833333336</v>
      </c>
      <c r="B3400">
        <v>3390</v>
      </c>
      <c r="C3400">
        <v>2.88</v>
      </c>
      <c r="D3400" s="2">
        <f t="shared" si="159"/>
        <v>43945.644928834809</v>
      </c>
      <c r="E3400" s="89">
        <f t="shared" si="160"/>
        <v>900.00000041909516</v>
      </c>
      <c r="F3400" s="3">
        <f t="shared" si="161"/>
        <v>86394698.99242267</v>
      </c>
    </row>
    <row r="3401" spans="1:6">
      <c r="A3401" s="1">
        <v>43945.40625</v>
      </c>
      <c r="B3401">
        <v>3390</v>
      </c>
      <c r="C3401">
        <v>2.88</v>
      </c>
      <c r="D3401" s="2">
        <f t="shared" si="159"/>
        <v>43945.655345501473</v>
      </c>
      <c r="E3401" s="89">
        <f t="shared" si="160"/>
        <v>899.99999979045242</v>
      </c>
      <c r="F3401" s="3">
        <f t="shared" si="161"/>
        <v>86394698.932076663</v>
      </c>
    </row>
    <row r="3402" spans="1:6">
      <c r="A3402" s="1">
        <v>43945.416666666664</v>
      </c>
      <c r="B3402">
        <v>3370</v>
      </c>
      <c r="C3402">
        <v>2.87</v>
      </c>
      <c r="D3402" s="2">
        <f t="shared" si="159"/>
        <v>43945.666741221561</v>
      </c>
      <c r="E3402" s="89">
        <f t="shared" si="160"/>
        <v>899.99999979045242</v>
      </c>
      <c r="F3402" s="3">
        <f t="shared" si="161"/>
        <v>85884995.693539351</v>
      </c>
    </row>
    <row r="3403" spans="1:6">
      <c r="A3403" s="1">
        <v>43945.427083333336</v>
      </c>
      <c r="B3403">
        <v>3390</v>
      </c>
      <c r="C3403">
        <v>2.88</v>
      </c>
      <c r="D3403" s="2">
        <f t="shared" si="159"/>
        <v>43945.676178834809</v>
      </c>
      <c r="E3403" s="89">
        <f t="shared" si="160"/>
        <v>900.00000041909516</v>
      </c>
      <c r="F3403" s="3">
        <f t="shared" si="161"/>
        <v>86394698.99242267</v>
      </c>
    </row>
    <row r="3404" spans="1:6">
      <c r="A3404" s="1">
        <v>43945.4375</v>
      </c>
      <c r="B3404">
        <v>3370</v>
      </c>
      <c r="C3404">
        <v>2.87</v>
      </c>
      <c r="D3404" s="2">
        <f t="shared" si="159"/>
        <v>43945.687574554897</v>
      </c>
      <c r="E3404" s="89">
        <f t="shared" si="160"/>
        <v>899.99999979045242</v>
      </c>
      <c r="F3404" s="3">
        <f t="shared" si="161"/>
        <v>85884995.693539351</v>
      </c>
    </row>
    <row r="3405" spans="1:6">
      <c r="A3405" s="1">
        <v>43945.447916666664</v>
      </c>
      <c r="B3405">
        <v>3370</v>
      </c>
      <c r="C3405">
        <v>2.87</v>
      </c>
      <c r="D3405" s="2">
        <f t="shared" si="159"/>
        <v>43945.697991221561</v>
      </c>
      <c r="E3405" s="89">
        <f t="shared" si="160"/>
        <v>899.99999979045242</v>
      </c>
      <c r="F3405" s="3">
        <f t="shared" si="161"/>
        <v>85884995.693539351</v>
      </c>
    </row>
    <row r="3406" spans="1:6">
      <c r="A3406" s="1">
        <v>43945.458333333336</v>
      </c>
      <c r="B3406">
        <v>3370</v>
      </c>
      <c r="C3406">
        <v>2.87</v>
      </c>
      <c r="D3406" s="2">
        <f t="shared" si="159"/>
        <v>43945.708407888233</v>
      </c>
      <c r="E3406" s="89">
        <f t="shared" si="160"/>
        <v>900.00000041909516</v>
      </c>
      <c r="F3406" s="3">
        <f t="shared" si="161"/>
        <v>85884995.753529325</v>
      </c>
    </row>
    <row r="3407" spans="1:6">
      <c r="A3407" s="1">
        <v>43945.46875</v>
      </c>
      <c r="B3407">
        <v>3350</v>
      </c>
      <c r="C3407">
        <v>2.86</v>
      </c>
      <c r="D3407" s="2">
        <f t="shared" si="159"/>
        <v>43945.719815298507</v>
      </c>
      <c r="E3407" s="89">
        <f t="shared" si="160"/>
        <v>899.99999979045242</v>
      </c>
      <c r="F3407" s="3">
        <f t="shared" si="161"/>
        <v>85375292.455002025</v>
      </c>
    </row>
    <row r="3408" spans="1:6">
      <c r="A3408" s="1">
        <v>43945.479166666664</v>
      </c>
      <c r="B3408">
        <v>3350</v>
      </c>
      <c r="C3408">
        <v>2.86</v>
      </c>
      <c r="D3408" s="2">
        <f t="shared" si="159"/>
        <v>43945.730231965172</v>
      </c>
      <c r="E3408" s="89">
        <f t="shared" si="160"/>
        <v>899.99999979045242</v>
      </c>
      <c r="F3408" s="3">
        <f t="shared" si="161"/>
        <v>85375292.455002025</v>
      </c>
    </row>
    <row r="3409" spans="1:6">
      <c r="A3409" s="1">
        <v>43945.489583333336</v>
      </c>
      <c r="B3409">
        <v>3330</v>
      </c>
      <c r="C3409">
        <v>2.85</v>
      </c>
      <c r="D3409" s="2">
        <f t="shared" si="159"/>
        <v>43945.741651276279</v>
      </c>
      <c r="E3409" s="89">
        <f t="shared" si="160"/>
        <v>900.00000041909516</v>
      </c>
      <c r="F3409" s="3">
        <f t="shared" si="161"/>
        <v>84865589.27574262</v>
      </c>
    </row>
    <row r="3410" spans="1:6">
      <c r="A3410" s="1">
        <v>43945.5</v>
      </c>
      <c r="B3410">
        <v>3350</v>
      </c>
      <c r="C3410">
        <v>2.86</v>
      </c>
      <c r="D3410" s="2">
        <f t="shared" si="159"/>
        <v>43945.751065298507</v>
      </c>
      <c r="E3410" s="89">
        <f t="shared" si="160"/>
        <v>899.99999979045242</v>
      </c>
      <c r="F3410" s="3">
        <f t="shared" si="161"/>
        <v>85375292.455002025</v>
      </c>
    </row>
    <row r="3411" spans="1:6">
      <c r="A3411" s="1">
        <v>43945.510416666664</v>
      </c>
      <c r="B3411">
        <v>3350</v>
      </c>
      <c r="C3411">
        <v>2.86</v>
      </c>
      <c r="D3411" s="2">
        <f t="shared" si="159"/>
        <v>43945.761481965172</v>
      </c>
      <c r="E3411" s="89">
        <f t="shared" si="160"/>
        <v>899.99999979045242</v>
      </c>
      <c r="F3411" s="3">
        <f t="shared" si="161"/>
        <v>85375292.455002025</v>
      </c>
    </row>
    <row r="3412" spans="1:6">
      <c r="A3412" s="1">
        <v>43945.520833333336</v>
      </c>
      <c r="B3412">
        <v>3330</v>
      </c>
      <c r="C3412">
        <v>2.85</v>
      </c>
      <c r="D3412" s="2">
        <f t="shared" si="159"/>
        <v>43945.772901276279</v>
      </c>
      <c r="E3412" s="89">
        <f t="shared" si="160"/>
        <v>900.00000041909516</v>
      </c>
      <c r="F3412" s="3">
        <f t="shared" si="161"/>
        <v>84865589.27574262</v>
      </c>
    </row>
    <row r="3413" spans="1:6">
      <c r="A3413" s="1">
        <v>43945.53125</v>
      </c>
      <c r="B3413">
        <v>3330</v>
      </c>
      <c r="C3413">
        <v>2.85</v>
      </c>
      <c r="D3413" s="2">
        <f t="shared" si="159"/>
        <v>43945.783317942944</v>
      </c>
      <c r="E3413" s="89">
        <f t="shared" si="160"/>
        <v>899.99999979045242</v>
      </c>
      <c r="F3413" s="3">
        <f t="shared" si="161"/>
        <v>84865589.216464698</v>
      </c>
    </row>
    <row r="3414" spans="1:6">
      <c r="A3414" s="1">
        <v>43945.541666666664</v>
      </c>
      <c r="B3414">
        <v>3330</v>
      </c>
      <c r="C3414">
        <v>2.85</v>
      </c>
      <c r="D3414" s="2">
        <f t="shared" si="159"/>
        <v>43945.793734609608</v>
      </c>
      <c r="E3414" s="89">
        <f t="shared" si="160"/>
        <v>899.99999979045242</v>
      </c>
      <c r="F3414" s="3">
        <f t="shared" si="161"/>
        <v>84865589.216464698</v>
      </c>
    </row>
    <row r="3415" spans="1:6">
      <c r="A3415" s="1">
        <v>43945.552083333336</v>
      </c>
      <c r="B3415">
        <v>3330</v>
      </c>
      <c r="C3415">
        <v>2.85</v>
      </c>
      <c r="D3415" s="2">
        <f t="shared" si="159"/>
        <v>43945.804151276279</v>
      </c>
      <c r="E3415" s="89">
        <f t="shared" si="160"/>
        <v>900.00000041909516</v>
      </c>
      <c r="F3415" s="3">
        <f t="shared" si="161"/>
        <v>84865589.27574262</v>
      </c>
    </row>
    <row r="3416" spans="1:6">
      <c r="A3416" s="1">
        <v>43945.5625</v>
      </c>
      <c r="B3416">
        <v>3310</v>
      </c>
      <c r="C3416">
        <v>2.84</v>
      </c>
      <c r="D3416" s="2">
        <f t="shared" si="159"/>
        <v>43945.81558270393</v>
      </c>
      <c r="E3416" s="89">
        <f t="shared" si="160"/>
        <v>899.99999979045242</v>
      </c>
      <c r="F3416" s="3">
        <f t="shared" si="161"/>
        <v>84355885.977927372</v>
      </c>
    </row>
    <row r="3417" spans="1:6">
      <c r="A3417" s="1">
        <v>43945.572916666664</v>
      </c>
      <c r="B3417">
        <v>3310</v>
      </c>
      <c r="C3417">
        <v>2.84</v>
      </c>
      <c r="D3417" s="2">
        <f t="shared" si="159"/>
        <v>43945.825999370594</v>
      </c>
      <c r="E3417" s="89">
        <f t="shared" si="160"/>
        <v>899.99999979045242</v>
      </c>
      <c r="F3417" s="3">
        <f t="shared" si="161"/>
        <v>84355885.977927372</v>
      </c>
    </row>
    <row r="3418" spans="1:6">
      <c r="A3418" s="1">
        <v>43945.583333333336</v>
      </c>
      <c r="B3418">
        <v>3290</v>
      </c>
      <c r="C3418">
        <v>2.83</v>
      </c>
      <c r="D3418" s="2">
        <f t="shared" si="159"/>
        <v>43945.837443135766</v>
      </c>
      <c r="E3418" s="89">
        <f t="shared" si="160"/>
        <v>900.00000041909516</v>
      </c>
      <c r="F3418" s="3">
        <f t="shared" si="161"/>
        <v>83846182.79795593</v>
      </c>
    </row>
    <row r="3419" spans="1:6">
      <c r="A3419" s="1">
        <v>43945.59375</v>
      </c>
      <c r="B3419">
        <v>3310</v>
      </c>
      <c r="C3419">
        <v>2.84</v>
      </c>
      <c r="D3419" s="2">
        <f t="shared" si="159"/>
        <v>43945.84683270393</v>
      </c>
      <c r="E3419" s="89">
        <f t="shared" si="160"/>
        <v>899.99999979045242</v>
      </c>
      <c r="F3419" s="3">
        <f t="shared" si="161"/>
        <v>84355885.977927372</v>
      </c>
    </row>
    <row r="3420" spans="1:6">
      <c r="A3420" s="1">
        <v>43945.604166666664</v>
      </c>
      <c r="B3420">
        <v>3310</v>
      </c>
      <c r="C3420">
        <v>2.84</v>
      </c>
      <c r="D3420" s="2">
        <f t="shared" si="159"/>
        <v>43945.857249370594</v>
      </c>
      <c r="E3420" s="89">
        <f t="shared" si="160"/>
        <v>899.99999979045242</v>
      </c>
      <c r="F3420" s="3">
        <f t="shared" si="161"/>
        <v>84355885.977927372</v>
      </c>
    </row>
    <row r="3421" spans="1:6">
      <c r="A3421" s="1">
        <v>43945.614583333336</v>
      </c>
      <c r="B3421">
        <v>3290</v>
      </c>
      <c r="C3421">
        <v>2.83</v>
      </c>
      <c r="D3421" s="2">
        <f t="shared" si="159"/>
        <v>43945.868693135766</v>
      </c>
      <c r="E3421" s="89">
        <f t="shared" si="160"/>
        <v>900.00000041909516</v>
      </c>
      <c r="F3421" s="3">
        <f t="shared" si="161"/>
        <v>83846182.79795593</v>
      </c>
    </row>
    <row r="3422" spans="1:6">
      <c r="A3422" s="1">
        <v>43945.625</v>
      </c>
      <c r="B3422">
        <v>3290</v>
      </c>
      <c r="C3422">
        <v>2.83</v>
      </c>
      <c r="D3422" s="2">
        <f t="shared" si="159"/>
        <v>43945.87910980243</v>
      </c>
      <c r="E3422" s="89">
        <f t="shared" si="160"/>
        <v>899.99999979045242</v>
      </c>
      <c r="F3422" s="3">
        <f t="shared" si="161"/>
        <v>83846182.739390045</v>
      </c>
    </row>
    <row r="3423" spans="1:6">
      <c r="A3423" s="1">
        <v>43945.635416666664</v>
      </c>
      <c r="B3423">
        <v>3290</v>
      </c>
      <c r="C3423">
        <v>2.83</v>
      </c>
      <c r="D3423" s="2">
        <f t="shared" si="159"/>
        <v>43945.889526469095</v>
      </c>
      <c r="E3423" s="89">
        <f t="shared" si="160"/>
        <v>899.99999979045242</v>
      </c>
      <c r="F3423" s="3">
        <f t="shared" si="161"/>
        <v>83846182.739390045</v>
      </c>
    </row>
    <row r="3424" spans="1:6">
      <c r="A3424" s="1">
        <v>43945.645833333336</v>
      </c>
      <c r="B3424">
        <v>3270</v>
      </c>
      <c r="C3424">
        <v>2.82</v>
      </c>
      <c r="D3424" s="2">
        <f t="shared" si="159"/>
        <v>43945.900982798164</v>
      </c>
      <c r="E3424" s="89">
        <f t="shared" si="160"/>
        <v>900.00000041909516</v>
      </c>
      <c r="F3424" s="3">
        <f t="shared" si="161"/>
        <v>83336479.55906257</v>
      </c>
    </row>
    <row r="3425" spans="1:6">
      <c r="A3425" s="1">
        <v>43945.65625</v>
      </c>
      <c r="B3425">
        <v>3270</v>
      </c>
      <c r="C3425">
        <v>2.82</v>
      </c>
      <c r="D3425" s="2">
        <f t="shared" si="159"/>
        <v>43945.911399464829</v>
      </c>
      <c r="E3425" s="89">
        <f t="shared" si="160"/>
        <v>899.99999979045242</v>
      </c>
      <c r="F3425" s="3">
        <f t="shared" si="161"/>
        <v>83336479.500852719</v>
      </c>
    </row>
    <row r="3426" spans="1:6">
      <c r="A3426" s="1">
        <v>43945.666666666664</v>
      </c>
      <c r="B3426">
        <v>3270</v>
      </c>
      <c r="C3426">
        <v>2.82</v>
      </c>
      <c r="D3426" s="2">
        <f t="shared" si="159"/>
        <v>43945.921816131493</v>
      </c>
      <c r="E3426" s="89">
        <f t="shared" si="160"/>
        <v>899.99999979045242</v>
      </c>
      <c r="F3426" s="3">
        <f t="shared" si="161"/>
        <v>83336479.500852719</v>
      </c>
    </row>
    <row r="3427" spans="1:6">
      <c r="A3427" s="1">
        <v>43945.677083333336</v>
      </c>
      <c r="B3427">
        <v>3250</v>
      </c>
      <c r="C3427">
        <v>2.81</v>
      </c>
      <c r="D3427" s="2">
        <f t="shared" si="159"/>
        <v>43945.933285256411</v>
      </c>
      <c r="E3427" s="89">
        <f t="shared" si="160"/>
        <v>900.00000041909516</v>
      </c>
      <c r="F3427" s="3">
        <f t="shared" si="161"/>
        <v>82826776.320169225</v>
      </c>
    </row>
    <row r="3428" spans="1:6">
      <c r="A3428" s="1">
        <v>43945.6875</v>
      </c>
      <c r="B3428">
        <v>3250</v>
      </c>
      <c r="C3428">
        <v>2.81</v>
      </c>
      <c r="D3428" s="2">
        <f t="shared" si="159"/>
        <v>43945.943701923075</v>
      </c>
      <c r="E3428" s="89">
        <f t="shared" si="160"/>
        <v>899.99999979045242</v>
      </c>
      <c r="F3428" s="3">
        <f t="shared" si="161"/>
        <v>82826776.262315392</v>
      </c>
    </row>
    <row r="3429" spans="1:6">
      <c r="A3429" s="1">
        <v>43945.697916666664</v>
      </c>
      <c r="B3429">
        <v>3250</v>
      </c>
      <c r="C3429">
        <v>2.81</v>
      </c>
      <c r="D3429" s="2">
        <f t="shared" si="159"/>
        <v>43945.95411858974</v>
      </c>
      <c r="E3429" s="89">
        <f t="shared" si="160"/>
        <v>899.99999979045242</v>
      </c>
      <c r="F3429" s="3">
        <f t="shared" si="161"/>
        <v>82826776.262315392</v>
      </c>
    </row>
    <row r="3430" spans="1:6">
      <c r="A3430" s="1">
        <v>43945.708333333336</v>
      </c>
      <c r="B3430">
        <v>3250</v>
      </c>
      <c r="C3430">
        <v>2.81</v>
      </c>
      <c r="D3430" s="2">
        <f t="shared" si="159"/>
        <v>43945.964535256411</v>
      </c>
      <c r="E3430" s="89">
        <f t="shared" si="160"/>
        <v>900.00000041909516</v>
      </c>
      <c r="F3430" s="3">
        <f t="shared" si="161"/>
        <v>82826776.320169225</v>
      </c>
    </row>
    <row r="3431" spans="1:6">
      <c r="A3431" s="1">
        <v>43945.71875</v>
      </c>
      <c r="B3431">
        <v>3230</v>
      </c>
      <c r="C3431">
        <v>2.8</v>
      </c>
      <c r="D3431" s="2">
        <f t="shared" si="159"/>
        <v>43945.976017414861</v>
      </c>
      <c r="E3431" s="89">
        <f t="shared" si="160"/>
        <v>899.99999979045242</v>
      </c>
      <c r="F3431" s="3">
        <f t="shared" si="161"/>
        <v>82317073.023778066</v>
      </c>
    </row>
    <row r="3432" spans="1:6">
      <c r="A3432" s="1">
        <v>43945.729166666664</v>
      </c>
      <c r="B3432">
        <v>3210</v>
      </c>
      <c r="C3432">
        <v>2.79</v>
      </c>
      <c r="D3432" s="2">
        <f t="shared" si="159"/>
        <v>43945.987512850465</v>
      </c>
      <c r="E3432" s="89">
        <f t="shared" si="160"/>
        <v>899.99999979045242</v>
      </c>
      <c r="F3432" s="3">
        <f t="shared" si="161"/>
        <v>81807369.78524074</v>
      </c>
    </row>
    <row r="3433" spans="1:6">
      <c r="A3433" s="1">
        <v>43945.739583333336</v>
      </c>
      <c r="B3433">
        <v>3210</v>
      </c>
      <c r="C3433">
        <v>2.79</v>
      </c>
      <c r="D3433" s="2">
        <f t="shared" si="159"/>
        <v>43945.997929517136</v>
      </c>
      <c r="E3433" s="89">
        <f t="shared" si="160"/>
        <v>900.00000041909516</v>
      </c>
      <c r="F3433" s="3">
        <f t="shared" si="161"/>
        <v>81807369.842382535</v>
      </c>
    </row>
    <row r="3434" spans="1:6">
      <c r="A3434" s="1">
        <v>43945.75</v>
      </c>
      <c r="B3434">
        <v>3210</v>
      </c>
      <c r="C3434">
        <v>2.79</v>
      </c>
      <c r="D3434" s="2">
        <f t="shared" si="159"/>
        <v>43946.0083461838</v>
      </c>
      <c r="E3434" s="89">
        <f t="shared" si="160"/>
        <v>899.99999979045242</v>
      </c>
      <c r="F3434" s="3">
        <f t="shared" si="161"/>
        <v>81807369.78524074</v>
      </c>
    </row>
    <row r="3435" spans="1:6">
      <c r="A3435" s="1">
        <v>43945.760416666664</v>
      </c>
      <c r="B3435">
        <v>3210</v>
      </c>
      <c r="C3435">
        <v>2.79</v>
      </c>
      <c r="D3435" s="2">
        <f t="shared" si="159"/>
        <v>43946.018762850465</v>
      </c>
      <c r="E3435" s="89">
        <f t="shared" si="160"/>
        <v>899.99999979045242</v>
      </c>
      <c r="F3435" s="3">
        <f t="shared" si="161"/>
        <v>81807369.78524074</v>
      </c>
    </row>
    <row r="3436" spans="1:6">
      <c r="A3436" s="1">
        <v>43945.770833333336</v>
      </c>
      <c r="B3436">
        <v>3210</v>
      </c>
      <c r="C3436">
        <v>2.79</v>
      </c>
      <c r="D3436" s="2">
        <f t="shared" si="159"/>
        <v>43946.029179517136</v>
      </c>
      <c r="E3436" s="89">
        <f t="shared" si="160"/>
        <v>900.00000041909516</v>
      </c>
      <c r="F3436" s="3">
        <f t="shared" si="161"/>
        <v>81807369.842382535</v>
      </c>
    </row>
    <row r="3437" spans="1:6">
      <c r="A3437" s="1">
        <v>43945.78125</v>
      </c>
      <c r="B3437">
        <v>3190</v>
      </c>
      <c r="C3437">
        <v>2.78</v>
      </c>
      <c r="D3437" s="2">
        <f t="shared" si="159"/>
        <v>43946.040688479625</v>
      </c>
      <c r="E3437" s="89">
        <f t="shared" si="160"/>
        <v>899.99999979045242</v>
      </c>
      <c r="F3437" s="3">
        <f t="shared" si="161"/>
        <v>81297666.546703413</v>
      </c>
    </row>
    <row r="3438" spans="1:6">
      <c r="A3438" s="1">
        <v>43945.791666666664</v>
      </c>
      <c r="B3438">
        <v>3190</v>
      </c>
      <c r="C3438">
        <v>2.78</v>
      </c>
      <c r="D3438" s="2">
        <f t="shared" si="159"/>
        <v>43946.051105146289</v>
      </c>
      <c r="E3438" s="89">
        <f t="shared" si="160"/>
        <v>899.99999979045242</v>
      </c>
      <c r="F3438" s="3">
        <f t="shared" si="161"/>
        <v>81297666.546703413</v>
      </c>
    </row>
    <row r="3439" spans="1:6">
      <c r="A3439" s="1">
        <v>43945.802083333336</v>
      </c>
      <c r="B3439">
        <v>3190</v>
      </c>
      <c r="C3439">
        <v>2.78</v>
      </c>
      <c r="D3439" s="2">
        <f t="shared" si="159"/>
        <v>43946.061521812961</v>
      </c>
      <c r="E3439" s="89">
        <f t="shared" si="160"/>
        <v>900.00000041909516</v>
      </c>
      <c r="F3439" s="3">
        <f t="shared" si="161"/>
        <v>81297666.603489175</v>
      </c>
    </row>
    <row r="3440" spans="1:6">
      <c r="A3440" s="1">
        <v>43945.8125</v>
      </c>
      <c r="B3440">
        <v>3170</v>
      </c>
      <c r="C3440">
        <v>2.77</v>
      </c>
      <c r="D3440" s="2">
        <f t="shared" si="159"/>
        <v>43946.073044558361</v>
      </c>
      <c r="E3440" s="89">
        <f t="shared" si="160"/>
        <v>899.99999979045242</v>
      </c>
      <c r="F3440" s="3">
        <f t="shared" si="161"/>
        <v>80787963.308166087</v>
      </c>
    </row>
    <row r="3441" spans="1:6">
      <c r="A3441" s="1">
        <v>43945.822916666664</v>
      </c>
      <c r="B3441">
        <v>3170</v>
      </c>
      <c r="C3441">
        <v>2.77</v>
      </c>
      <c r="D3441" s="2">
        <f t="shared" si="159"/>
        <v>43946.083461225026</v>
      </c>
      <c r="E3441" s="89">
        <f t="shared" si="160"/>
        <v>899.99999979045242</v>
      </c>
      <c r="F3441" s="3">
        <f t="shared" si="161"/>
        <v>80787963.308166087</v>
      </c>
    </row>
    <row r="3442" spans="1:6">
      <c r="A3442" s="1">
        <v>43945.833333333336</v>
      </c>
      <c r="B3442">
        <v>3170</v>
      </c>
      <c r="C3442">
        <v>2.77</v>
      </c>
      <c r="D3442" s="2">
        <f t="shared" si="159"/>
        <v>43946.093877891697</v>
      </c>
      <c r="E3442" s="89">
        <f t="shared" si="160"/>
        <v>900.00000041909516</v>
      </c>
      <c r="F3442" s="3">
        <f t="shared" si="161"/>
        <v>80787963.36459583</v>
      </c>
    </row>
    <row r="3443" spans="1:6">
      <c r="A3443" s="1">
        <v>43945.84375</v>
      </c>
      <c r="B3443">
        <v>3170</v>
      </c>
      <c r="C3443">
        <v>2.77</v>
      </c>
      <c r="D3443" s="2">
        <f t="shared" si="159"/>
        <v>43946.104294558361</v>
      </c>
      <c r="E3443" s="89">
        <f t="shared" si="160"/>
        <v>899.99999979045242</v>
      </c>
      <c r="F3443" s="3">
        <f t="shared" si="161"/>
        <v>80787963.308166087</v>
      </c>
    </row>
    <row r="3444" spans="1:6">
      <c r="A3444" s="1">
        <v>43945.854166666664</v>
      </c>
      <c r="B3444">
        <v>3170</v>
      </c>
      <c r="C3444">
        <v>2.77</v>
      </c>
      <c r="D3444" s="2">
        <f t="shared" si="159"/>
        <v>43946.114711225026</v>
      </c>
      <c r="E3444" s="89">
        <f t="shared" si="160"/>
        <v>899.99999979045242</v>
      </c>
      <c r="F3444" s="3">
        <f t="shared" si="161"/>
        <v>80787963.308166087</v>
      </c>
    </row>
    <row r="3445" spans="1:6">
      <c r="A3445" s="1">
        <v>43945.864583333336</v>
      </c>
      <c r="B3445">
        <v>3150</v>
      </c>
      <c r="C3445">
        <v>2.76</v>
      </c>
      <c r="D3445" s="2">
        <f t="shared" si="159"/>
        <v>43946.126248015877</v>
      </c>
      <c r="E3445" s="89">
        <f t="shared" si="160"/>
        <v>900.00000041909516</v>
      </c>
      <c r="F3445" s="3">
        <f t="shared" si="161"/>
        <v>80278260.125702485</v>
      </c>
    </row>
    <row r="3446" spans="1:6">
      <c r="A3446" s="1">
        <v>43945.875</v>
      </c>
      <c r="B3446">
        <v>3150</v>
      </c>
      <c r="C3446">
        <v>2.76</v>
      </c>
      <c r="D3446" s="2">
        <f t="shared" si="159"/>
        <v>43946.136664682541</v>
      </c>
      <c r="E3446" s="89">
        <f t="shared" si="160"/>
        <v>899.99999979045242</v>
      </c>
      <c r="F3446" s="3">
        <f t="shared" si="161"/>
        <v>80278260.06962876</v>
      </c>
    </row>
    <row r="3447" spans="1:6">
      <c r="A3447" s="1">
        <v>43945.885416666664</v>
      </c>
      <c r="B3447">
        <v>3130</v>
      </c>
      <c r="C3447">
        <v>2.75</v>
      </c>
      <c r="D3447" s="2">
        <f t="shared" si="159"/>
        <v>43946.148215788067</v>
      </c>
      <c r="E3447" s="89">
        <f t="shared" si="160"/>
        <v>899.99999979045242</v>
      </c>
      <c r="F3447" s="3">
        <f t="shared" si="161"/>
        <v>79768556.831091434</v>
      </c>
    </row>
    <row r="3448" spans="1:6">
      <c r="A3448" s="1">
        <v>43945.895833333336</v>
      </c>
      <c r="B3448">
        <v>3130</v>
      </c>
      <c r="C3448">
        <v>2.75</v>
      </c>
      <c r="D3448" s="2">
        <f t="shared" si="159"/>
        <v>43946.158632454739</v>
      </c>
      <c r="E3448" s="89">
        <f t="shared" si="160"/>
        <v>900.00000041909516</v>
      </c>
      <c r="F3448" s="3">
        <f t="shared" si="161"/>
        <v>79768556.886809126</v>
      </c>
    </row>
    <row r="3449" spans="1:6">
      <c r="A3449" s="1">
        <v>43945.90625</v>
      </c>
      <c r="B3449">
        <v>3130</v>
      </c>
      <c r="C3449">
        <v>2.75</v>
      </c>
      <c r="D3449" s="2">
        <f t="shared" si="159"/>
        <v>43946.169049121403</v>
      </c>
      <c r="E3449" s="89">
        <f t="shared" si="160"/>
        <v>899.99999979045242</v>
      </c>
      <c r="F3449" s="3">
        <f t="shared" si="161"/>
        <v>79768556.831091434</v>
      </c>
    </row>
    <row r="3450" spans="1:6">
      <c r="A3450" s="1">
        <v>43945.916666666664</v>
      </c>
      <c r="B3450">
        <v>3130</v>
      </c>
      <c r="C3450">
        <v>2.75</v>
      </c>
      <c r="D3450" s="2">
        <f t="shared" si="159"/>
        <v>43946.179465788067</v>
      </c>
      <c r="E3450" s="89">
        <f t="shared" si="160"/>
        <v>899.99999979045242</v>
      </c>
      <c r="F3450" s="3">
        <f t="shared" si="161"/>
        <v>79768556.831091434</v>
      </c>
    </row>
    <row r="3451" spans="1:6">
      <c r="A3451" s="1">
        <v>43945.927083333336</v>
      </c>
      <c r="B3451">
        <v>3130</v>
      </c>
      <c r="C3451">
        <v>2.75</v>
      </c>
      <c r="D3451" s="2">
        <f t="shared" si="159"/>
        <v>43946.189882454739</v>
      </c>
      <c r="E3451" s="89">
        <f t="shared" si="160"/>
        <v>900.00000041909516</v>
      </c>
      <c r="F3451" s="3">
        <f t="shared" si="161"/>
        <v>79768556.886809126</v>
      </c>
    </row>
    <row r="3452" spans="1:6">
      <c r="A3452" s="1">
        <v>43945.9375</v>
      </c>
      <c r="B3452">
        <v>3110</v>
      </c>
      <c r="C3452">
        <v>2.74</v>
      </c>
      <c r="D3452" s="2">
        <f t="shared" si="159"/>
        <v>43946.201448151129</v>
      </c>
      <c r="E3452" s="89">
        <f t="shared" si="160"/>
        <v>899.99999979045242</v>
      </c>
      <c r="F3452" s="3">
        <f t="shared" si="161"/>
        <v>79258853.592554107</v>
      </c>
    </row>
    <row r="3453" spans="1:6">
      <c r="A3453" s="1">
        <v>43945.947916666664</v>
      </c>
      <c r="B3453">
        <v>3110</v>
      </c>
      <c r="C3453">
        <v>2.74</v>
      </c>
      <c r="D3453" s="2">
        <f t="shared" si="159"/>
        <v>43946.211864817793</v>
      </c>
      <c r="E3453" s="89">
        <f t="shared" si="160"/>
        <v>899.99999979045242</v>
      </c>
      <c r="F3453" s="3">
        <f t="shared" si="161"/>
        <v>79258853.592554107</v>
      </c>
    </row>
    <row r="3454" spans="1:6">
      <c r="A3454" s="1">
        <v>43945.958333333336</v>
      </c>
      <c r="B3454">
        <v>3110</v>
      </c>
      <c r="C3454">
        <v>2.74</v>
      </c>
      <c r="D3454" s="2">
        <f t="shared" si="159"/>
        <v>43946.222281484464</v>
      </c>
      <c r="E3454" s="89">
        <f t="shared" si="160"/>
        <v>900.00000041909516</v>
      </c>
      <c r="F3454" s="3">
        <f t="shared" si="161"/>
        <v>79258853.647915781</v>
      </c>
    </row>
    <row r="3455" spans="1:6">
      <c r="A3455" s="1">
        <v>43945.96875</v>
      </c>
      <c r="B3455">
        <v>3090</v>
      </c>
      <c r="C3455">
        <v>2.73</v>
      </c>
      <c r="D3455" s="2">
        <f t="shared" si="159"/>
        <v>43946.233862055014</v>
      </c>
      <c r="E3455" s="89">
        <f t="shared" si="160"/>
        <v>899.99999979045242</v>
      </c>
      <c r="F3455" s="3">
        <f t="shared" si="161"/>
        <v>78749150.354016781</v>
      </c>
    </row>
    <row r="3456" spans="1:6">
      <c r="A3456" s="1">
        <v>43945.979166666664</v>
      </c>
      <c r="B3456">
        <v>3090</v>
      </c>
      <c r="C3456">
        <v>2.73</v>
      </c>
      <c r="D3456" s="2">
        <f t="shared" si="159"/>
        <v>43946.244278721679</v>
      </c>
      <c r="E3456" s="89">
        <f t="shared" si="160"/>
        <v>899.99999979045242</v>
      </c>
      <c r="F3456" s="3">
        <f t="shared" si="161"/>
        <v>78749150.354016781</v>
      </c>
    </row>
    <row r="3457" spans="1:6">
      <c r="A3457" s="1">
        <v>43945.989583333336</v>
      </c>
      <c r="B3457">
        <v>3090</v>
      </c>
      <c r="C3457">
        <v>2.73</v>
      </c>
      <c r="D3457" s="2">
        <f t="shared" si="159"/>
        <v>43946.25469538835</v>
      </c>
      <c r="E3457" s="89">
        <f t="shared" si="160"/>
        <v>900.00000041909516</v>
      </c>
      <c r="F3457" s="3">
        <f t="shared" si="161"/>
        <v>78749150.409022436</v>
      </c>
    </row>
    <row r="3458" spans="1:6">
      <c r="A3458" s="1">
        <v>43946</v>
      </c>
      <c r="B3458">
        <v>3090</v>
      </c>
      <c r="C3458">
        <v>2.73</v>
      </c>
      <c r="D3458" s="2">
        <f t="shared" si="159"/>
        <v>43946.265112055014</v>
      </c>
      <c r="E3458" s="89">
        <f t="shared" si="160"/>
        <v>899.99999979045242</v>
      </c>
      <c r="F3458" s="3">
        <f t="shared" si="161"/>
        <v>78749150.354016781</v>
      </c>
    </row>
    <row r="3459" spans="1:6">
      <c r="A3459" s="1">
        <v>43946.010416666664</v>
      </c>
      <c r="B3459">
        <v>3090</v>
      </c>
      <c r="C3459">
        <v>2.73</v>
      </c>
      <c r="D3459" s="2">
        <f t="shared" ref="D3459:D3522" si="162">A3459+((13422*(1/B3459)+2.019)/24)</f>
        <v>43946.275528721679</v>
      </c>
      <c r="E3459" s="89">
        <f t="shared" si="160"/>
        <v>899.99999979045242</v>
      </c>
      <c r="F3459" s="3">
        <f t="shared" si="161"/>
        <v>78749150.354016781</v>
      </c>
    </row>
    <row r="3460" spans="1:6">
      <c r="A3460" s="1">
        <v>43946.020833333336</v>
      </c>
      <c r="B3460">
        <v>3070</v>
      </c>
      <c r="C3460">
        <v>2.72</v>
      </c>
      <c r="D3460" s="2">
        <f t="shared" si="162"/>
        <v>43946.287124457114</v>
      </c>
      <c r="E3460" s="89">
        <f t="shared" ref="E3460:E3523" si="163">CONVERT((A3460-A3459),"day","sec")</f>
        <v>900.00000041909516</v>
      </c>
      <c r="F3460" s="3">
        <f t="shared" si="161"/>
        <v>78239447.170129091</v>
      </c>
    </row>
    <row r="3461" spans="1:6">
      <c r="A3461" s="1">
        <v>43946.03125</v>
      </c>
      <c r="B3461">
        <v>3070</v>
      </c>
      <c r="C3461">
        <v>2.72</v>
      </c>
      <c r="D3461" s="2">
        <f t="shared" si="162"/>
        <v>43946.297541123779</v>
      </c>
      <c r="E3461" s="89">
        <f t="shared" si="163"/>
        <v>899.99999979045242</v>
      </c>
      <c r="F3461" s="3">
        <f t="shared" ref="F3461:F3524" si="164">E3461*B3461*CONVERT(1,"ft^3","l")</f>
        <v>78239447.115479469</v>
      </c>
    </row>
    <row r="3462" spans="1:6">
      <c r="A3462" s="1">
        <v>43946.041666666664</v>
      </c>
      <c r="B3462">
        <v>3070</v>
      </c>
      <c r="C3462">
        <v>2.72</v>
      </c>
      <c r="D3462" s="2">
        <f t="shared" si="162"/>
        <v>43946.307957790443</v>
      </c>
      <c r="E3462" s="89">
        <f t="shared" si="163"/>
        <v>899.99999979045242</v>
      </c>
      <c r="F3462" s="3">
        <f t="shared" si="164"/>
        <v>78239447.115479469</v>
      </c>
    </row>
    <row r="3463" spans="1:6">
      <c r="A3463" s="1">
        <v>43946.052083333336</v>
      </c>
      <c r="B3463">
        <v>3070</v>
      </c>
      <c r="C3463">
        <v>2.72</v>
      </c>
      <c r="D3463" s="2">
        <f t="shared" si="162"/>
        <v>43946.318374457114</v>
      </c>
      <c r="E3463" s="89">
        <f t="shared" si="163"/>
        <v>900.00000041909516</v>
      </c>
      <c r="F3463" s="3">
        <f t="shared" si="164"/>
        <v>78239447.170129091</v>
      </c>
    </row>
    <row r="3464" spans="1:6">
      <c r="A3464" s="1">
        <v>43946.0625</v>
      </c>
      <c r="B3464">
        <v>3070</v>
      </c>
      <c r="C3464">
        <v>2.72</v>
      </c>
      <c r="D3464" s="2">
        <f t="shared" si="162"/>
        <v>43946.328791123779</v>
      </c>
      <c r="E3464" s="89">
        <f t="shared" si="163"/>
        <v>899.99999979045242</v>
      </c>
      <c r="F3464" s="3">
        <f t="shared" si="164"/>
        <v>78239447.115479469</v>
      </c>
    </row>
    <row r="3465" spans="1:6">
      <c r="A3465" s="1">
        <v>43946.072916666664</v>
      </c>
      <c r="B3465">
        <v>3070</v>
      </c>
      <c r="C3465">
        <v>2.72</v>
      </c>
      <c r="D3465" s="2">
        <f t="shared" si="162"/>
        <v>43946.339207790443</v>
      </c>
      <c r="E3465" s="89">
        <f t="shared" si="163"/>
        <v>899.99999979045242</v>
      </c>
      <c r="F3465" s="3">
        <f t="shared" si="164"/>
        <v>78239447.115479469</v>
      </c>
    </row>
    <row r="3466" spans="1:6">
      <c r="A3466" s="1">
        <v>43946.083333333336</v>
      </c>
      <c r="B3466">
        <v>3050</v>
      </c>
      <c r="C3466">
        <v>2.71</v>
      </c>
      <c r="D3466" s="2">
        <f t="shared" si="162"/>
        <v>43946.350818989071</v>
      </c>
      <c r="E3466" s="89">
        <f t="shared" si="163"/>
        <v>900.00000041909516</v>
      </c>
      <c r="F3466" s="3">
        <f t="shared" si="164"/>
        <v>77729743.931235731</v>
      </c>
    </row>
    <row r="3467" spans="1:6">
      <c r="A3467" s="1">
        <v>43946.09375</v>
      </c>
      <c r="B3467">
        <v>3050</v>
      </c>
      <c r="C3467">
        <v>2.71</v>
      </c>
      <c r="D3467" s="2">
        <f t="shared" si="162"/>
        <v>43946.361235655735</v>
      </c>
      <c r="E3467" s="89">
        <f t="shared" si="163"/>
        <v>899.99999979045242</v>
      </c>
      <c r="F3467" s="3">
        <f t="shared" si="164"/>
        <v>77729743.876942143</v>
      </c>
    </row>
    <row r="3468" spans="1:6">
      <c r="A3468" s="1">
        <v>43946.104166666664</v>
      </c>
      <c r="B3468">
        <v>3050</v>
      </c>
      <c r="C3468">
        <v>2.71</v>
      </c>
      <c r="D3468" s="2">
        <f t="shared" si="162"/>
        <v>43946.371652322399</v>
      </c>
      <c r="E3468" s="89">
        <f t="shared" si="163"/>
        <v>899.99999979045242</v>
      </c>
      <c r="F3468" s="3">
        <f t="shared" si="164"/>
        <v>77729743.876942143</v>
      </c>
    </row>
    <row r="3469" spans="1:6">
      <c r="A3469" s="1">
        <v>43946.114583333336</v>
      </c>
      <c r="B3469">
        <v>3050</v>
      </c>
      <c r="C3469">
        <v>2.71</v>
      </c>
      <c r="D3469" s="2">
        <f t="shared" si="162"/>
        <v>43946.382068989071</v>
      </c>
      <c r="E3469" s="89">
        <f t="shared" si="163"/>
        <v>900.00000041909516</v>
      </c>
      <c r="F3469" s="3">
        <f t="shared" si="164"/>
        <v>77729743.931235731</v>
      </c>
    </row>
    <row r="3470" spans="1:6">
      <c r="A3470" s="1">
        <v>43946.125</v>
      </c>
      <c r="B3470">
        <v>3030</v>
      </c>
      <c r="C3470">
        <v>2.7</v>
      </c>
      <c r="D3470" s="2">
        <f t="shared" si="162"/>
        <v>43946.393695957093</v>
      </c>
      <c r="E3470" s="89">
        <f t="shared" si="163"/>
        <v>899.99999979045242</v>
      </c>
      <c r="F3470" s="3">
        <f t="shared" si="164"/>
        <v>77220040.638404816</v>
      </c>
    </row>
    <row r="3471" spans="1:6">
      <c r="A3471" s="1">
        <v>43946.135416666664</v>
      </c>
      <c r="B3471">
        <v>3020</v>
      </c>
      <c r="C3471">
        <v>2.69</v>
      </c>
      <c r="D3471" s="2">
        <f t="shared" si="162"/>
        <v>43946.404723785869</v>
      </c>
      <c r="E3471" s="89">
        <f t="shared" si="163"/>
        <v>899.99999979045242</v>
      </c>
      <c r="F3471" s="3">
        <f t="shared" si="164"/>
        <v>76965189.019136146</v>
      </c>
    </row>
    <row r="3472" spans="1:6">
      <c r="A3472" s="1">
        <v>43946.145833333336</v>
      </c>
      <c r="B3472">
        <v>3030</v>
      </c>
      <c r="C3472">
        <v>2.7</v>
      </c>
      <c r="D3472" s="2">
        <f t="shared" si="162"/>
        <v>43946.414529290429</v>
      </c>
      <c r="E3472" s="89">
        <f t="shared" si="163"/>
        <v>900.00000041909516</v>
      </c>
      <c r="F3472" s="3">
        <f t="shared" si="164"/>
        <v>77220040.692342386</v>
      </c>
    </row>
    <row r="3473" spans="1:6">
      <c r="A3473" s="1">
        <v>43946.15625</v>
      </c>
      <c r="B3473">
        <v>3020</v>
      </c>
      <c r="C3473">
        <v>2.69</v>
      </c>
      <c r="D3473" s="2">
        <f t="shared" si="162"/>
        <v>43946.425557119204</v>
      </c>
      <c r="E3473" s="89">
        <f t="shared" si="163"/>
        <v>899.99999979045242</v>
      </c>
      <c r="F3473" s="3">
        <f t="shared" si="164"/>
        <v>76965189.019136146</v>
      </c>
    </row>
    <row r="3474" spans="1:6">
      <c r="A3474" s="1">
        <v>43946.166666666664</v>
      </c>
      <c r="B3474">
        <v>3020</v>
      </c>
      <c r="C3474">
        <v>2.69</v>
      </c>
      <c r="D3474" s="2">
        <f t="shared" si="162"/>
        <v>43946.435973785869</v>
      </c>
      <c r="E3474" s="89">
        <f t="shared" si="163"/>
        <v>899.99999979045242</v>
      </c>
      <c r="F3474" s="3">
        <f t="shared" si="164"/>
        <v>76965189.019136146</v>
      </c>
    </row>
    <row r="3475" spans="1:6">
      <c r="A3475" s="1">
        <v>43946.177083333336</v>
      </c>
      <c r="B3475">
        <v>3000</v>
      </c>
      <c r="C3475">
        <v>2.68</v>
      </c>
      <c r="D3475" s="2">
        <f t="shared" si="162"/>
        <v>43946.447625000001</v>
      </c>
      <c r="E3475" s="89">
        <f t="shared" si="163"/>
        <v>900.00000041909516</v>
      </c>
      <c r="F3475" s="3">
        <f t="shared" si="164"/>
        <v>76455485.834002361</v>
      </c>
    </row>
    <row r="3476" spans="1:6">
      <c r="A3476" s="1">
        <v>43946.1875</v>
      </c>
      <c r="B3476">
        <v>3000</v>
      </c>
      <c r="C3476">
        <v>2.68</v>
      </c>
      <c r="D3476" s="2">
        <f t="shared" si="162"/>
        <v>43946.458041666665</v>
      </c>
      <c r="E3476" s="89">
        <f t="shared" si="163"/>
        <v>899.99999979045242</v>
      </c>
      <c r="F3476" s="3">
        <f t="shared" si="164"/>
        <v>76455485.780598819</v>
      </c>
    </row>
    <row r="3477" spans="1:6">
      <c r="A3477" s="1">
        <v>43946.197916666664</v>
      </c>
      <c r="B3477">
        <v>3000</v>
      </c>
      <c r="C3477">
        <v>2.68</v>
      </c>
      <c r="D3477" s="2">
        <f t="shared" si="162"/>
        <v>43946.468458333329</v>
      </c>
      <c r="E3477" s="89">
        <f t="shared" si="163"/>
        <v>899.99999979045242</v>
      </c>
      <c r="F3477" s="3">
        <f t="shared" si="164"/>
        <v>76455485.780598819</v>
      </c>
    </row>
    <row r="3478" spans="1:6">
      <c r="A3478" s="1">
        <v>43946.208333333336</v>
      </c>
      <c r="B3478">
        <v>3000</v>
      </c>
      <c r="C3478">
        <v>2.68</v>
      </c>
      <c r="D3478" s="2">
        <f t="shared" si="162"/>
        <v>43946.478875000001</v>
      </c>
      <c r="E3478" s="89">
        <f t="shared" si="163"/>
        <v>900.00000041909516</v>
      </c>
      <c r="F3478" s="3">
        <f t="shared" si="164"/>
        <v>76455485.834002361</v>
      </c>
    </row>
    <row r="3479" spans="1:6">
      <c r="A3479" s="1">
        <v>43946.21875</v>
      </c>
      <c r="B3479">
        <v>3000</v>
      </c>
      <c r="C3479">
        <v>2.68</v>
      </c>
      <c r="D3479" s="2">
        <f t="shared" si="162"/>
        <v>43946.489291666665</v>
      </c>
      <c r="E3479" s="89">
        <f t="shared" si="163"/>
        <v>899.99999979045242</v>
      </c>
      <c r="F3479" s="3">
        <f t="shared" si="164"/>
        <v>76455485.780598819</v>
      </c>
    </row>
    <row r="3480" spans="1:6">
      <c r="A3480" s="1">
        <v>43946.229166666664</v>
      </c>
      <c r="B3480">
        <v>2980</v>
      </c>
      <c r="C3480">
        <v>2.67</v>
      </c>
      <c r="D3480" s="2">
        <f t="shared" si="162"/>
        <v>43946.5009594519</v>
      </c>
      <c r="E3480" s="89">
        <f t="shared" si="163"/>
        <v>899.99999979045242</v>
      </c>
      <c r="F3480" s="3">
        <f t="shared" si="164"/>
        <v>75945782.542061493</v>
      </c>
    </row>
    <row r="3481" spans="1:6">
      <c r="A3481" s="1">
        <v>43946.239583333336</v>
      </c>
      <c r="B3481">
        <v>2980</v>
      </c>
      <c r="C3481">
        <v>2.67</v>
      </c>
      <c r="D3481" s="2">
        <f t="shared" si="162"/>
        <v>43946.511376118571</v>
      </c>
      <c r="E3481" s="89">
        <f t="shared" si="163"/>
        <v>900.00000041909516</v>
      </c>
      <c r="F3481" s="3">
        <f t="shared" si="164"/>
        <v>75945782.595109016</v>
      </c>
    </row>
    <row r="3482" spans="1:6">
      <c r="A3482" s="1">
        <v>43946.25</v>
      </c>
      <c r="B3482">
        <v>2980</v>
      </c>
      <c r="C3482">
        <v>2.67</v>
      </c>
      <c r="D3482" s="2">
        <f t="shared" si="162"/>
        <v>43946.521792785235</v>
      </c>
      <c r="E3482" s="89">
        <f t="shared" si="163"/>
        <v>899.99999979045242</v>
      </c>
      <c r="F3482" s="3">
        <f t="shared" si="164"/>
        <v>75945782.542061493</v>
      </c>
    </row>
    <row r="3483" spans="1:6">
      <c r="A3483" s="1">
        <v>43946.260416666664</v>
      </c>
      <c r="B3483">
        <v>2980</v>
      </c>
      <c r="C3483">
        <v>2.67</v>
      </c>
      <c r="D3483" s="2">
        <f t="shared" si="162"/>
        <v>43946.5322094519</v>
      </c>
      <c r="E3483" s="89">
        <f t="shared" si="163"/>
        <v>899.99999979045242</v>
      </c>
      <c r="F3483" s="3">
        <f t="shared" si="164"/>
        <v>75945782.542061493</v>
      </c>
    </row>
    <row r="3484" spans="1:6">
      <c r="A3484" s="1">
        <v>43946.270833333336</v>
      </c>
      <c r="B3484">
        <v>2960</v>
      </c>
      <c r="C3484">
        <v>2.66</v>
      </c>
      <c r="D3484" s="2">
        <f t="shared" si="162"/>
        <v>43946.543894144146</v>
      </c>
      <c r="E3484" s="89">
        <f t="shared" si="163"/>
        <v>900.00000041909516</v>
      </c>
      <c r="F3484" s="3">
        <f t="shared" si="164"/>
        <v>75436079.356215671</v>
      </c>
    </row>
    <row r="3485" spans="1:6">
      <c r="A3485" s="1">
        <v>43946.28125</v>
      </c>
      <c r="B3485">
        <v>2960</v>
      </c>
      <c r="C3485">
        <v>2.66</v>
      </c>
      <c r="D3485" s="2">
        <f t="shared" si="162"/>
        <v>43946.55431081081</v>
      </c>
      <c r="E3485" s="89">
        <f t="shared" si="163"/>
        <v>899.99999979045242</v>
      </c>
      <c r="F3485" s="3">
        <f t="shared" si="164"/>
        <v>75436079.303524166</v>
      </c>
    </row>
    <row r="3486" spans="1:6">
      <c r="A3486" s="1">
        <v>43946.291666666664</v>
      </c>
      <c r="B3486">
        <v>2940</v>
      </c>
      <c r="C3486">
        <v>2.65</v>
      </c>
      <c r="D3486" s="2">
        <f t="shared" si="162"/>
        <v>43946.566012755102</v>
      </c>
      <c r="E3486" s="89">
        <f t="shared" si="163"/>
        <v>899.99999979045242</v>
      </c>
      <c r="F3486" s="3">
        <f t="shared" si="164"/>
        <v>74926376.06498684</v>
      </c>
    </row>
    <row r="3487" spans="1:6">
      <c r="A3487" s="1">
        <v>43946.302083333336</v>
      </c>
      <c r="B3487">
        <v>2940</v>
      </c>
      <c r="C3487">
        <v>2.65</v>
      </c>
      <c r="D3487" s="2">
        <f t="shared" si="162"/>
        <v>43946.576429421773</v>
      </c>
      <c r="E3487" s="89">
        <f t="shared" si="163"/>
        <v>900.00000041909516</v>
      </c>
      <c r="F3487" s="3">
        <f t="shared" si="164"/>
        <v>74926376.117322311</v>
      </c>
    </row>
    <row r="3488" spans="1:6">
      <c r="A3488" s="1">
        <v>43946.3125</v>
      </c>
      <c r="B3488">
        <v>2920</v>
      </c>
      <c r="C3488">
        <v>2.64</v>
      </c>
      <c r="D3488" s="2">
        <f t="shared" si="162"/>
        <v>43946.588148972602</v>
      </c>
      <c r="E3488" s="89">
        <f t="shared" si="163"/>
        <v>899.99999979045242</v>
      </c>
      <c r="F3488" s="3">
        <f t="shared" si="164"/>
        <v>74416672.826449513</v>
      </c>
    </row>
    <row r="3489" spans="1:6">
      <c r="A3489" s="1">
        <v>43946.322916666664</v>
      </c>
      <c r="B3489">
        <v>2920</v>
      </c>
      <c r="C3489">
        <v>2.64</v>
      </c>
      <c r="D3489" s="2">
        <f t="shared" si="162"/>
        <v>43946.598565639266</v>
      </c>
      <c r="E3489" s="89">
        <f t="shared" si="163"/>
        <v>899.99999979045242</v>
      </c>
      <c r="F3489" s="3">
        <f t="shared" si="164"/>
        <v>74416672.826449513</v>
      </c>
    </row>
    <row r="3490" spans="1:6">
      <c r="A3490" s="1">
        <v>43946.333333333336</v>
      </c>
      <c r="B3490">
        <v>2920</v>
      </c>
      <c r="C3490">
        <v>2.64</v>
      </c>
      <c r="D3490" s="2">
        <f t="shared" si="162"/>
        <v>43946.608982305937</v>
      </c>
      <c r="E3490" s="89">
        <f t="shared" si="163"/>
        <v>900.00000041909516</v>
      </c>
      <c r="F3490" s="3">
        <f t="shared" si="164"/>
        <v>74416672.878428966</v>
      </c>
    </row>
    <row r="3491" spans="1:6">
      <c r="A3491" s="1">
        <v>43946.34375</v>
      </c>
      <c r="B3491">
        <v>2920</v>
      </c>
      <c r="C3491">
        <v>2.64</v>
      </c>
      <c r="D3491" s="2">
        <f t="shared" si="162"/>
        <v>43946.619398972602</v>
      </c>
      <c r="E3491" s="89">
        <f t="shared" si="163"/>
        <v>899.99999979045242</v>
      </c>
      <c r="F3491" s="3">
        <f t="shared" si="164"/>
        <v>74416672.826449513</v>
      </c>
    </row>
    <row r="3492" spans="1:6">
      <c r="A3492" s="1">
        <v>43946.354166666664</v>
      </c>
      <c r="B3492">
        <v>2900</v>
      </c>
      <c r="C3492">
        <v>2.63</v>
      </c>
      <c r="D3492" s="2">
        <f t="shared" si="162"/>
        <v>43946.631136494252</v>
      </c>
      <c r="E3492" s="89">
        <f t="shared" si="163"/>
        <v>899.99999979045242</v>
      </c>
      <c r="F3492" s="3">
        <f t="shared" si="164"/>
        <v>73906969.587912202</v>
      </c>
    </row>
    <row r="3493" spans="1:6">
      <c r="A3493" s="1">
        <v>43946.364583333336</v>
      </c>
      <c r="B3493">
        <v>2890</v>
      </c>
      <c r="C3493">
        <v>2.62</v>
      </c>
      <c r="D3493" s="2">
        <f t="shared" si="162"/>
        <v>43946.642220444061</v>
      </c>
      <c r="E3493" s="89">
        <f t="shared" si="163"/>
        <v>900.00000041909516</v>
      </c>
      <c r="F3493" s="3">
        <f t="shared" si="164"/>
        <v>73652118.020088941</v>
      </c>
    </row>
    <row r="3494" spans="1:6">
      <c r="A3494" s="1">
        <v>43946.375</v>
      </c>
      <c r="B3494">
        <v>2890</v>
      </c>
      <c r="C3494">
        <v>2.62</v>
      </c>
      <c r="D3494" s="2">
        <f t="shared" si="162"/>
        <v>43946.652637110725</v>
      </c>
      <c r="E3494" s="89">
        <f t="shared" si="163"/>
        <v>899.99999979045242</v>
      </c>
      <c r="F3494" s="3">
        <f t="shared" si="164"/>
        <v>73652117.968643531</v>
      </c>
    </row>
    <row r="3495" spans="1:6">
      <c r="A3495" s="1">
        <v>43946.385416666664</v>
      </c>
      <c r="B3495">
        <v>2890</v>
      </c>
      <c r="C3495">
        <v>2.62</v>
      </c>
      <c r="D3495" s="2">
        <f t="shared" si="162"/>
        <v>43946.663053777389</v>
      </c>
      <c r="E3495" s="89">
        <f t="shared" si="163"/>
        <v>899.99999979045242</v>
      </c>
      <c r="F3495" s="3">
        <f t="shared" si="164"/>
        <v>73652117.968643531</v>
      </c>
    </row>
    <row r="3496" spans="1:6">
      <c r="A3496" s="1">
        <v>43946.395833333336</v>
      </c>
      <c r="B3496">
        <v>2870</v>
      </c>
      <c r="C3496">
        <v>2.61</v>
      </c>
      <c r="D3496" s="2">
        <f t="shared" si="162"/>
        <v>43946.674818960513</v>
      </c>
      <c r="E3496" s="89">
        <f t="shared" si="163"/>
        <v>900.00000041909516</v>
      </c>
      <c r="F3496" s="3">
        <f t="shared" si="164"/>
        <v>73142414.781195596</v>
      </c>
    </row>
    <row r="3497" spans="1:6">
      <c r="A3497" s="1">
        <v>43946.40625</v>
      </c>
      <c r="B3497">
        <v>2890</v>
      </c>
      <c r="C3497">
        <v>2.62</v>
      </c>
      <c r="D3497" s="2">
        <f t="shared" si="162"/>
        <v>43946.683887110725</v>
      </c>
      <c r="E3497" s="89">
        <f t="shared" si="163"/>
        <v>899.99999979045242</v>
      </c>
      <c r="F3497" s="3">
        <f t="shared" si="164"/>
        <v>73652117.968643531</v>
      </c>
    </row>
    <row r="3498" spans="1:6">
      <c r="A3498" s="1">
        <v>43946.416666666664</v>
      </c>
      <c r="B3498">
        <v>2890</v>
      </c>
      <c r="C3498">
        <v>2.62</v>
      </c>
      <c r="D3498" s="2">
        <f t="shared" si="162"/>
        <v>43946.694303777389</v>
      </c>
      <c r="E3498" s="89">
        <f t="shared" si="163"/>
        <v>899.99999979045242</v>
      </c>
      <c r="F3498" s="3">
        <f t="shared" si="164"/>
        <v>73652117.968643531</v>
      </c>
    </row>
    <row r="3499" spans="1:6">
      <c r="A3499" s="1">
        <v>43946.427083333336</v>
      </c>
      <c r="B3499">
        <v>2870</v>
      </c>
      <c r="C3499">
        <v>2.61</v>
      </c>
      <c r="D3499" s="2">
        <f t="shared" si="162"/>
        <v>43946.706068960513</v>
      </c>
      <c r="E3499" s="89">
        <f t="shared" si="163"/>
        <v>900.00000041909516</v>
      </c>
      <c r="F3499" s="3">
        <f t="shared" si="164"/>
        <v>73142414.781195596</v>
      </c>
    </row>
    <row r="3500" spans="1:6">
      <c r="A3500" s="1">
        <v>43946.4375</v>
      </c>
      <c r="B3500">
        <v>2850</v>
      </c>
      <c r="C3500">
        <v>2.6</v>
      </c>
      <c r="D3500" s="2">
        <f t="shared" si="162"/>
        <v>43946.717853070179</v>
      </c>
      <c r="E3500" s="89">
        <f t="shared" si="163"/>
        <v>899.99999979045242</v>
      </c>
      <c r="F3500" s="3">
        <f t="shared" si="164"/>
        <v>72632711.491568878</v>
      </c>
    </row>
    <row r="3501" spans="1:6">
      <c r="A3501" s="1">
        <v>43946.447916666664</v>
      </c>
      <c r="B3501">
        <v>2870</v>
      </c>
      <c r="C3501">
        <v>2.61</v>
      </c>
      <c r="D3501" s="2">
        <f t="shared" si="162"/>
        <v>43946.726902293842</v>
      </c>
      <c r="E3501" s="89">
        <f t="shared" si="163"/>
        <v>899.99999979045242</v>
      </c>
      <c r="F3501" s="3">
        <f t="shared" si="164"/>
        <v>73142414.730106205</v>
      </c>
    </row>
    <row r="3502" spans="1:6">
      <c r="A3502" s="1">
        <v>43946.458333333336</v>
      </c>
      <c r="B3502">
        <v>2850</v>
      </c>
      <c r="C3502">
        <v>2.6</v>
      </c>
      <c r="D3502" s="2">
        <f t="shared" si="162"/>
        <v>43946.738686403514</v>
      </c>
      <c r="E3502" s="89">
        <f t="shared" si="163"/>
        <v>900.00000041909516</v>
      </c>
      <c r="F3502" s="3">
        <f t="shared" si="164"/>
        <v>72632711.542302251</v>
      </c>
    </row>
    <row r="3503" spans="1:6">
      <c r="A3503" s="1">
        <v>43946.46875</v>
      </c>
      <c r="B3503">
        <v>2850</v>
      </c>
      <c r="C3503">
        <v>2.6</v>
      </c>
      <c r="D3503" s="2">
        <f t="shared" si="162"/>
        <v>43946.749103070179</v>
      </c>
      <c r="E3503" s="89">
        <f t="shared" si="163"/>
        <v>899.99999979045242</v>
      </c>
      <c r="F3503" s="3">
        <f t="shared" si="164"/>
        <v>72632711.491568878</v>
      </c>
    </row>
    <row r="3504" spans="1:6">
      <c r="A3504" s="1">
        <v>43946.479166666664</v>
      </c>
      <c r="B3504">
        <v>2850</v>
      </c>
      <c r="C3504">
        <v>2.6</v>
      </c>
      <c r="D3504" s="2">
        <f t="shared" si="162"/>
        <v>43946.759519736843</v>
      </c>
      <c r="E3504" s="89">
        <f t="shared" si="163"/>
        <v>899.99999979045242</v>
      </c>
      <c r="F3504" s="3">
        <f t="shared" si="164"/>
        <v>72632711.491568878</v>
      </c>
    </row>
    <row r="3505" spans="1:6">
      <c r="A3505" s="1">
        <v>43946.489583333336</v>
      </c>
      <c r="B3505">
        <v>2850</v>
      </c>
      <c r="C3505">
        <v>2.6</v>
      </c>
      <c r="D3505" s="2">
        <f t="shared" si="162"/>
        <v>43946.769936403514</v>
      </c>
      <c r="E3505" s="89">
        <f t="shared" si="163"/>
        <v>900.00000041909516</v>
      </c>
      <c r="F3505" s="3">
        <f t="shared" si="164"/>
        <v>72632711.542302251</v>
      </c>
    </row>
    <row r="3506" spans="1:6">
      <c r="A3506" s="1">
        <v>43946.5</v>
      </c>
      <c r="B3506">
        <v>2830</v>
      </c>
      <c r="C3506">
        <v>2.59</v>
      </c>
      <c r="D3506" s="2">
        <f t="shared" si="162"/>
        <v>43946.78173984099</v>
      </c>
      <c r="E3506" s="89">
        <f t="shared" si="163"/>
        <v>899.99999979045242</v>
      </c>
      <c r="F3506" s="3">
        <f t="shared" si="164"/>
        <v>72123008.253031552</v>
      </c>
    </row>
    <row r="3507" spans="1:6">
      <c r="A3507" s="1">
        <v>43946.510416666664</v>
      </c>
      <c r="B3507">
        <v>2850</v>
      </c>
      <c r="C3507">
        <v>2.6</v>
      </c>
      <c r="D3507" s="2">
        <f t="shared" si="162"/>
        <v>43946.790769736843</v>
      </c>
      <c r="E3507" s="89">
        <f t="shared" si="163"/>
        <v>899.99999979045242</v>
      </c>
      <c r="F3507" s="3">
        <f t="shared" si="164"/>
        <v>72632711.491568878</v>
      </c>
    </row>
    <row r="3508" spans="1:6">
      <c r="A3508" s="1">
        <v>43946.520833333336</v>
      </c>
      <c r="B3508">
        <v>2830</v>
      </c>
      <c r="C3508">
        <v>2.59</v>
      </c>
      <c r="D3508" s="2">
        <f t="shared" si="162"/>
        <v>43946.802573174326</v>
      </c>
      <c r="E3508" s="89">
        <f t="shared" si="163"/>
        <v>900.00000041909516</v>
      </c>
      <c r="F3508" s="3">
        <f t="shared" si="164"/>
        <v>72123008.303408891</v>
      </c>
    </row>
    <row r="3509" spans="1:6">
      <c r="A3509" s="1">
        <v>43946.53125</v>
      </c>
      <c r="B3509">
        <v>2830</v>
      </c>
      <c r="C3509">
        <v>2.59</v>
      </c>
      <c r="D3509" s="2">
        <f t="shared" si="162"/>
        <v>43946.81298984099</v>
      </c>
      <c r="E3509" s="89">
        <f t="shared" si="163"/>
        <v>899.99999979045242</v>
      </c>
      <c r="F3509" s="3">
        <f t="shared" si="164"/>
        <v>72123008.253031552</v>
      </c>
    </row>
    <row r="3510" spans="1:6">
      <c r="A3510" s="1">
        <v>43946.541666666664</v>
      </c>
      <c r="B3510">
        <v>2830</v>
      </c>
      <c r="C3510">
        <v>2.59</v>
      </c>
      <c r="D3510" s="2">
        <f t="shared" si="162"/>
        <v>43946.823406507654</v>
      </c>
      <c r="E3510" s="89">
        <f t="shared" si="163"/>
        <v>899.99999979045242</v>
      </c>
      <c r="F3510" s="3">
        <f t="shared" si="164"/>
        <v>72123008.253031552</v>
      </c>
    </row>
    <row r="3511" spans="1:6">
      <c r="A3511" s="1">
        <v>43946.552083333336</v>
      </c>
      <c r="B3511">
        <v>2830</v>
      </c>
      <c r="C3511">
        <v>2.59</v>
      </c>
      <c r="D3511" s="2">
        <f t="shared" si="162"/>
        <v>43946.833823174326</v>
      </c>
      <c r="E3511" s="89">
        <f t="shared" si="163"/>
        <v>900.00000041909516</v>
      </c>
      <c r="F3511" s="3">
        <f t="shared" si="164"/>
        <v>72123008.303408891</v>
      </c>
    </row>
    <row r="3512" spans="1:6">
      <c r="A3512" s="1">
        <v>43946.5625</v>
      </c>
      <c r="B3512">
        <v>2810</v>
      </c>
      <c r="C3512">
        <v>2.58</v>
      </c>
      <c r="D3512" s="2">
        <f t="shared" si="162"/>
        <v>43946.845646352311</v>
      </c>
      <c r="E3512" s="89">
        <f t="shared" si="163"/>
        <v>899.99999979045242</v>
      </c>
      <c r="F3512" s="3">
        <f t="shared" si="164"/>
        <v>71613305.014494225</v>
      </c>
    </row>
    <row r="3513" spans="1:6">
      <c r="A3513" s="1">
        <v>43946.572916666664</v>
      </c>
      <c r="B3513">
        <v>2830</v>
      </c>
      <c r="C3513">
        <v>2.59</v>
      </c>
      <c r="D3513" s="2">
        <f t="shared" si="162"/>
        <v>43946.854656507654</v>
      </c>
      <c r="E3513" s="89">
        <f t="shared" si="163"/>
        <v>899.99999979045242</v>
      </c>
      <c r="F3513" s="3">
        <f t="shared" si="164"/>
        <v>72123008.253031552</v>
      </c>
    </row>
    <row r="3514" spans="1:6">
      <c r="A3514" s="1">
        <v>43946.583333333336</v>
      </c>
      <c r="B3514">
        <v>2810</v>
      </c>
      <c r="C3514">
        <v>2.58</v>
      </c>
      <c r="D3514" s="2">
        <f t="shared" si="162"/>
        <v>43946.866479685646</v>
      </c>
      <c r="E3514" s="89">
        <f t="shared" si="163"/>
        <v>900.00000041909516</v>
      </c>
      <c r="F3514" s="3">
        <f t="shared" si="164"/>
        <v>71613305.064515546</v>
      </c>
    </row>
    <row r="3515" spans="1:6">
      <c r="A3515" s="1">
        <v>43946.59375</v>
      </c>
      <c r="B3515">
        <v>2810</v>
      </c>
      <c r="C3515">
        <v>2.58</v>
      </c>
      <c r="D3515" s="2">
        <f t="shared" si="162"/>
        <v>43946.876896352311</v>
      </c>
      <c r="E3515" s="89">
        <f t="shared" si="163"/>
        <v>899.99999979045242</v>
      </c>
      <c r="F3515" s="3">
        <f t="shared" si="164"/>
        <v>71613305.014494225</v>
      </c>
    </row>
    <row r="3516" spans="1:6">
      <c r="A3516" s="1">
        <v>43946.604166666664</v>
      </c>
      <c r="B3516">
        <v>2790</v>
      </c>
      <c r="C3516">
        <v>2.57</v>
      </c>
      <c r="D3516" s="2">
        <f t="shared" si="162"/>
        <v>43946.888739695336</v>
      </c>
      <c r="E3516" s="89">
        <f t="shared" si="163"/>
        <v>899.99999979045242</v>
      </c>
      <c r="F3516" s="3">
        <f t="shared" si="164"/>
        <v>71103601.775956899</v>
      </c>
    </row>
    <row r="3517" spans="1:6">
      <c r="A3517" s="1">
        <v>43946.614583333336</v>
      </c>
      <c r="B3517">
        <v>2780</v>
      </c>
      <c r="C3517">
        <v>2.56</v>
      </c>
      <c r="D3517" s="2">
        <f t="shared" si="162"/>
        <v>43946.899877398086</v>
      </c>
      <c r="E3517" s="89">
        <f t="shared" si="163"/>
        <v>900.00000041909516</v>
      </c>
      <c r="F3517" s="3">
        <f t="shared" si="164"/>
        <v>70848750.206175521</v>
      </c>
    </row>
    <row r="3518" spans="1:6">
      <c r="A3518" s="1">
        <v>43946.625</v>
      </c>
      <c r="B3518">
        <v>2790</v>
      </c>
      <c r="C3518">
        <v>2.57</v>
      </c>
      <c r="D3518" s="2">
        <f t="shared" si="162"/>
        <v>43946.909573028672</v>
      </c>
      <c r="E3518" s="89">
        <f t="shared" si="163"/>
        <v>899.99999979045242</v>
      </c>
      <c r="F3518" s="3">
        <f t="shared" si="164"/>
        <v>71103601.775956899</v>
      </c>
    </row>
    <row r="3519" spans="1:6">
      <c r="A3519" s="1">
        <v>43946.635416666664</v>
      </c>
      <c r="B3519">
        <v>2790</v>
      </c>
      <c r="C3519">
        <v>2.57</v>
      </c>
      <c r="D3519" s="2">
        <f t="shared" si="162"/>
        <v>43946.919989695336</v>
      </c>
      <c r="E3519" s="89">
        <f t="shared" si="163"/>
        <v>899.99999979045242</v>
      </c>
      <c r="F3519" s="3">
        <f t="shared" si="164"/>
        <v>71103601.775956899</v>
      </c>
    </row>
    <row r="3520" spans="1:6">
      <c r="A3520" s="1">
        <v>43946.645833333336</v>
      </c>
      <c r="B3520">
        <v>2780</v>
      </c>
      <c r="C3520">
        <v>2.56</v>
      </c>
      <c r="D3520" s="2">
        <f t="shared" si="162"/>
        <v>43946.931127398086</v>
      </c>
      <c r="E3520" s="89">
        <f t="shared" si="163"/>
        <v>900.00000041909516</v>
      </c>
      <c r="F3520" s="3">
        <f t="shared" si="164"/>
        <v>70848750.206175521</v>
      </c>
    </row>
    <row r="3521" spans="1:6">
      <c r="A3521" s="1">
        <v>43946.65625</v>
      </c>
      <c r="B3521">
        <v>2790</v>
      </c>
      <c r="C3521">
        <v>2.57</v>
      </c>
      <c r="D3521" s="2">
        <f t="shared" si="162"/>
        <v>43946.940823028672</v>
      </c>
      <c r="E3521" s="89">
        <f t="shared" si="163"/>
        <v>899.99999979045242</v>
      </c>
      <c r="F3521" s="3">
        <f t="shared" si="164"/>
        <v>71103601.775956899</v>
      </c>
    </row>
    <row r="3522" spans="1:6">
      <c r="A3522" s="1">
        <v>43946.666666666664</v>
      </c>
      <c r="B3522">
        <v>2780</v>
      </c>
      <c r="C3522">
        <v>2.56</v>
      </c>
      <c r="D3522" s="2">
        <f t="shared" si="162"/>
        <v>43946.951960731414</v>
      </c>
      <c r="E3522" s="89">
        <f t="shared" si="163"/>
        <v>899.99999979045242</v>
      </c>
      <c r="F3522" s="3">
        <f t="shared" si="164"/>
        <v>70848750.156688243</v>
      </c>
    </row>
    <row r="3523" spans="1:6">
      <c r="A3523" s="1">
        <v>43946.677083333336</v>
      </c>
      <c r="B3523">
        <v>2760</v>
      </c>
      <c r="C3523">
        <v>2.5499999999999998</v>
      </c>
      <c r="D3523" s="2">
        <f t="shared" ref="D3523:D3586" si="165">A3523+((13422*(1/B3523)+2.019)/24)</f>
        <v>43946.963835144932</v>
      </c>
      <c r="E3523" s="89">
        <f t="shared" si="163"/>
        <v>900.00000041909516</v>
      </c>
      <c r="F3523" s="3">
        <f t="shared" si="164"/>
        <v>70339046.967282176</v>
      </c>
    </row>
    <row r="3524" spans="1:6">
      <c r="A3524" s="1">
        <v>43946.6875</v>
      </c>
      <c r="B3524">
        <v>2780</v>
      </c>
      <c r="C3524">
        <v>2.56</v>
      </c>
      <c r="D3524" s="2">
        <f t="shared" si="165"/>
        <v>43946.97279406475</v>
      </c>
      <c r="E3524" s="89">
        <f t="shared" ref="E3524:E3587" si="166">CONVERT((A3524-A3523),"day","sec")</f>
        <v>899.99999979045242</v>
      </c>
      <c r="F3524" s="3">
        <f t="shared" si="164"/>
        <v>70848750.156688243</v>
      </c>
    </row>
    <row r="3525" spans="1:6">
      <c r="A3525" s="1">
        <v>43946.697916666664</v>
      </c>
      <c r="B3525">
        <v>2780</v>
      </c>
      <c r="C3525">
        <v>2.56</v>
      </c>
      <c r="D3525" s="2">
        <f t="shared" si="165"/>
        <v>43946.983210731414</v>
      </c>
      <c r="E3525" s="89">
        <f t="shared" si="166"/>
        <v>899.99999979045242</v>
      </c>
      <c r="F3525" s="3">
        <f t="shared" ref="F3525:F3588" si="167">E3525*B3525*CONVERT(1,"ft^3","l")</f>
        <v>70848750.156688243</v>
      </c>
    </row>
    <row r="3526" spans="1:6">
      <c r="A3526" s="1">
        <v>43946.708333333336</v>
      </c>
      <c r="B3526">
        <v>2760</v>
      </c>
      <c r="C3526">
        <v>2.5499999999999998</v>
      </c>
      <c r="D3526" s="2">
        <f t="shared" si="165"/>
        <v>43946.995085144932</v>
      </c>
      <c r="E3526" s="89">
        <f t="shared" si="166"/>
        <v>900.00000041909516</v>
      </c>
      <c r="F3526" s="3">
        <f t="shared" si="167"/>
        <v>70339046.967282176</v>
      </c>
    </row>
    <row r="3527" spans="1:6">
      <c r="A3527" s="1">
        <v>43946.71875</v>
      </c>
      <c r="B3527">
        <v>2760</v>
      </c>
      <c r="C3527">
        <v>2.5499999999999998</v>
      </c>
      <c r="D3527" s="2">
        <f t="shared" si="165"/>
        <v>43947.005501811596</v>
      </c>
      <c r="E3527" s="89">
        <f t="shared" si="166"/>
        <v>899.99999979045242</v>
      </c>
      <c r="F3527" s="3">
        <f t="shared" si="167"/>
        <v>70339046.918150917</v>
      </c>
    </row>
    <row r="3528" spans="1:6">
      <c r="A3528" s="1">
        <v>43946.729166666664</v>
      </c>
      <c r="B3528">
        <v>2760</v>
      </c>
      <c r="C3528">
        <v>2.5499999999999998</v>
      </c>
      <c r="D3528" s="2">
        <f t="shared" si="165"/>
        <v>43947.015918478261</v>
      </c>
      <c r="E3528" s="89">
        <f t="shared" si="166"/>
        <v>899.99999979045242</v>
      </c>
      <c r="F3528" s="3">
        <f t="shared" si="167"/>
        <v>70339046.918150917</v>
      </c>
    </row>
    <row r="3529" spans="1:6">
      <c r="A3529" s="1">
        <v>43946.739583333336</v>
      </c>
      <c r="B3529">
        <v>2760</v>
      </c>
      <c r="C3529">
        <v>2.5499999999999998</v>
      </c>
      <c r="D3529" s="2">
        <f t="shared" si="165"/>
        <v>43947.026335144932</v>
      </c>
      <c r="E3529" s="89">
        <f t="shared" si="166"/>
        <v>900.00000041909516</v>
      </c>
      <c r="F3529" s="3">
        <f t="shared" si="167"/>
        <v>70339046.967282176</v>
      </c>
    </row>
    <row r="3530" spans="1:6">
      <c r="A3530" s="1">
        <v>43946.75</v>
      </c>
      <c r="B3530">
        <v>2740</v>
      </c>
      <c r="C3530">
        <v>2.54</v>
      </c>
      <c r="D3530" s="2">
        <f t="shared" si="165"/>
        <v>43947.038230839418</v>
      </c>
      <c r="E3530" s="89">
        <f t="shared" si="166"/>
        <v>899.99999979045242</v>
      </c>
      <c r="F3530" s="3">
        <f t="shared" si="167"/>
        <v>69829343.67961359</v>
      </c>
    </row>
    <row r="3531" spans="1:6">
      <c r="A3531" s="1">
        <v>43946.760416666664</v>
      </c>
      <c r="B3531">
        <v>2740</v>
      </c>
      <c r="C3531">
        <v>2.54</v>
      </c>
      <c r="D3531" s="2">
        <f t="shared" si="165"/>
        <v>43947.048647506082</v>
      </c>
      <c r="E3531" s="89">
        <f t="shared" si="166"/>
        <v>899.99999979045242</v>
      </c>
      <c r="F3531" s="3">
        <f t="shared" si="167"/>
        <v>69829343.67961359</v>
      </c>
    </row>
    <row r="3532" spans="1:6">
      <c r="A3532" s="1">
        <v>43946.770833333336</v>
      </c>
      <c r="B3532">
        <v>2740</v>
      </c>
      <c r="C3532">
        <v>2.54</v>
      </c>
      <c r="D3532" s="2">
        <f t="shared" si="165"/>
        <v>43947.059064172754</v>
      </c>
      <c r="E3532" s="89">
        <f t="shared" si="166"/>
        <v>900.00000041909516</v>
      </c>
      <c r="F3532" s="3">
        <f t="shared" si="167"/>
        <v>69829343.728388831</v>
      </c>
    </row>
    <row r="3533" spans="1:6">
      <c r="A3533" s="1">
        <v>43946.78125</v>
      </c>
      <c r="B3533">
        <v>2740</v>
      </c>
      <c r="C3533">
        <v>2.54</v>
      </c>
      <c r="D3533" s="2">
        <f t="shared" si="165"/>
        <v>43947.069480839418</v>
      </c>
      <c r="E3533" s="89">
        <f t="shared" si="166"/>
        <v>899.99999979045242</v>
      </c>
      <c r="F3533" s="3">
        <f t="shared" si="167"/>
        <v>69829343.67961359</v>
      </c>
    </row>
    <row r="3534" spans="1:6">
      <c r="A3534" s="1">
        <v>43946.791666666664</v>
      </c>
      <c r="B3534">
        <v>2740</v>
      </c>
      <c r="C3534">
        <v>2.54</v>
      </c>
      <c r="D3534" s="2">
        <f t="shared" si="165"/>
        <v>43947.079897506082</v>
      </c>
      <c r="E3534" s="89">
        <f t="shared" si="166"/>
        <v>899.99999979045242</v>
      </c>
      <c r="F3534" s="3">
        <f t="shared" si="167"/>
        <v>69829343.67961359</v>
      </c>
    </row>
    <row r="3535" spans="1:6">
      <c r="A3535" s="1">
        <v>43946.802083333336</v>
      </c>
      <c r="B3535">
        <v>2720</v>
      </c>
      <c r="C3535">
        <v>2.5299999999999998</v>
      </c>
      <c r="D3535" s="2">
        <f t="shared" si="165"/>
        <v>43947.091814950982</v>
      </c>
      <c r="E3535" s="89">
        <f t="shared" si="166"/>
        <v>900.00000041909516</v>
      </c>
      <c r="F3535" s="3">
        <f t="shared" si="167"/>
        <v>69319640.489495471</v>
      </c>
    </row>
    <row r="3536" spans="1:6">
      <c r="A3536" s="1">
        <v>43946.8125</v>
      </c>
      <c r="B3536">
        <v>2720</v>
      </c>
      <c r="C3536">
        <v>2.5299999999999998</v>
      </c>
      <c r="D3536" s="2">
        <f t="shared" si="165"/>
        <v>43947.102231617646</v>
      </c>
      <c r="E3536" s="89">
        <f t="shared" si="166"/>
        <v>899.99999979045242</v>
      </c>
      <c r="F3536" s="3">
        <f t="shared" si="167"/>
        <v>69319640.441076264</v>
      </c>
    </row>
    <row r="3537" spans="1:6">
      <c r="A3537" s="1">
        <v>43946.822916666664</v>
      </c>
      <c r="B3537">
        <v>2720</v>
      </c>
      <c r="C3537">
        <v>2.5299999999999998</v>
      </c>
      <c r="D3537" s="2">
        <f t="shared" si="165"/>
        <v>43947.11264828431</v>
      </c>
      <c r="E3537" s="89">
        <f t="shared" si="166"/>
        <v>899.99999979045242</v>
      </c>
      <c r="F3537" s="3">
        <f t="shared" si="167"/>
        <v>69319640.441076264</v>
      </c>
    </row>
    <row r="3538" spans="1:6">
      <c r="A3538" s="1">
        <v>43946.833333333336</v>
      </c>
      <c r="B3538">
        <v>2720</v>
      </c>
      <c r="C3538">
        <v>2.5299999999999998</v>
      </c>
      <c r="D3538" s="2">
        <f t="shared" si="165"/>
        <v>43947.123064950982</v>
      </c>
      <c r="E3538" s="89">
        <f t="shared" si="166"/>
        <v>900.00000041909516</v>
      </c>
      <c r="F3538" s="3">
        <f t="shared" si="167"/>
        <v>69319640.489495471</v>
      </c>
    </row>
    <row r="3539" spans="1:6">
      <c r="A3539" s="1">
        <v>43946.84375</v>
      </c>
      <c r="B3539">
        <v>2710</v>
      </c>
      <c r="C3539">
        <v>2.52</v>
      </c>
      <c r="D3539" s="2">
        <f t="shared" si="165"/>
        <v>43947.134240313651</v>
      </c>
      <c r="E3539" s="89">
        <f t="shared" si="166"/>
        <v>899.99999979045242</v>
      </c>
      <c r="F3539" s="3">
        <f t="shared" si="167"/>
        <v>69064788.821807608</v>
      </c>
    </row>
    <row r="3540" spans="1:6">
      <c r="A3540" s="1">
        <v>43946.854166666664</v>
      </c>
      <c r="B3540">
        <v>2720</v>
      </c>
      <c r="C3540">
        <v>2.5299999999999998</v>
      </c>
      <c r="D3540" s="2">
        <f t="shared" si="165"/>
        <v>43947.14389828431</v>
      </c>
      <c r="E3540" s="89">
        <f t="shared" si="166"/>
        <v>899.99999979045242</v>
      </c>
      <c r="F3540" s="3">
        <f t="shared" si="167"/>
        <v>69319640.441076264</v>
      </c>
    </row>
    <row r="3541" spans="1:6">
      <c r="A3541" s="1">
        <v>43946.864583333336</v>
      </c>
      <c r="B3541">
        <v>2690</v>
      </c>
      <c r="C3541">
        <v>2.5099999999999998</v>
      </c>
      <c r="D3541" s="2">
        <f t="shared" si="165"/>
        <v>43947.156607961588</v>
      </c>
      <c r="E3541" s="89">
        <f t="shared" si="166"/>
        <v>900.00000041909516</v>
      </c>
      <c r="F3541" s="3">
        <f t="shared" si="167"/>
        <v>68555085.631155446</v>
      </c>
    </row>
    <row r="3542" spans="1:6">
      <c r="A3542" s="1">
        <v>43946.875</v>
      </c>
      <c r="B3542">
        <v>2710</v>
      </c>
      <c r="C3542">
        <v>2.52</v>
      </c>
      <c r="D3542" s="2">
        <f t="shared" si="165"/>
        <v>43947.165490313651</v>
      </c>
      <c r="E3542" s="89">
        <f t="shared" si="166"/>
        <v>899.99999979045242</v>
      </c>
      <c r="F3542" s="3">
        <f t="shared" si="167"/>
        <v>69064788.821807608</v>
      </c>
    </row>
    <row r="3543" spans="1:6">
      <c r="A3543" s="1">
        <v>43946.885416666664</v>
      </c>
      <c r="B3543">
        <v>2690</v>
      </c>
      <c r="C3543">
        <v>2.5099999999999998</v>
      </c>
      <c r="D3543" s="2">
        <f t="shared" si="165"/>
        <v>43947.177441294916</v>
      </c>
      <c r="E3543" s="89">
        <f t="shared" si="166"/>
        <v>899.99999979045242</v>
      </c>
      <c r="F3543" s="3">
        <f t="shared" si="167"/>
        <v>68555085.583270282</v>
      </c>
    </row>
    <row r="3544" spans="1:6">
      <c r="A3544" s="1">
        <v>43946.895833333336</v>
      </c>
      <c r="B3544">
        <v>2690</v>
      </c>
      <c r="C3544">
        <v>2.5099999999999998</v>
      </c>
      <c r="D3544" s="2">
        <f t="shared" si="165"/>
        <v>43947.187857961588</v>
      </c>
      <c r="E3544" s="89">
        <f t="shared" si="166"/>
        <v>900.00000041909516</v>
      </c>
      <c r="F3544" s="3">
        <f t="shared" si="167"/>
        <v>68555085.631155446</v>
      </c>
    </row>
    <row r="3545" spans="1:6">
      <c r="A3545" s="1">
        <v>43946.90625</v>
      </c>
      <c r="B3545">
        <v>2690</v>
      </c>
      <c r="C3545">
        <v>2.5099999999999998</v>
      </c>
      <c r="D3545" s="2">
        <f t="shared" si="165"/>
        <v>43947.198274628252</v>
      </c>
      <c r="E3545" s="89">
        <f t="shared" si="166"/>
        <v>899.99999979045242</v>
      </c>
      <c r="F3545" s="3">
        <f t="shared" si="167"/>
        <v>68555085.583270282</v>
      </c>
    </row>
    <row r="3546" spans="1:6">
      <c r="A3546" s="1">
        <v>43946.916666666664</v>
      </c>
      <c r="B3546">
        <v>2670</v>
      </c>
      <c r="C3546">
        <v>2.5</v>
      </c>
      <c r="D3546" s="2">
        <f t="shared" si="165"/>
        <v>43947.210248595504</v>
      </c>
      <c r="E3546" s="89">
        <f t="shared" si="166"/>
        <v>899.99999979045242</v>
      </c>
      <c r="F3546" s="3">
        <f t="shared" si="167"/>
        <v>68045382.344732955</v>
      </c>
    </row>
    <row r="3547" spans="1:6">
      <c r="A3547" s="1">
        <v>43946.927083333336</v>
      </c>
      <c r="B3547">
        <v>2690</v>
      </c>
      <c r="C3547">
        <v>2.5099999999999998</v>
      </c>
      <c r="D3547" s="2">
        <f t="shared" si="165"/>
        <v>43947.219107961588</v>
      </c>
      <c r="E3547" s="89">
        <f t="shared" si="166"/>
        <v>900.00000041909516</v>
      </c>
      <c r="F3547" s="3">
        <f t="shared" si="167"/>
        <v>68555085.631155446</v>
      </c>
    </row>
    <row r="3548" spans="1:6">
      <c r="A3548" s="1">
        <v>43946.9375</v>
      </c>
      <c r="B3548">
        <v>2690</v>
      </c>
      <c r="C3548">
        <v>2.5099999999999998</v>
      </c>
      <c r="D3548" s="2">
        <f t="shared" si="165"/>
        <v>43947.229524628252</v>
      </c>
      <c r="E3548" s="89">
        <f t="shared" si="166"/>
        <v>899.99999979045242</v>
      </c>
      <c r="F3548" s="3">
        <f t="shared" si="167"/>
        <v>68555085.583270282</v>
      </c>
    </row>
    <row r="3549" spans="1:6">
      <c r="A3549" s="1">
        <v>43946.947916666664</v>
      </c>
      <c r="B3549">
        <v>2670</v>
      </c>
      <c r="C3549">
        <v>2.5</v>
      </c>
      <c r="D3549" s="2">
        <f t="shared" si="165"/>
        <v>43947.241498595504</v>
      </c>
      <c r="E3549" s="89">
        <f t="shared" si="166"/>
        <v>899.99999979045242</v>
      </c>
      <c r="F3549" s="3">
        <f t="shared" si="167"/>
        <v>68045382.344732955</v>
      </c>
    </row>
    <row r="3550" spans="1:6">
      <c r="A3550" s="1">
        <v>43946.958333333336</v>
      </c>
      <c r="B3550">
        <v>2670</v>
      </c>
      <c r="C3550">
        <v>2.5</v>
      </c>
      <c r="D3550" s="2">
        <f t="shared" si="165"/>
        <v>43947.251915262175</v>
      </c>
      <c r="E3550" s="89">
        <f t="shared" si="166"/>
        <v>900.00000041909516</v>
      </c>
      <c r="F3550" s="3">
        <f t="shared" si="167"/>
        <v>68045382.392262101</v>
      </c>
    </row>
    <row r="3551" spans="1:6">
      <c r="A3551" s="1">
        <v>43946.96875</v>
      </c>
      <c r="B3551">
        <v>2670</v>
      </c>
      <c r="C3551">
        <v>2.5</v>
      </c>
      <c r="D3551" s="2">
        <f t="shared" si="165"/>
        <v>43947.26233192884</v>
      </c>
      <c r="E3551" s="89">
        <f t="shared" si="166"/>
        <v>899.99999979045242</v>
      </c>
      <c r="F3551" s="3">
        <f t="shared" si="167"/>
        <v>68045382.344732955</v>
      </c>
    </row>
    <row r="3552" spans="1:6">
      <c r="A3552" s="1">
        <v>43946.979166666664</v>
      </c>
      <c r="B3552">
        <v>2650</v>
      </c>
      <c r="C3552">
        <v>2.4900000000000002</v>
      </c>
      <c r="D3552" s="2">
        <f t="shared" si="165"/>
        <v>43947.274329402513</v>
      </c>
      <c r="E3552" s="89">
        <f t="shared" si="166"/>
        <v>899.99999979045242</v>
      </c>
      <c r="F3552" s="3">
        <f t="shared" si="167"/>
        <v>67535679.106195629</v>
      </c>
    </row>
    <row r="3553" spans="1:6">
      <c r="A3553" s="1">
        <v>43946.989583333336</v>
      </c>
      <c r="B3553">
        <v>2650</v>
      </c>
      <c r="C3553">
        <v>2.4900000000000002</v>
      </c>
      <c r="D3553" s="2">
        <f t="shared" si="165"/>
        <v>43947.284746069185</v>
      </c>
      <c r="E3553" s="89">
        <f t="shared" si="166"/>
        <v>900.00000041909516</v>
      </c>
      <c r="F3553" s="3">
        <f t="shared" si="167"/>
        <v>67535679.153368756</v>
      </c>
    </row>
    <row r="3554" spans="1:6">
      <c r="A3554" s="1">
        <v>43947</v>
      </c>
      <c r="B3554">
        <v>2650</v>
      </c>
      <c r="C3554">
        <v>2.4900000000000002</v>
      </c>
      <c r="D3554" s="2">
        <f t="shared" si="165"/>
        <v>43947.295162735849</v>
      </c>
      <c r="E3554" s="89">
        <f t="shared" si="166"/>
        <v>899.99999979045242</v>
      </c>
      <c r="F3554" s="3">
        <f t="shared" si="167"/>
        <v>67535679.106195629</v>
      </c>
    </row>
    <row r="3555" spans="1:6">
      <c r="A3555" s="1">
        <v>43947.010416666664</v>
      </c>
      <c r="B3555">
        <v>2650</v>
      </c>
      <c r="C3555">
        <v>2.4900000000000002</v>
      </c>
      <c r="D3555" s="2">
        <f t="shared" si="165"/>
        <v>43947.305579402513</v>
      </c>
      <c r="E3555" s="89">
        <f t="shared" si="166"/>
        <v>899.99999979045242</v>
      </c>
      <c r="F3555" s="3">
        <f t="shared" si="167"/>
        <v>67535679.106195629</v>
      </c>
    </row>
    <row r="3556" spans="1:6">
      <c r="A3556" s="1">
        <v>43947.020833333336</v>
      </c>
      <c r="B3556">
        <v>2650</v>
      </c>
      <c r="C3556">
        <v>2.4900000000000002</v>
      </c>
      <c r="D3556" s="2">
        <f t="shared" si="165"/>
        <v>43947.315996069185</v>
      </c>
      <c r="E3556" s="89">
        <f t="shared" si="166"/>
        <v>900.00000041909516</v>
      </c>
      <c r="F3556" s="3">
        <f t="shared" si="167"/>
        <v>67535679.153368756</v>
      </c>
    </row>
    <row r="3557" spans="1:6">
      <c r="A3557" s="1">
        <v>43947.03125</v>
      </c>
      <c r="B3557">
        <v>2630</v>
      </c>
      <c r="C3557">
        <v>2.48</v>
      </c>
      <c r="D3557" s="2">
        <f t="shared" si="165"/>
        <v>43947.328017585554</v>
      </c>
      <c r="E3557" s="89">
        <f t="shared" si="166"/>
        <v>899.99999979045242</v>
      </c>
      <c r="F3557" s="3">
        <f t="shared" si="167"/>
        <v>67025975.867658302</v>
      </c>
    </row>
    <row r="3558" spans="1:6">
      <c r="A3558" s="1">
        <v>43947.041666666664</v>
      </c>
      <c r="B3558">
        <v>2630</v>
      </c>
      <c r="C3558">
        <v>2.48</v>
      </c>
      <c r="D3558" s="2">
        <f t="shared" si="165"/>
        <v>43947.338434252219</v>
      </c>
      <c r="E3558" s="89">
        <f t="shared" si="166"/>
        <v>899.99999979045242</v>
      </c>
      <c r="F3558" s="3">
        <f t="shared" si="167"/>
        <v>67025975.867658302</v>
      </c>
    </row>
    <row r="3559" spans="1:6">
      <c r="A3559" s="1">
        <v>43947.052083333336</v>
      </c>
      <c r="B3559">
        <v>2630</v>
      </c>
      <c r="C3559">
        <v>2.48</v>
      </c>
      <c r="D3559" s="2">
        <f t="shared" si="165"/>
        <v>43947.34885091889</v>
      </c>
      <c r="E3559" s="89">
        <f t="shared" si="166"/>
        <v>900.00000041909516</v>
      </c>
      <c r="F3559" s="3">
        <f t="shared" si="167"/>
        <v>67025975.914475404</v>
      </c>
    </row>
    <row r="3560" spans="1:6">
      <c r="A3560" s="1">
        <v>43947.0625</v>
      </c>
      <c r="B3560">
        <v>2630</v>
      </c>
      <c r="C3560">
        <v>2.48</v>
      </c>
      <c r="D3560" s="2">
        <f t="shared" si="165"/>
        <v>43947.359267585554</v>
      </c>
      <c r="E3560" s="89">
        <f t="shared" si="166"/>
        <v>899.99999979045242</v>
      </c>
      <c r="F3560" s="3">
        <f t="shared" si="167"/>
        <v>67025975.867658302</v>
      </c>
    </row>
    <row r="3561" spans="1:6">
      <c r="A3561" s="1">
        <v>43947.072916666664</v>
      </c>
      <c r="B3561">
        <v>2630</v>
      </c>
      <c r="C3561">
        <v>2.48</v>
      </c>
      <c r="D3561" s="2">
        <f t="shared" si="165"/>
        <v>43947.369684252219</v>
      </c>
      <c r="E3561" s="89">
        <f t="shared" si="166"/>
        <v>899.99999979045242</v>
      </c>
      <c r="F3561" s="3">
        <f t="shared" si="167"/>
        <v>67025975.867658302</v>
      </c>
    </row>
    <row r="3562" spans="1:6">
      <c r="A3562" s="1">
        <v>43947.083333333336</v>
      </c>
      <c r="B3562">
        <v>2600</v>
      </c>
      <c r="C3562">
        <v>2.46</v>
      </c>
      <c r="D3562" s="2">
        <f t="shared" si="165"/>
        <v>43947.38255448718</v>
      </c>
      <c r="E3562" s="89">
        <f t="shared" si="166"/>
        <v>900.00000041909516</v>
      </c>
      <c r="F3562" s="3">
        <f t="shared" si="167"/>
        <v>66261421.056135379</v>
      </c>
    </row>
    <row r="3563" spans="1:6">
      <c r="A3563" s="1">
        <v>43947.09375</v>
      </c>
      <c r="B3563">
        <v>2620</v>
      </c>
      <c r="C3563">
        <v>2.4700000000000002</v>
      </c>
      <c r="D3563" s="2">
        <f t="shared" si="165"/>
        <v>43947.391329198472</v>
      </c>
      <c r="E3563" s="89">
        <f t="shared" si="166"/>
        <v>899.99999979045242</v>
      </c>
      <c r="F3563" s="3">
        <f t="shared" si="167"/>
        <v>66771124.248389639</v>
      </c>
    </row>
    <row r="3564" spans="1:6">
      <c r="A3564" s="1">
        <v>43947.104166666664</v>
      </c>
      <c r="B3564">
        <v>2620</v>
      </c>
      <c r="C3564">
        <v>2.4700000000000002</v>
      </c>
      <c r="D3564" s="2">
        <f t="shared" si="165"/>
        <v>43947.401745865136</v>
      </c>
      <c r="E3564" s="89">
        <f t="shared" si="166"/>
        <v>899.99999979045242</v>
      </c>
      <c r="F3564" s="3">
        <f t="shared" si="167"/>
        <v>66771124.248389639</v>
      </c>
    </row>
    <row r="3565" spans="1:6">
      <c r="A3565" s="1">
        <v>43947.114583333336</v>
      </c>
      <c r="B3565">
        <v>2650</v>
      </c>
      <c r="C3565">
        <v>2.4900000000000002</v>
      </c>
      <c r="D3565" s="2">
        <f t="shared" si="165"/>
        <v>43947.409746069185</v>
      </c>
      <c r="E3565" s="89">
        <f t="shared" si="166"/>
        <v>900.00000041909516</v>
      </c>
      <c r="F3565" s="3">
        <f t="shared" si="167"/>
        <v>67535679.153368756</v>
      </c>
    </row>
    <row r="3566" spans="1:6">
      <c r="A3566" s="1">
        <v>43947.125</v>
      </c>
      <c r="B3566">
        <v>2650</v>
      </c>
      <c r="C3566">
        <v>2.4900000000000002</v>
      </c>
      <c r="D3566" s="2">
        <f t="shared" si="165"/>
        <v>43947.420162735849</v>
      </c>
      <c r="E3566" s="89">
        <f t="shared" si="166"/>
        <v>899.99999979045242</v>
      </c>
      <c r="F3566" s="3">
        <f t="shared" si="167"/>
        <v>67535679.106195629</v>
      </c>
    </row>
    <row r="3567" spans="1:6">
      <c r="A3567" s="1">
        <v>43947.135416666664</v>
      </c>
      <c r="B3567">
        <v>2620</v>
      </c>
      <c r="C3567">
        <v>2.4700000000000002</v>
      </c>
      <c r="D3567" s="2">
        <f t="shared" si="165"/>
        <v>43947.432995865136</v>
      </c>
      <c r="E3567" s="89">
        <f t="shared" si="166"/>
        <v>899.99999979045242</v>
      </c>
      <c r="F3567" s="3">
        <f t="shared" si="167"/>
        <v>66771124.248389639</v>
      </c>
    </row>
    <row r="3568" spans="1:6">
      <c r="A3568" s="1">
        <v>43947.145833333336</v>
      </c>
      <c r="B3568">
        <v>2620</v>
      </c>
      <c r="C3568">
        <v>2.4700000000000002</v>
      </c>
      <c r="D3568" s="2">
        <f t="shared" si="165"/>
        <v>43947.443412531808</v>
      </c>
      <c r="E3568" s="89">
        <f t="shared" si="166"/>
        <v>900.00000041909516</v>
      </c>
      <c r="F3568" s="3">
        <f t="shared" si="167"/>
        <v>66771124.295028731</v>
      </c>
    </row>
    <row r="3569" spans="1:6">
      <c r="A3569" s="1">
        <v>43947.15625</v>
      </c>
      <c r="B3569">
        <v>2630</v>
      </c>
      <c r="C3569">
        <v>2.48</v>
      </c>
      <c r="D3569" s="2">
        <f t="shared" si="165"/>
        <v>43947.453017585554</v>
      </c>
      <c r="E3569" s="89">
        <f t="shared" si="166"/>
        <v>899.99999979045242</v>
      </c>
      <c r="F3569" s="3">
        <f t="shared" si="167"/>
        <v>67025975.867658302</v>
      </c>
    </row>
    <row r="3570" spans="1:6">
      <c r="A3570" s="1">
        <v>43947.166666666664</v>
      </c>
      <c r="B3570">
        <v>2620</v>
      </c>
      <c r="C3570">
        <v>2.4700000000000002</v>
      </c>
      <c r="D3570" s="2">
        <f t="shared" si="165"/>
        <v>43947.464245865136</v>
      </c>
      <c r="E3570" s="89">
        <f t="shared" si="166"/>
        <v>899.99999979045242</v>
      </c>
      <c r="F3570" s="3">
        <f t="shared" si="167"/>
        <v>66771124.248389639</v>
      </c>
    </row>
    <row r="3571" spans="1:6">
      <c r="A3571" s="1">
        <v>43947.177083333336</v>
      </c>
      <c r="B3571">
        <v>2630</v>
      </c>
      <c r="C3571">
        <v>2.48</v>
      </c>
      <c r="D3571" s="2">
        <f t="shared" si="165"/>
        <v>43947.47385091889</v>
      </c>
      <c r="E3571" s="89">
        <f t="shared" si="166"/>
        <v>900.00000041909516</v>
      </c>
      <c r="F3571" s="3">
        <f t="shared" si="167"/>
        <v>67025975.914475404</v>
      </c>
    </row>
    <row r="3572" spans="1:6">
      <c r="A3572" s="1">
        <v>43947.1875</v>
      </c>
      <c r="B3572">
        <v>2620</v>
      </c>
      <c r="C3572">
        <v>2.4700000000000002</v>
      </c>
      <c r="D3572" s="2">
        <f t="shared" si="165"/>
        <v>43947.485079198472</v>
      </c>
      <c r="E3572" s="89">
        <f t="shared" si="166"/>
        <v>899.99999979045242</v>
      </c>
      <c r="F3572" s="3">
        <f t="shared" si="167"/>
        <v>66771124.248389639</v>
      </c>
    </row>
    <row r="3573" spans="1:6">
      <c r="A3573" s="1">
        <v>43947.197916666664</v>
      </c>
      <c r="B3573">
        <v>2630</v>
      </c>
      <c r="C3573">
        <v>2.48</v>
      </c>
      <c r="D3573" s="2">
        <f t="shared" si="165"/>
        <v>43947.494684252219</v>
      </c>
      <c r="E3573" s="89">
        <f t="shared" si="166"/>
        <v>899.99999979045242</v>
      </c>
      <c r="F3573" s="3">
        <f t="shared" si="167"/>
        <v>67025975.867658302</v>
      </c>
    </row>
    <row r="3574" spans="1:6">
      <c r="A3574" s="1">
        <v>43947.208333333336</v>
      </c>
      <c r="B3574">
        <v>2620</v>
      </c>
      <c r="C3574">
        <v>2.4700000000000002</v>
      </c>
      <c r="D3574" s="2">
        <f t="shared" si="165"/>
        <v>43947.505912531808</v>
      </c>
      <c r="E3574" s="89">
        <f t="shared" si="166"/>
        <v>900.00000041909516</v>
      </c>
      <c r="F3574" s="3">
        <f t="shared" si="167"/>
        <v>66771124.295028731</v>
      </c>
    </row>
    <row r="3575" spans="1:6">
      <c r="A3575" s="1">
        <v>43947.21875</v>
      </c>
      <c r="B3575">
        <v>2620</v>
      </c>
      <c r="C3575">
        <v>2.4700000000000002</v>
      </c>
      <c r="D3575" s="2">
        <f t="shared" si="165"/>
        <v>43947.516329198472</v>
      </c>
      <c r="E3575" s="89">
        <f t="shared" si="166"/>
        <v>899.99999979045242</v>
      </c>
      <c r="F3575" s="3">
        <f t="shared" si="167"/>
        <v>66771124.248389639</v>
      </c>
    </row>
    <row r="3576" spans="1:6">
      <c r="A3576" s="1">
        <v>43947.229166666664</v>
      </c>
      <c r="B3576">
        <v>2620</v>
      </c>
      <c r="C3576">
        <v>2.4700000000000002</v>
      </c>
      <c r="D3576" s="2">
        <f t="shared" si="165"/>
        <v>43947.526745865136</v>
      </c>
      <c r="E3576" s="89">
        <f t="shared" si="166"/>
        <v>899.99999979045242</v>
      </c>
      <c r="F3576" s="3">
        <f t="shared" si="167"/>
        <v>66771124.248389639</v>
      </c>
    </row>
    <row r="3577" spans="1:6">
      <c r="A3577" s="1">
        <v>43947.239583333336</v>
      </c>
      <c r="B3577">
        <v>2620</v>
      </c>
      <c r="C3577">
        <v>2.4700000000000002</v>
      </c>
      <c r="D3577" s="2">
        <f t="shared" si="165"/>
        <v>43947.537162531808</v>
      </c>
      <c r="E3577" s="89">
        <f t="shared" si="166"/>
        <v>900.00000041909516</v>
      </c>
      <c r="F3577" s="3">
        <f t="shared" si="167"/>
        <v>66771124.295028731</v>
      </c>
    </row>
    <row r="3578" spans="1:6">
      <c r="A3578" s="1">
        <v>43947.25</v>
      </c>
      <c r="B3578">
        <v>2620</v>
      </c>
      <c r="C3578">
        <v>2.4700000000000002</v>
      </c>
      <c r="D3578" s="2">
        <f t="shared" si="165"/>
        <v>43947.547579198472</v>
      </c>
      <c r="E3578" s="89">
        <f t="shared" si="166"/>
        <v>899.99999979045242</v>
      </c>
      <c r="F3578" s="3">
        <f t="shared" si="167"/>
        <v>66771124.248389639</v>
      </c>
    </row>
    <row r="3579" spans="1:6">
      <c r="A3579" s="1">
        <v>43947.260416666664</v>
      </c>
      <c r="B3579">
        <v>2620</v>
      </c>
      <c r="C3579">
        <v>2.4700000000000002</v>
      </c>
      <c r="D3579" s="2">
        <f t="shared" si="165"/>
        <v>43947.557995865136</v>
      </c>
      <c r="E3579" s="89">
        <f t="shared" si="166"/>
        <v>899.99999979045242</v>
      </c>
      <c r="F3579" s="3">
        <f t="shared" si="167"/>
        <v>66771124.248389639</v>
      </c>
    </row>
    <row r="3580" spans="1:6">
      <c r="A3580" s="1">
        <v>43947.270833333336</v>
      </c>
      <c r="B3580">
        <v>2620</v>
      </c>
      <c r="C3580">
        <v>2.4700000000000002</v>
      </c>
      <c r="D3580" s="2">
        <f t="shared" si="165"/>
        <v>43947.568412531808</v>
      </c>
      <c r="E3580" s="89">
        <f t="shared" si="166"/>
        <v>900.00000041909516</v>
      </c>
      <c r="F3580" s="3">
        <f t="shared" si="167"/>
        <v>66771124.295028731</v>
      </c>
    </row>
    <row r="3581" spans="1:6">
      <c r="A3581" s="1">
        <v>43947.28125</v>
      </c>
      <c r="B3581">
        <v>2620</v>
      </c>
      <c r="C3581">
        <v>2.4700000000000002</v>
      </c>
      <c r="D3581" s="2">
        <f t="shared" si="165"/>
        <v>43947.578829198472</v>
      </c>
      <c r="E3581" s="89">
        <f t="shared" si="166"/>
        <v>899.99999979045242</v>
      </c>
      <c r="F3581" s="3">
        <f t="shared" si="167"/>
        <v>66771124.248389639</v>
      </c>
    </row>
    <row r="3582" spans="1:6">
      <c r="A3582" s="1">
        <v>43947.291666666664</v>
      </c>
      <c r="B3582">
        <v>2620</v>
      </c>
      <c r="C3582">
        <v>2.4700000000000002</v>
      </c>
      <c r="D3582" s="2">
        <f t="shared" si="165"/>
        <v>43947.589245865136</v>
      </c>
      <c r="E3582" s="89">
        <f t="shared" si="166"/>
        <v>899.99999979045242</v>
      </c>
      <c r="F3582" s="3">
        <f t="shared" si="167"/>
        <v>66771124.248389639</v>
      </c>
    </row>
    <row r="3583" spans="1:6">
      <c r="A3583" s="1">
        <v>43947.302083333336</v>
      </c>
      <c r="B3583">
        <v>2600</v>
      </c>
      <c r="C3583">
        <v>2.46</v>
      </c>
      <c r="D3583" s="2">
        <f t="shared" si="165"/>
        <v>43947.60130448718</v>
      </c>
      <c r="E3583" s="89">
        <f t="shared" si="166"/>
        <v>900.00000041909516</v>
      </c>
      <c r="F3583" s="3">
        <f t="shared" si="167"/>
        <v>66261421.056135379</v>
      </c>
    </row>
    <row r="3584" spans="1:6">
      <c r="A3584" s="1">
        <v>43947.3125</v>
      </c>
      <c r="B3584">
        <v>2600</v>
      </c>
      <c r="C3584">
        <v>2.46</v>
      </c>
      <c r="D3584" s="2">
        <f t="shared" si="165"/>
        <v>43947.611721153844</v>
      </c>
      <c r="E3584" s="89">
        <f t="shared" si="166"/>
        <v>899.99999979045242</v>
      </c>
      <c r="F3584" s="3">
        <f t="shared" si="167"/>
        <v>66261421.009852313</v>
      </c>
    </row>
    <row r="3585" spans="1:6">
      <c r="A3585" s="1">
        <v>43947.322916666664</v>
      </c>
      <c r="B3585">
        <v>2600</v>
      </c>
      <c r="C3585">
        <v>2.46</v>
      </c>
      <c r="D3585" s="2">
        <f t="shared" si="165"/>
        <v>43947.622137820508</v>
      </c>
      <c r="E3585" s="89">
        <f t="shared" si="166"/>
        <v>899.99999979045242</v>
      </c>
      <c r="F3585" s="3">
        <f t="shared" si="167"/>
        <v>66261421.009852313</v>
      </c>
    </row>
    <row r="3586" spans="1:6">
      <c r="A3586" s="1">
        <v>43947.333333333336</v>
      </c>
      <c r="B3586">
        <v>2600</v>
      </c>
      <c r="C3586">
        <v>2.46</v>
      </c>
      <c r="D3586" s="2">
        <f t="shared" si="165"/>
        <v>43947.63255448718</v>
      </c>
      <c r="E3586" s="89">
        <f t="shared" si="166"/>
        <v>900.00000041909516</v>
      </c>
      <c r="F3586" s="3">
        <f t="shared" si="167"/>
        <v>66261421.056135379</v>
      </c>
    </row>
    <row r="3587" spans="1:6">
      <c r="A3587" s="1">
        <v>43947.34375</v>
      </c>
      <c r="B3587">
        <v>2580</v>
      </c>
      <c r="C3587">
        <v>2.4500000000000002</v>
      </c>
      <c r="D3587" s="2">
        <f t="shared" ref="D3587:D3650" si="168">A3587+((13422*(1/B3587)+2.019)/24)</f>
        <v>43947.644638565893</v>
      </c>
      <c r="E3587" s="89">
        <f t="shared" si="166"/>
        <v>899.99999979045242</v>
      </c>
      <c r="F3587" s="3">
        <f t="shared" si="167"/>
        <v>65751717.771314986</v>
      </c>
    </row>
    <row r="3588" spans="1:6">
      <c r="A3588" s="1">
        <v>43947.354166666664</v>
      </c>
      <c r="B3588">
        <v>2580</v>
      </c>
      <c r="C3588">
        <v>2.4500000000000002</v>
      </c>
      <c r="D3588" s="2">
        <f t="shared" si="168"/>
        <v>43947.655055232557</v>
      </c>
      <c r="E3588" s="89">
        <f t="shared" ref="E3588:E3651" si="169">CONVERT((A3588-A3587),"day","sec")</f>
        <v>899.99999979045242</v>
      </c>
      <c r="F3588" s="3">
        <f t="shared" si="167"/>
        <v>65751717.771314986</v>
      </c>
    </row>
    <row r="3589" spans="1:6">
      <c r="A3589" s="1">
        <v>43947.364583333336</v>
      </c>
      <c r="B3589">
        <v>2600</v>
      </c>
      <c r="C3589">
        <v>2.46</v>
      </c>
      <c r="D3589" s="2">
        <f t="shared" si="168"/>
        <v>43947.66380448718</v>
      </c>
      <c r="E3589" s="89">
        <f t="shared" si="169"/>
        <v>900.00000041909516</v>
      </c>
      <c r="F3589" s="3">
        <f t="shared" ref="F3589:F3652" si="170">E3589*B3589*CONVERT(1,"ft^3","l")</f>
        <v>66261421.056135379</v>
      </c>
    </row>
    <row r="3590" spans="1:6">
      <c r="A3590" s="1">
        <v>43947.375</v>
      </c>
      <c r="B3590">
        <v>2600</v>
      </c>
      <c r="C3590">
        <v>2.46</v>
      </c>
      <c r="D3590" s="2">
        <f t="shared" si="168"/>
        <v>43947.674221153844</v>
      </c>
      <c r="E3590" s="89">
        <f t="shared" si="169"/>
        <v>899.99999979045242</v>
      </c>
      <c r="F3590" s="3">
        <f t="shared" si="170"/>
        <v>66261421.009852313</v>
      </c>
    </row>
    <row r="3591" spans="1:6">
      <c r="A3591" s="1">
        <v>43947.385416666664</v>
      </c>
      <c r="B3591">
        <v>2600</v>
      </c>
      <c r="C3591">
        <v>2.46</v>
      </c>
      <c r="D3591" s="2">
        <f t="shared" si="168"/>
        <v>43947.684637820508</v>
      </c>
      <c r="E3591" s="89">
        <f t="shared" si="169"/>
        <v>899.99999979045242</v>
      </c>
      <c r="F3591" s="3">
        <f t="shared" si="170"/>
        <v>66261421.009852313</v>
      </c>
    </row>
    <row r="3592" spans="1:6">
      <c r="A3592" s="1">
        <v>43947.395833333336</v>
      </c>
      <c r="B3592">
        <v>2600</v>
      </c>
      <c r="C3592">
        <v>2.46</v>
      </c>
      <c r="D3592" s="2">
        <f t="shared" si="168"/>
        <v>43947.69505448718</v>
      </c>
      <c r="E3592" s="89">
        <f t="shared" si="169"/>
        <v>900.00000041909516</v>
      </c>
      <c r="F3592" s="3">
        <f t="shared" si="170"/>
        <v>66261421.056135379</v>
      </c>
    </row>
    <row r="3593" spans="1:6">
      <c r="A3593" s="1">
        <v>43947.40625</v>
      </c>
      <c r="B3593">
        <v>2600</v>
      </c>
      <c r="C3593">
        <v>2.46</v>
      </c>
      <c r="D3593" s="2">
        <f t="shared" si="168"/>
        <v>43947.705471153844</v>
      </c>
      <c r="E3593" s="89">
        <f t="shared" si="169"/>
        <v>899.99999979045242</v>
      </c>
      <c r="F3593" s="3">
        <f t="shared" si="170"/>
        <v>66261421.009852313</v>
      </c>
    </row>
    <row r="3594" spans="1:6">
      <c r="A3594" s="1">
        <v>43947.416666666664</v>
      </c>
      <c r="B3594">
        <v>2600</v>
      </c>
      <c r="C3594">
        <v>2.46</v>
      </c>
      <c r="D3594" s="2">
        <f t="shared" si="168"/>
        <v>43947.715887820508</v>
      </c>
      <c r="E3594" s="89">
        <f t="shared" si="169"/>
        <v>899.99999979045242</v>
      </c>
      <c r="F3594" s="3">
        <f t="shared" si="170"/>
        <v>66261421.009852313</v>
      </c>
    </row>
    <row r="3595" spans="1:6">
      <c r="A3595" s="1">
        <v>43947.427083333336</v>
      </c>
      <c r="B3595">
        <v>2620</v>
      </c>
      <c r="C3595">
        <v>2.4700000000000002</v>
      </c>
      <c r="D3595" s="2">
        <f t="shared" si="168"/>
        <v>43947.724662531808</v>
      </c>
      <c r="E3595" s="89">
        <f t="shared" si="169"/>
        <v>900.00000041909516</v>
      </c>
      <c r="F3595" s="3">
        <f t="shared" si="170"/>
        <v>66771124.295028731</v>
      </c>
    </row>
    <row r="3596" spans="1:6">
      <c r="A3596" s="1">
        <v>43947.4375</v>
      </c>
      <c r="B3596">
        <v>2620</v>
      </c>
      <c r="C3596">
        <v>2.4700000000000002</v>
      </c>
      <c r="D3596" s="2">
        <f t="shared" si="168"/>
        <v>43947.735079198472</v>
      </c>
      <c r="E3596" s="89">
        <f t="shared" si="169"/>
        <v>899.99999979045242</v>
      </c>
      <c r="F3596" s="3">
        <f t="shared" si="170"/>
        <v>66771124.248389639</v>
      </c>
    </row>
    <row r="3597" spans="1:6">
      <c r="A3597" s="1">
        <v>43947.447916666664</v>
      </c>
      <c r="B3597">
        <v>2600</v>
      </c>
      <c r="C3597">
        <v>2.46</v>
      </c>
      <c r="D3597" s="2">
        <f t="shared" si="168"/>
        <v>43947.747137820508</v>
      </c>
      <c r="E3597" s="89">
        <f t="shared" si="169"/>
        <v>899.99999979045242</v>
      </c>
      <c r="F3597" s="3">
        <f t="shared" si="170"/>
        <v>66261421.009852313</v>
      </c>
    </row>
    <row r="3598" spans="1:6">
      <c r="A3598" s="1">
        <v>43947.458333333336</v>
      </c>
      <c r="B3598">
        <v>2600</v>
      </c>
      <c r="C3598">
        <v>2.46</v>
      </c>
      <c r="D3598" s="2">
        <f t="shared" si="168"/>
        <v>43947.75755448718</v>
      </c>
      <c r="E3598" s="89">
        <f t="shared" si="169"/>
        <v>900.00000041909516</v>
      </c>
      <c r="F3598" s="3">
        <f t="shared" si="170"/>
        <v>66261421.056135379</v>
      </c>
    </row>
    <row r="3599" spans="1:6">
      <c r="A3599" s="1">
        <v>43947.46875</v>
      </c>
      <c r="B3599">
        <v>2580</v>
      </c>
      <c r="C3599">
        <v>2.4500000000000002</v>
      </c>
      <c r="D3599" s="2">
        <f t="shared" si="168"/>
        <v>43947.769638565893</v>
      </c>
      <c r="E3599" s="89">
        <f t="shared" si="169"/>
        <v>899.99999979045242</v>
      </c>
      <c r="F3599" s="3">
        <f t="shared" si="170"/>
        <v>65751717.771314986</v>
      </c>
    </row>
    <row r="3600" spans="1:6">
      <c r="A3600" s="1">
        <v>43947.479166666664</v>
      </c>
      <c r="B3600">
        <v>2580</v>
      </c>
      <c r="C3600">
        <v>2.4500000000000002</v>
      </c>
      <c r="D3600" s="2">
        <f t="shared" si="168"/>
        <v>43947.780055232557</v>
      </c>
      <c r="E3600" s="89">
        <f t="shared" si="169"/>
        <v>899.99999979045242</v>
      </c>
      <c r="F3600" s="3">
        <f t="shared" si="170"/>
        <v>65751717.771314986</v>
      </c>
    </row>
    <row r="3601" spans="1:6">
      <c r="A3601" s="1">
        <v>43947.489583333336</v>
      </c>
      <c r="B3601">
        <v>2580</v>
      </c>
      <c r="C3601">
        <v>2.4500000000000002</v>
      </c>
      <c r="D3601" s="2">
        <f t="shared" si="168"/>
        <v>43947.790471899229</v>
      </c>
      <c r="E3601" s="89">
        <f t="shared" si="169"/>
        <v>900.00000041909516</v>
      </c>
      <c r="F3601" s="3">
        <f t="shared" si="170"/>
        <v>65751717.817242034</v>
      </c>
    </row>
    <row r="3602" spans="1:6">
      <c r="A3602" s="1">
        <v>43947.5</v>
      </c>
      <c r="B3602">
        <v>2580</v>
      </c>
      <c r="C3602">
        <v>2.4500000000000002</v>
      </c>
      <c r="D3602" s="2">
        <f t="shared" si="168"/>
        <v>43947.800888565893</v>
      </c>
      <c r="E3602" s="89">
        <f t="shared" si="169"/>
        <v>899.99999979045242</v>
      </c>
      <c r="F3602" s="3">
        <f t="shared" si="170"/>
        <v>65751717.771314986</v>
      </c>
    </row>
    <row r="3603" spans="1:6">
      <c r="A3603" s="1">
        <v>43947.510416666664</v>
      </c>
      <c r="B3603">
        <v>2570</v>
      </c>
      <c r="C3603">
        <v>2.44</v>
      </c>
      <c r="D3603" s="2">
        <f t="shared" si="168"/>
        <v>43947.812148670557</v>
      </c>
      <c r="E3603" s="89">
        <f t="shared" si="169"/>
        <v>899.99999979045242</v>
      </c>
      <c r="F3603" s="3">
        <f t="shared" si="170"/>
        <v>65496866.152046323</v>
      </c>
    </row>
    <row r="3604" spans="1:6">
      <c r="A3604" s="1">
        <v>43947.520833333336</v>
      </c>
      <c r="B3604">
        <v>2570</v>
      </c>
      <c r="C3604">
        <v>2.44</v>
      </c>
      <c r="D3604" s="2">
        <f t="shared" si="168"/>
        <v>43947.822565337228</v>
      </c>
      <c r="E3604" s="89">
        <f t="shared" si="169"/>
        <v>900.00000041909516</v>
      </c>
      <c r="F3604" s="3">
        <f t="shared" si="170"/>
        <v>65496866.197795354</v>
      </c>
    </row>
    <row r="3605" spans="1:6">
      <c r="A3605" s="1">
        <v>43947.53125</v>
      </c>
      <c r="B3605">
        <v>2580</v>
      </c>
      <c r="C3605">
        <v>2.4500000000000002</v>
      </c>
      <c r="D3605" s="2">
        <f t="shared" si="168"/>
        <v>43947.832138565893</v>
      </c>
      <c r="E3605" s="89">
        <f t="shared" si="169"/>
        <v>899.99999979045242</v>
      </c>
      <c r="F3605" s="3">
        <f t="shared" si="170"/>
        <v>65751717.771314986</v>
      </c>
    </row>
    <row r="3606" spans="1:6">
      <c r="A3606" s="1">
        <v>43947.541666666664</v>
      </c>
      <c r="B3606">
        <v>2580</v>
      </c>
      <c r="C3606">
        <v>2.4500000000000002</v>
      </c>
      <c r="D3606" s="2">
        <f t="shared" si="168"/>
        <v>43947.842555232557</v>
      </c>
      <c r="E3606" s="89">
        <f t="shared" si="169"/>
        <v>899.99999979045242</v>
      </c>
      <c r="F3606" s="3">
        <f t="shared" si="170"/>
        <v>65751717.771314986</v>
      </c>
    </row>
    <row r="3607" spans="1:6">
      <c r="A3607" s="1">
        <v>43947.552083333336</v>
      </c>
      <c r="B3607">
        <v>2570</v>
      </c>
      <c r="C3607">
        <v>2.44</v>
      </c>
      <c r="D3607" s="2">
        <f t="shared" si="168"/>
        <v>43947.853815337228</v>
      </c>
      <c r="E3607" s="89">
        <f t="shared" si="169"/>
        <v>900.00000041909516</v>
      </c>
      <c r="F3607" s="3">
        <f t="shared" si="170"/>
        <v>65496866.197795354</v>
      </c>
    </row>
    <row r="3608" spans="1:6">
      <c r="A3608" s="1">
        <v>43947.5625</v>
      </c>
      <c r="B3608">
        <v>2580</v>
      </c>
      <c r="C3608">
        <v>2.4500000000000002</v>
      </c>
      <c r="D3608" s="2">
        <f t="shared" si="168"/>
        <v>43947.863388565893</v>
      </c>
      <c r="E3608" s="89">
        <f t="shared" si="169"/>
        <v>899.99999979045242</v>
      </c>
      <c r="F3608" s="3">
        <f t="shared" si="170"/>
        <v>65751717.771314986</v>
      </c>
    </row>
    <row r="3609" spans="1:6">
      <c r="A3609" s="1">
        <v>43947.572916666664</v>
      </c>
      <c r="B3609">
        <v>2570</v>
      </c>
      <c r="C3609">
        <v>2.44</v>
      </c>
      <c r="D3609" s="2">
        <f t="shared" si="168"/>
        <v>43947.874648670557</v>
      </c>
      <c r="E3609" s="89">
        <f t="shared" si="169"/>
        <v>899.99999979045242</v>
      </c>
      <c r="F3609" s="3">
        <f t="shared" si="170"/>
        <v>65496866.152046323</v>
      </c>
    </row>
    <row r="3610" spans="1:6">
      <c r="A3610" s="1">
        <v>43947.583333333336</v>
      </c>
      <c r="B3610">
        <v>2600</v>
      </c>
      <c r="C3610">
        <v>2.46</v>
      </c>
      <c r="D3610" s="2">
        <f t="shared" si="168"/>
        <v>43947.88255448718</v>
      </c>
      <c r="E3610" s="89">
        <f t="shared" si="169"/>
        <v>900.00000041909516</v>
      </c>
      <c r="F3610" s="3">
        <f t="shared" si="170"/>
        <v>66261421.056135379</v>
      </c>
    </row>
    <row r="3611" spans="1:6">
      <c r="A3611" s="1">
        <v>43947.59375</v>
      </c>
      <c r="B3611">
        <v>2580</v>
      </c>
      <c r="C3611">
        <v>2.4500000000000002</v>
      </c>
      <c r="D3611" s="2">
        <f t="shared" si="168"/>
        <v>43947.894638565893</v>
      </c>
      <c r="E3611" s="89">
        <f t="shared" si="169"/>
        <v>899.99999979045242</v>
      </c>
      <c r="F3611" s="3">
        <f t="shared" si="170"/>
        <v>65751717.771314986</v>
      </c>
    </row>
    <row r="3612" spans="1:6">
      <c r="A3612" s="1">
        <v>43947.604166666664</v>
      </c>
      <c r="B3612">
        <v>2580</v>
      </c>
      <c r="C3612">
        <v>2.4500000000000002</v>
      </c>
      <c r="D3612" s="2">
        <f t="shared" si="168"/>
        <v>43947.905055232557</v>
      </c>
      <c r="E3612" s="89">
        <f t="shared" si="169"/>
        <v>899.99999979045242</v>
      </c>
      <c r="F3612" s="3">
        <f t="shared" si="170"/>
        <v>65751717.771314986</v>
      </c>
    </row>
    <row r="3613" spans="1:6">
      <c r="A3613" s="1">
        <v>43947.614583333336</v>
      </c>
      <c r="B3613">
        <v>2580</v>
      </c>
      <c r="C3613">
        <v>2.4500000000000002</v>
      </c>
      <c r="D3613" s="2">
        <f t="shared" si="168"/>
        <v>43947.915471899229</v>
      </c>
      <c r="E3613" s="89">
        <f t="shared" si="169"/>
        <v>900.00000041909516</v>
      </c>
      <c r="F3613" s="3">
        <f t="shared" si="170"/>
        <v>65751717.817242034</v>
      </c>
    </row>
    <row r="3614" spans="1:6">
      <c r="A3614" s="1">
        <v>43947.625</v>
      </c>
      <c r="B3614">
        <v>2580</v>
      </c>
      <c r="C3614">
        <v>2.4500000000000002</v>
      </c>
      <c r="D3614" s="2">
        <f t="shared" si="168"/>
        <v>43947.925888565893</v>
      </c>
      <c r="E3614" s="89">
        <f t="shared" si="169"/>
        <v>899.99999979045242</v>
      </c>
      <c r="F3614" s="3">
        <f t="shared" si="170"/>
        <v>65751717.771314986</v>
      </c>
    </row>
    <row r="3615" spans="1:6">
      <c r="A3615" s="1">
        <v>43947.635416666664</v>
      </c>
      <c r="B3615">
        <v>2570</v>
      </c>
      <c r="C3615">
        <v>2.44</v>
      </c>
      <c r="D3615" s="2">
        <f t="shared" si="168"/>
        <v>43947.937148670557</v>
      </c>
      <c r="E3615" s="89">
        <f t="shared" si="169"/>
        <v>899.99999979045242</v>
      </c>
      <c r="F3615" s="3">
        <f t="shared" si="170"/>
        <v>65496866.152046323</v>
      </c>
    </row>
    <row r="3616" spans="1:6">
      <c r="A3616" s="1">
        <v>43947.645833333336</v>
      </c>
      <c r="B3616">
        <v>2580</v>
      </c>
      <c r="C3616">
        <v>2.4500000000000002</v>
      </c>
      <c r="D3616" s="2">
        <f t="shared" si="168"/>
        <v>43947.946721899229</v>
      </c>
      <c r="E3616" s="89">
        <f t="shared" si="169"/>
        <v>900.00000041909516</v>
      </c>
      <c r="F3616" s="3">
        <f t="shared" si="170"/>
        <v>65751717.817242034</v>
      </c>
    </row>
    <row r="3617" spans="1:6">
      <c r="A3617" s="1">
        <v>43947.65625</v>
      </c>
      <c r="B3617">
        <v>2580</v>
      </c>
      <c r="C3617">
        <v>2.4500000000000002</v>
      </c>
      <c r="D3617" s="2">
        <f t="shared" si="168"/>
        <v>43947.957138565893</v>
      </c>
      <c r="E3617" s="89">
        <f t="shared" si="169"/>
        <v>899.99999979045242</v>
      </c>
      <c r="F3617" s="3">
        <f t="shared" si="170"/>
        <v>65751717.771314986</v>
      </c>
    </row>
    <row r="3618" spans="1:6">
      <c r="A3618" s="1">
        <v>43947.666666666664</v>
      </c>
      <c r="B3618">
        <v>2570</v>
      </c>
      <c r="C3618">
        <v>2.44</v>
      </c>
      <c r="D3618" s="2">
        <f t="shared" si="168"/>
        <v>43947.968398670557</v>
      </c>
      <c r="E3618" s="89">
        <f t="shared" si="169"/>
        <v>899.99999979045242</v>
      </c>
      <c r="F3618" s="3">
        <f t="shared" si="170"/>
        <v>65496866.152046323</v>
      </c>
    </row>
    <row r="3619" spans="1:6">
      <c r="A3619" s="1">
        <v>43947.677083333336</v>
      </c>
      <c r="B3619">
        <v>2550</v>
      </c>
      <c r="C3619">
        <v>2.4300000000000002</v>
      </c>
      <c r="D3619" s="2">
        <f t="shared" si="168"/>
        <v>43947.980522058824</v>
      </c>
      <c r="E3619" s="89">
        <f t="shared" si="169"/>
        <v>900.00000041909516</v>
      </c>
      <c r="F3619" s="3">
        <f t="shared" si="170"/>
        <v>64987162.958902009</v>
      </c>
    </row>
    <row r="3620" spans="1:6">
      <c r="A3620" s="1">
        <v>43947.6875</v>
      </c>
      <c r="B3620">
        <v>2550</v>
      </c>
      <c r="C3620">
        <v>2.4300000000000002</v>
      </c>
      <c r="D3620" s="2">
        <f t="shared" si="168"/>
        <v>43947.990938725488</v>
      </c>
      <c r="E3620" s="89">
        <f t="shared" si="169"/>
        <v>899.99999979045242</v>
      </c>
      <c r="F3620" s="3">
        <f t="shared" si="170"/>
        <v>64987162.913508996</v>
      </c>
    </row>
    <row r="3621" spans="1:6">
      <c r="A3621" s="1">
        <v>43947.697916666664</v>
      </c>
      <c r="B3621">
        <v>2570</v>
      </c>
      <c r="C3621">
        <v>2.44</v>
      </c>
      <c r="D3621" s="2">
        <f t="shared" si="168"/>
        <v>43947.999648670557</v>
      </c>
      <c r="E3621" s="89">
        <f t="shared" si="169"/>
        <v>899.99999979045242</v>
      </c>
      <c r="F3621" s="3">
        <f t="shared" si="170"/>
        <v>65496866.152046323</v>
      </c>
    </row>
    <row r="3622" spans="1:6">
      <c r="A3622" s="1">
        <v>43947.708333333336</v>
      </c>
      <c r="B3622">
        <v>2570</v>
      </c>
      <c r="C3622">
        <v>2.44</v>
      </c>
      <c r="D3622" s="2">
        <f t="shared" si="168"/>
        <v>43948.010065337228</v>
      </c>
      <c r="E3622" s="89">
        <f t="shared" si="169"/>
        <v>900.00000041909516</v>
      </c>
      <c r="F3622" s="3">
        <f t="shared" si="170"/>
        <v>65496866.197795354</v>
      </c>
    </row>
    <row r="3623" spans="1:6">
      <c r="A3623" s="1">
        <v>43947.71875</v>
      </c>
      <c r="B3623">
        <v>2550</v>
      </c>
      <c r="C3623">
        <v>2.4300000000000002</v>
      </c>
      <c r="D3623" s="2">
        <f t="shared" si="168"/>
        <v>43948.022188725488</v>
      </c>
      <c r="E3623" s="89">
        <f t="shared" si="169"/>
        <v>899.99999979045242</v>
      </c>
      <c r="F3623" s="3">
        <f t="shared" si="170"/>
        <v>64987162.913508996</v>
      </c>
    </row>
    <row r="3624" spans="1:6">
      <c r="A3624" s="1">
        <v>43947.729166666664</v>
      </c>
      <c r="B3624">
        <v>2550</v>
      </c>
      <c r="C3624">
        <v>2.4300000000000002</v>
      </c>
      <c r="D3624" s="2">
        <f t="shared" si="168"/>
        <v>43948.032605392153</v>
      </c>
      <c r="E3624" s="89">
        <f t="shared" si="169"/>
        <v>899.99999979045242</v>
      </c>
      <c r="F3624" s="3">
        <f t="shared" si="170"/>
        <v>64987162.913508996</v>
      </c>
    </row>
    <row r="3625" spans="1:6">
      <c r="A3625" s="1">
        <v>43947.739583333336</v>
      </c>
      <c r="B3625">
        <v>2530</v>
      </c>
      <c r="C3625">
        <v>2.42</v>
      </c>
      <c r="D3625" s="2">
        <f t="shared" si="168"/>
        <v>43948.044755764167</v>
      </c>
      <c r="E3625" s="89">
        <f t="shared" si="169"/>
        <v>900.00000041909516</v>
      </c>
      <c r="F3625" s="3">
        <f t="shared" si="170"/>
        <v>64477459.720008656</v>
      </c>
    </row>
    <row r="3626" spans="1:6">
      <c r="A3626" s="1">
        <v>43947.75</v>
      </c>
      <c r="B3626">
        <v>2530</v>
      </c>
      <c r="C3626">
        <v>2.42</v>
      </c>
      <c r="D3626" s="2">
        <f t="shared" si="168"/>
        <v>43948.055172430832</v>
      </c>
      <c r="E3626" s="89">
        <f t="shared" si="169"/>
        <v>899.99999979045242</v>
      </c>
      <c r="F3626" s="3">
        <f t="shared" si="170"/>
        <v>64477459.674971677</v>
      </c>
    </row>
    <row r="3627" spans="1:6">
      <c r="A3627" s="1">
        <v>43947.760416666664</v>
      </c>
      <c r="B3627">
        <v>2570</v>
      </c>
      <c r="C3627">
        <v>2.44</v>
      </c>
      <c r="D3627" s="2">
        <f t="shared" si="168"/>
        <v>43948.062148670557</v>
      </c>
      <c r="E3627" s="89">
        <f t="shared" si="169"/>
        <v>899.99999979045242</v>
      </c>
      <c r="F3627" s="3">
        <f t="shared" si="170"/>
        <v>65496866.152046323</v>
      </c>
    </row>
    <row r="3628" spans="1:6">
      <c r="A3628" s="1">
        <v>43947.770833333336</v>
      </c>
      <c r="B3628">
        <v>2550</v>
      </c>
      <c r="C3628">
        <v>2.4300000000000002</v>
      </c>
      <c r="D3628" s="2">
        <f t="shared" si="168"/>
        <v>43948.074272058824</v>
      </c>
      <c r="E3628" s="89">
        <f t="shared" si="169"/>
        <v>900.00000041909516</v>
      </c>
      <c r="F3628" s="3">
        <f t="shared" si="170"/>
        <v>64987162.958902009</v>
      </c>
    </row>
    <row r="3629" spans="1:6">
      <c r="A3629" s="1">
        <v>43947.78125</v>
      </c>
      <c r="B3629">
        <v>2530</v>
      </c>
      <c r="C3629">
        <v>2.42</v>
      </c>
      <c r="D3629" s="2">
        <f t="shared" si="168"/>
        <v>43948.086422430832</v>
      </c>
      <c r="E3629" s="89">
        <f t="shared" si="169"/>
        <v>899.99999979045242</v>
      </c>
      <c r="F3629" s="3">
        <f t="shared" si="170"/>
        <v>64477459.674971677</v>
      </c>
    </row>
    <row r="3630" spans="1:6">
      <c r="A3630" s="1">
        <v>43947.791666666664</v>
      </c>
      <c r="B3630">
        <v>2530</v>
      </c>
      <c r="C3630">
        <v>2.42</v>
      </c>
      <c r="D3630" s="2">
        <f t="shared" si="168"/>
        <v>43948.096839097496</v>
      </c>
      <c r="E3630" s="89">
        <f t="shared" si="169"/>
        <v>899.99999979045242</v>
      </c>
      <c r="F3630" s="3">
        <f t="shared" si="170"/>
        <v>64477459.674971677</v>
      </c>
    </row>
    <row r="3631" spans="1:6">
      <c r="A3631" s="1">
        <v>43947.802083333336</v>
      </c>
      <c r="B3631">
        <v>2550</v>
      </c>
      <c r="C3631">
        <v>2.4300000000000002</v>
      </c>
      <c r="D3631" s="2">
        <f t="shared" si="168"/>
        <v>43948.105522058824</v>
      </c>
      <c r="E3631" s="89">
        <f t="shared" si="169"/>
        <v>900.00000041909516</v>
      </c>
      <c r="F3631" s="3">
        <f t="shared" si="170"/>
        <v>64987162.958902009</v>
      </c>
    </row>
    <row r="3632" spans="1:6">
      <c r="A3632" s="1">
        <v>43947.8125</v>
      </c>
      <c r="B3632">
        <v>2550</v>
      </c>
      <c r="C3632">
        <v>2.4300000000000002</v>
      </c>
      <c r="D3632" s="2">
        <f t="shared" si="168"/>
        <v>43948.115938725488</v>
      </c>
      <c r="E3632" s="89">
        <f t="shared" si="169"/>
        <v>899.99999979045242</v>
      </c>
      <c r="F3632" s="3">
        <f t="shared" si="170"/>
        <v>64987162.913508996</v>
      </c>
    </row>
    <row r="3633" spans="1:6">
      <c r="A3633" s="1">
        <v>43947.822916666664</v>
      </c>
      <c r="B3633">
        <v>2550</v>
      </c>
      <c r="C3633">
        <v>2.4300000000000002</v>
      </c>
      <c r="D3633" s="2">
        <f t="shared" si="168"/>
        <v>43948.126355392153</v>
      </c>
      <c r="E3633" s="89">
        <f t="shared" si="169"/>
        <v>899.99999979045242</v>
      </c>
      <c r="F3633" s="3">
        <f t="shared" si="170"/>
        <v>64987162.913508996</v>
      </c>
    </row>
    <row r="3634" spans="1:6">
      <c r="A3634" s="1">
        <v>43947.833333333336</v>
      </c>
      <c r="B3634">
        <v>2550</v>
      </c>
      <c r="C3634">
        <v>2.4300000000000002</v>
      </c>
      <c r="D3634" s="2">
        <f t="shared" si="168"/>
        <v>43948.136772058824</v>
      </c>
      <c r="E3634" s="89">
        <f t="shared" si="169"/>
        <v>900.00000041909516</v>
      </c>
      <c r="F3634" s="3">
        <f t="shared" si="170"/>
        <v>64987162.958902009</v>
      </c>
    </row>
    <row r="3635" spans="1:6">
      <c r="A3635" s="1">
        <v>43947.84375</v>
      </c>
      <c r="B3635">
        <v>2550</v>
      </c>
      <c r="C3635">
        <v>2.4300000000000002</v>
      </c>
      <c r="D3635" s="2">
        <f t="shared" si="168"/>
        <v>43948.147188725488</v>
      </c>
      <c r="E3635" s="89">
        <f t="shared" si="169"/>
        <v>899.99999979045242</v>
      </c>
      <c r="F3635" s="3">
        <f t="shared" si="170"/>
        <v>64987162.913508996</v>
      </c>
    </row>
    <row r="3636" spans="1:6">
      <c r="A3636" s="1">
        <v>43947.854166666664</v>
      </c>
      <c r="B3636">
        <v>2550</v>
      </c>
      <c r="C3636">
        <v>2.4300000000000002</v>
      </c>
      <c r="D3636" s="2">
        <f t="shared" si="168"/>
        <v>43948.157605392153</v>
      </c>
      <c r="E3636" s="89">
        <f t="shared" si="169"/>
        <v>899.99999979045242</v>
      </c>
      <c r="F3636" s="3">
        <f t="shared" si="170"/>
        <v>64987162.913508996</v>
      </c>
    </row>
    <row r="3637" spans="1:6">
      <c r="A3637" s="1">
        <v>43947.864583333336</v>
      </c>
      <c r="B3637">
        <v>2550</v>
      </c>
      <c r="C3637">
        <v>2.4300000000000002</v>
      </c>
      <c r="D3637" s="2">
        <f t="shared" si="168"/>
        <v>43948.168022058824</v>
      </c>
      <c r="E3637" s="89">
        <f t="shared" si="169"/>
        <v>900.00000041909516</v>
      </c>
      <c r="F3637" s="3">
        <f t="shared" si="170"/>
        <v>64987162.958902009</v>
      </c>
    </row>
    <row r="3638" spans="1:6">
      <c r="A3638" s="1">
        <v>43947.875</v>
      </c>
      <c r="B3638">
        <v>2550</v>
      </c>
      <c r="C3638">
        <v>2.4300000000000002</v>
      </c>
      <c r="D3638" s="2">
        <f t="shared" si="168"/>
        <v>43948.178438725488</v>
      </c>
      <c r="E3638" s="89">
        <f t="shared" si="169"/>
        <v>899.99999979045242</v>
      </c>
      <c r="F3638" s="3">
        <f t="shared" si="170"/>
        <v>64987162.913508996</v>
      </c>
    </row>
    <row r="3639" spans="1:6">
      <c r="A3639" s="1">
        <v>43947.885416666664</v>
      </c>
      <c r="B3639">
        <v>2550</v>
      </c>
      <c r="C3639">
        <v>2.4300000000000002</v>
      </c>
      <c r="D3639" s="2">
        <f t="shared" si="168"/>
        <v>43948.188855392153</v>
      </c>
      <c r="E3639" s="89">
        <f t="shared" si="169"/>
        <v>899.99999979045242</v>
      </c>
      <c r="F3639" s="3">
        <f t="shared" si="170"/>
        <v>64987162.913508996</v>
      </c>
    </row>
    <row r="3640" spans="1:6">
      <c r="A3640" s="1">
        <v>43947.895833333336</v>
      </c>
      <c r="B3640">
        <v>2570</v>
      </c>
      <c r="C3640">
        <v>2.44</v>
      </c>
      <c r="D3640" s="2">
        <f t="shared" si="168"/>
        <v>43948.197565337228</v>
      </c>
      <c r="E3640" s="89">
        <f t="shared" si="169"/>
        <v>900.00000041909516</v>
      </c>
      <c r="F3640" s="3">
        <f t="shared" si="170"/>
        <v>65496866.197795354</v>
      </c>
    </row>
    <row r="3641" spans="1:6">
      <c r="A3641" s="1">
        <v>43947.90625</v>
      </c>
      <c r="B3641">
        <v>2550</v>
      </c>
      <c r="C3641">
        <v>2.4300000000000002</v>
      </c>
      <c r="D3641" s="2">
        <f t="shared" si="168"/>
        <v>43948.209688725488</v>
      </c>
      <c r="E3641" s="89">
        <f t="shared" si="169"/>
        <v>899.99999979045242</v>
      </c>
      <c r="F3641" s="3">
        <f t="shared" si="170"/>
        <v>64987162.913508996</v>
      </c>
    </row>
    <row r="3642" spans="1:6">
      <c r="A3642" s="1">
        <v>43947.916666666664</v>
      </c>
      <c r="B3642">
        <v>2550</v>
      </c>
      <c r="C3642">
        <v>2.4300000000000002</v>
      </c>
      <c r="D3642" s="2">
        <f t="shared" si="168"/>
        <v>43948.220105392153</v>
      </c>
      <c r="E3642" s="89">
        <f t="shared" si="169"/>
        <v>899.99999979045242</v>
      </c>
      <c r="F3642" s="3">
        <f t="shared" si="170"/>
        <v>64987162.913508996</v>
      </c>
    </row>
    <row r="3643" spans="1:6">
      <c r="A3643" s="1">
        <v>43947.927083333336</v>
      </c>
      <c r="B3643">
        <v>2550</v>
      </c>
      <c r="C3643">
        <v>2.4300000000000002</v>
      </c>
      <c r="D3643" s="2">
        <f t="shared" si="168"/>
        <v>43948.230522058824</v>
      </c>
      <c r="E3643" s="89">
        <f t="shared" si="169"/>
        <v>900.00000041909516</v>
      </c>
      <c r="F3643" s="3">
        <f t="shared" si="170"/>
        <v>64987162.958902009</v>
      </c>
    </row>
    <row r="3644" spans="1:6">
      <c r="A3644" s="1">
        <v>43947.9375</v>
      </c>
      <c r="B3644">
        <v>2550</v>
      </c>
      <c r="C3644">
        <v>2.4300000000000002</v>
      </c>
      <c r="D3644" s="2">
        <f t="shared" si="168"/>
        <v>43948.240938725488</v>
      </c>
      <c r="E3644" s="89">
        <f t="shared" si="169"/>
        <v>899.99999979045242</v>
      </c>
      <c r="F3644" s="3">
        <f t="shared" si="170"/>
        <v>64987162.913508996</v>
      </c>
    </row>
    <row r="3645" spans="1:6">
      <c r="A3645" s="1">
        <v>43947.947916666664</v>
      </c>
      <c r="B3645">
        <v>2530</v>
      </c>
      <c r="C3645">
        <v>2.42</v>
      </c>
      <c r="D3645" s="2">
        <f t="shared" si="168"/>
        <v>43948.253089097496</v>
      </c>
      <c r="E3645" s="89">
        <f t="shared" si="169"/>
        <v>899.99999979045242</v>
      </c>
      <c r="F3645" s="3">
        <f t="shared" si="170"/>
        <v>64477459.674971677</v>
      </c>
    </row>
    <row r="3646" spans="1:6">
      <c r="A3646" s="1">
        <v>43947.958333333336</v>
      </c>
      <c r="B3646">
        <v>2570</v>
      </c>
      <c r="C3646">
        <v>2.44</v>
      </c>
      <c r="D3646" s="2">
        <f t="shared" si="168"/>
        <v>43948.260065337228</v>
      </c>
      <c r="E3646" s="89">
        <f t="shared" si="169"/>
        <v>900.00000041909516</v>
      </c>
      <c r="F3646" s="3">
        <f t="shared" si="170"/>
        <v>65496866.197795354</v>
      </c>
    </row>
    <row r="3647" spans="1:6">
      <c r="A3647" s="1">
        <v>43947.96875</v>
      </c>
      <c r="B3647">
        <v>2580</v>
      </c>
      <c r="C3647">
        <v>2.4500000000000002</v>
      </c>
      <c r="D3647" s="2">
        <f t="shared" si="168"/>
        <v>43948.269638565893</v>
      </c>
      <c r="E3647" s="89">
        <f t="shared" si="169"/>
        <v>899.99999979045242</v>
      </c>
      <c r="F3647" s="3">
        <f t="shared" si="170"/>
        <v>65751717.771314986</v>
      </c>
    </row>
    <row r="3648" spans="1:6">
      <c r="A3648" s="1">
        <v>43947.979166666664</v>
      </c>
      <c r="B3648">
        <v>2570</v>
      </c>
      <c r="C3648">
        <v>2.44</v>
      </c>
      <c r="D3648" s="2">
        <f t="shared" si="168"/>
        <v>43948.280898670557</v>
      </c>
      <c r="E3648" s="89">
        <f t="shared" si="169"/>
        <v>899.99999979045242</v>
      </c>
      <c r="F3648" s="3">
        <f t="shared" si="170"/>
        <v>65496866.152046323</v>
      </c>
    </row>
    <row r="3649" spans="1:6">
      <c r="A3649" s="1">
        <v>43947.989583333336</v>
      </c>
      <c r="B3649">
        <v>2570</v>
      </c>
      <c r="C3649">
        <v>2.44</v>
      </c>
      <c r="D3649" s="2">
        <f t="shared" si="168"/>
        <v>43948.291315337228</v>
      </c>
      <c r="E3649" s="89">
        <f t="shared" si="169"/>
        <v>900.00000041909516</v>
      </c>
      <c r="F3649" s="3">
        <f t="shared" si="170"/>
        <v>65496866.197795354</v>
      </c>
    </row>
    <row r="3650" spans="1:6">
      <c r="A3650" s="1">
        <v>43948</v>
      </c>
      <c r="B3650">
        <v>2570</v>
      </c>
      <c r="C3650">
        <v>2.44</v>
      </c>
      <c r="D3650" s="2">
        <f t="shared" si="168"/>
        <v>43948.301732003893</v>
      </c>
      <c r="E3650" s="89">
        <f t="shared" si="169"/>
        <v>899.99999979045242</v>
      </c>
      <c r="F3650" s="3">
        <f t="shared" si="170"/>
        <v>65496866.152046323</v>
      </c>
    </row>
    <row r="3651" spans="1:6">
      <c r="A3651" s="1">
        <v>43948.010416666664</v>
      </c>
      <c r="B3651">
        <v>2570</v>
      </c>
      <c r="C3651">
        <v>2.44</v>
      </c>
      <c r="D3651" s="2">
        <f t="shared" ref="D3651:D3714" si="171">A3651+((13422*(1/B3651)+2.019)/24)</f>
        <v>43948.312148670557</v>
      </c>
      <c r="E3651" s="89">
        <f t="shared" si="169"/>
        <v>899.99999979045242</v>
      </c>
      <c r="F3651" s="3">
        <f t="shared" si="170"/>
        <v>65496866.152046323</v>
      </c>
    </row>
    <row r="3652" spans="1:6">
      <c r="A3652" s="1">
        <v>43948.020833333336</v>
      </c>
      <c r="B3652">
        <v>2570</v>
      </c>
      <c r="C3652">
        <v>2.44</v>
      </c>
      <c r="D3652" s="2">
        <f t="shared" si="171"/>
        <v>43948.322565337228</v>
      </c>
      <c r="E3652" s="89">
        <f t="shared" ref="E3652:E3715" si="172">CONVERT((A3652-A3651),"day","sec")</f>
        <v>900.00000041909516</v>
      </c>
      <c r="F3652" s="3">
        <f t="shared" si="170"/>
        <v>65496866.197795354</v>
      </c>
    </row>
    <row r="3653" spans="1:6">
      <c r="A3653" s="1">
        <v>43948.03125</v>
      </c>
      <c r="B3653">
        <v>2570</v>
      </c>
      <c r="C3653">
        <v>2.44</v>
      </c>
      <c r="D3653" s="2">
        <f t="shared" si="171"/>
        <v>43948.332982003893</v>
      </c>
      <c r="E3653" s="89">
        <f t="shared" si="172"/>
        <v>899.99999979045242</v>
      </c>
      <c r="F3653" s="3">
        <f t="shared" ref="F3653:F3716" si="173">E3653*B3653*CONVERT(1,"ft^3","l")</f>
        <v>65496866.152046323</v>
      </c>
    </row>
    <row r="3654" spans="1:6">
      <c r="A3654" s="1">
        <v>43948.041666666664</v>
      </c>
      <c r="B3654">
        <v>2570</v>
      </c>
      <c r="C3654">
        <v>2.44</v>
      </c>
      <c r="D3654" s="2">
        <f t="shared" si="171"/>
        <v>43948.343398670557</v>
      </c>
      <c r="E3654" s="89">
        <f t="shared" si="172"/>
        <v>899.99999979045242</v>
      </c>
      <c r="F3654" s="3">
        <f t="shared" si="173"/>
        <v>65496866.152046323</v>
      </c>
    </row>
    <row r="3655" spans="1:6">
      <c r="A3655" s="1">
        <v>43948.052083333336</v>
      </c>
      <c r="B3655">
        <v>2550</v>
      </c>
      <c r="C3655">
        <v>2.4300000000000002</v>
      </c>
      <c r="D3655" s="2">
        <f t="shared" si="171"/>
        <v>43948.355522058824</v>
      </c>
      <c r="E3655" s="89">
        <f t="shared" si="172"/>
        <v>900.00000041909516</v>
      </c>
      <c r="F3655" s="3">
        <f t="shared" si="173"/>
        <v>64987162.958902009</v>
      </c>
    </row>
    <row r="3656" spans="1:6">
      <c r="A3656" s="1">
        <v>43948.0625</v>
      </c>
      <c r="B3656">
        <v>2550</v>
      </c>
      <c r="C3656">
        <v>2.4300000000000002</v>
      </c>
      <c r="D3656" s="2">
        <f t="shared" si="171"/>
        <v>43948.365938725488</v>
      </c>
      <c r="E3656" s="89">
        <f t="shared" si="172"/>
        <v>899.99999979045242</v>
      </c>
      <c r="F3656" s="3">
        <f t="shared" si="173"/>
        <v>64987162.913508996</v>
      </c>
    </row>
    <row r="3657" spans="1:6">
      <c r="A3657" s="1">
        <v>43948.072916666664</v>
      </c>
      <c r="B3657">
        <v>2550</v>
      </c>
      <c r="C3657">
        <v>2.4300000000000002</v>
      </c>
      <c r="D3657" s="2">
        <f t="shared" si="171"/>
        <v>43948.376355392153</v>
      </c>
      <c r="E3657" s="89">
        <f t="shared" si="172"/>
        <v>899.99999979045242</v>
      </c>
      <c r="F3657" s="3">
        <f t="shared" si="173"/>
        <v>64987162.913508996</v>
      </c>
    </row>
    <row r="3658" spans="1:6">
      <c r="A3658" s="1">
        <v>43948.083333333336</v>
      </c>
      <c r="B3658">
        <v>2550</v>
      </c>
      <c r="C3658">
        <v>2.4300000000000002</v>
      </c>
      <c r="D3658" s="2">
        <f t="shared" si="171"/>
        <v>43948.386772058824</v>
      </c>
      <c r="E3658" s="89">
        <f t="shared" si="172"/>
        <v>900.00000041909516</v>
      </c>
      <c r="F3658" s="3">
        <f t="shared" si="173"/>
        <v>64987162.958902009</v>
      </c>
    </row>
    <row r="3659" spans="1:6">
      <c r="A3659" s="1">
        <v>43948.09375</v>
      </c>
      <c r="B3659">
        <v>2550</v>
      </c>
      <c r="C3659">
        <v>2.4300000000000002</v>
      </c>
      <c r="D3659" s="2">
        <f t="shared" si="171"/>
        <v>43948.397188725488</v>
      </c>
      <c r="E3659" s="89">
        <f t="shared" si="172"/>
        <v>899.99999979045242</v>
      </c>
      <c r="F3659" s="3">
        <f t="shared" si="173"/>
        <v>64987162.913508996</v>
      </c>
    </row>
    <row r="3660" spans="1:6">
      <c r="A3660" s="1">
        <v>43948.104166666664</v>
      </c>
      <c r="B3660">
        <v>2530</v>
      </c>
      <c r="C3660">
        <v>2.42</v>
      </c>
      <c r="D3660" s="2">
        <f t="shared" si="171"/>
        <v>43948.409339097496</v>
      </c>
      <c r="E3660" s="89">
        <f t="shared" si="172"/>
        <v>899.99999979045242</v>
      </c>
      <c r="F3660" s="3">
        <f t="shared" si="173"/>
        <v>64477459.674971677</v>
      </c>
    </row>
    <row r="3661" spans="1:6">
      <c r="A3661" s="1">
        <v>43948.114583333336</v>
      </c>
      <c r="B3661">
        <v>2530</v>
      </c>
      <c r="C3661">
        <v>2.42</v>
      </c>
      <c r="D3661" s="2">
        <f t="shared" si="171"/>
        <v>43948.419755764167</v>
      </c>
      <c r="E3661" s="89">
        <f t="shared" si="172"/>
        <v>900.00000041909516</v>
      </c>
      <c r="F3661" s="3">
        <f t="shared" si="173"/>
        <v>64477459.720008656</v>
      </c>
    </row>
    <row r="3662" spans="1:6">
      <c r="A3662" s="1">
        <v>43948.125</v>
      </c>
      <c r="B3662">
        <v>2530</v>
      </c>
      <c r="C3662">
        <v>2.42</v>
      </c>
      <c r="D3662" s="2">
        <f t="shared" si="171"/>
        <v>43948.430172430832</v>
      </c>
      <c r="E3662" s="89">
        <f t="shared" si="172"/>
        <v>899.99999979045242</v>
      </c>
      <c r="F3662" s="3">
        <f t="shared" si="173"/>
        <v>64477459.674971677</v>
      </c>
    </row>
    <row r="3663" spans="1:6">
      <c r="A3663" s="1">
        <v>43948.135416666664</v>
      </c>
      <c r="B3663">
        <v>2530</v>
      </c>
      <c r="C3663">
        <v>2.42</v>
      </c>
      <c r="D3663" s="2">
        <f t="shared" si="171"/>
        <v>43948.440589097496</v>
      </c>
      <c r="E3663" s="89">
        <f t="shared" si="172"/>
        <v>899.99999979045242</v>
      </c>
      <c r="F3663" s="3">
        <f t="shared" si="173"/>
        <v>64477459.674971677</v>
      </c>
    </row>
    <row r="3664" spans="1:6">
      <c r="A3664" s="1">
        <v>43948.145833333336</v>
      </c>
      <c r="B3664">
        <v>2530</v>
      </c>
      <c r="C3664">
        <v>2.42</v>
      </c>
      <c r="D3664" s="2">
        <f t="shared" si="171"/>
        <v>43948.451005764167</v>
      </c>
      <c r="E3664" s="89">
        <f t="shared" si="172"/>
        <v>900.00000041909516</v>
      </c>
      <c r="F3664" s="3">
        <f t="shared" si="173"/>
        <v>64477459.720008656</v>
      </c>
    </row>
    <row r="3665" spans="1:6">
      <c r="A3665" s="1">
        <v>43948.15625</v>
      </c>
      <c r="B3665">
        <v>2530</v>
      </c>
      <c r="C3665">
        <v>2.42</v>
      </c>
      <c r="D3665" s="2">
        <f t="shared" si="171"/>
        <v>43948.461422430832</v>
      </c>
      <c r="E3665" s="89">
        <f t="shared" si="172"/>
        <v>899.99999979045242</v>
      </c>
      <c r="F3665" s="3">
        <f t="shared" si="173"/>
        <v>64477459.674971677</v>
      </c>
    </row>
    <row r="3666" spans="1:6">
      <c r="A3666" s="1">
        <v>43948.166666666664</v>
      </c>
      <c r="B3666">
        <v>2530</v>
      </c>
      <c r="C3666">
        <v>2.42</v>
      </c>
      <c r="D3666" s="2">
        <f t="shared" si="171"/>
        <v>43948.471839097496</v>
      </c>
      <c r="E3666" s="89">
        <f t="shared" si="172"/>
        <v>899.99999979045242</v>
      </c>
      <c r="F3666" s="3">
        <f t="shared" si="173"/>
        <v>64477459.674971677</v>
      </c>
    </row>
    <row r="3667" spans="1:6">
      <c r="A3667" s="1">
        <v>43948.177083333336</v>
      </c>
      <c r="B3667">
        <v>2530</v>
      </c>
      <c r="C3667">
        <v>2.42</v>
      </c>
      <c r="D3667" s="2">
        <f t="shared" si="171"/>
        <v>43948.482255764167</v>
      </c>
      <c r="E3667" s="89">
        <f t="shared" si="172"/>
        <v>900.00000041909516</v>
      </c>
      <c r="F3667" s="3">
        <f t="shared" si="173"/>
        <v>64477459.720008656</v>
      </c>
    </row>
    <row r="3668" spans="1:6">
      <c r="A3668" s="1">
        <v>43948.1875</v>
      </c>
      <c r="B3668">
        <v>2530</v>
      </c>
      <c r="C3668">
        <v>2.42</v>
      </c>
      <c r="D3668" s="2">
        <f t="shared" si="171"/>
        <v>43948.492672430832</v>
      </c>
      <c r="E3668" s="89">
        <f t="shared" si="172"/>
        <v>899.99999979045242</v>
      </c>
      <c r="F3668" s="3">
        <f t="shared" si="173"/>
        <v>64477459.674971677</v>
      </c>
    </row>
    <row r="3669" spans="1:6">
      <c r="A3669" s="1">
        <v>43948.197916666664</v>
      </c>
      <c r="B3669">
        <v>2530</v>
      </c>
      <c r="C3669">
        <v>2.42</v>
      </c>
      <c r="D3669" s="2">
        <f t="shared" si="171"/>
        <v>43948.503089097496</v>
      </c>
      <c r="E3669" s="89">
        <f t="shared" si="172"/>
        <v>899.99999979045242</v>
      </c>
      <c r="F3669" s="3">
        <f t="shared" si="173"/>
        <v>64477459.674971677</v>
      </c>
    </row>
    <row r="3670" spans="1:6">
      <c r="A3670" s="1">
        <v>43948.208333333336</v>
      </c>
      <c r="B3670">
        <v>2510</v>
      </c>
      <c r="C3670">
        <v>2.41</v>
      </c>
      <c r="D3670" s="2">
        <f t="shared" si="171"/>
        <v>43948.515267098279</v>
      </c>
      <c r="E3670" s="89">
        <f t="shared" si="172"/>
        <v>900.00000041909516</v>
      </c>
      <c r="F3670" s="3">
        <f t="shared" si="173"/>
        <v>63967756.481115311</v>
      </c>
    </row>
    <row r="3671" spans="1:6">
      <c r="A3671" s="1">
        <v>43948.21875</v>
      </c>
      <c r="B3671">
        <v>2510</v>
      </c>
      <c r="C3671">
        <v>2.41</v>
      </c>
      <c r="D3671" s="2">
        <f t="shared" si="171"/>
        <v>43948.525683764943</v>
      </c>
      <c r="E3671" s="89">
        <f t="shared" si="172"/>
        <v>899.99999979045242</v>
      </c>
      <c r="F3671" s="3">
        <f t="shared" si="173"/>
        <v>63967756.436434351</v>
      </c>
    </row>
    <row r="3672" spans="1:6">
      <c r="A3672" s="1">
        <v>43948.229166666664</v>
      </c>
      <c r="B3672">
        <v>2510</v>
      </c>
      <c r="C3672">
        <v>2.41</v>
      </c>
      <c r="D3672" s="2">
        <f t="shared" si="171"/>
        <v>43948.536100431607</v>
      </c>
      <c r="E3672" s="89">
        <f t="shared" si="172"/>
        <v>899.99999979045242</v>
      </c>
      <c r="F3672" s="3">
        <f t="shared" si="173"/>
        <v>63967756.436434351</v>
      </c>
    </row>
    <row r="3673" spans="1:6">
      <c r="A3673" s="1">
        <v>43948.239583333336</v>
      </c>
      <c r="B3673">
        <v>2510</v>
      </c>
      <c r="C3673">
        <v>2.41</v>
      </c>
      <c r="D3673" s="2">
        <f t="shared" si="171"/>
        <v>43948.546517098279</v>
      </c>
      <c r="E3673" s="89">
        <f t="shared" si="172"/>
        <v>900.00000041909516</v>
      </c>
      <c r="F3673" s="3">
        <f t="shared" si="173"/>
        <v>63967756.481115311</v>
      </c>
    </row>
    <row r="3674" spans="1:6">
      <c r="A3674" s="1">
        <v>43948.25</v>
      </c>
      <c r="B3674">
        <v>2530</v>
      </c>
      <c r="C3674">
        <v>2.42</v>
      </c>
      <c r="D3674" s="2">
        <f t="shared" si="171"/>
        <v>43948.555172430832</v>
      </c>
      <c r="E3674" s="89">
        <f t="shared" si="172"/>
        <v>899.99999979045242</v>
      </c>
      <c r="F3674" s="3">
        <f t="shared" si="173"/>
        <v>64477459.674971677</v>
      </c>
    </row>
    <row r="3675" spans="1:6">
      <c r="A3675" s="1">
        <v>43948.260416666664</v>
      </c>
      <c r="B3675">
        <v>2510</v>
      </c>
      <c r="C3675">
        <v>2.41</v>
      </c>
      <c r="D3675" s="2">
        <f t="shared" si="171"/>
        <v>43948.567350431607</v>
      </c>
      <c r="E3675" s="89">
        <f t="shared" si="172"/>
        <v>899.99999979045242</v>
      </c>
      <c r="F3675" s="3">
        <f t="shared" si="173"/>
        <v>63967756.436434351</v>
      </c>
    </row>
    <row r="3676" spans="1:6">
      <c r="A3676" s="1">
        <v>43948.270833333336</v>
      </c>
      <c r="B3676">
        <v>2510</v>
      </c>
      <c r="C3676">
        <v>2.41</v>
      </c>
      <c r="D3676" s="2">
        <f t="shared" si="171"/>
        <v>43948.577767098279</v>
      </c>
      <c r="E3676" s="89">
        <f t="shared" si="172"/>
        <v>900.00000041909516</v>
      </c>
      <c r="F3676" s="3">
        <f t="shared" si="173"/>
        <v>63967756.481115311</v>
      </c>
    </row>
    <row r="3677" spans="1:6">
      <c r="A3677" s="1">
        <v>43948.28125</v>
      </c>
      <c r="B3677">
        <v>2510</v>
      </c>
      <c r="C3677">
        <v>2.41</v>
      </c>
      <c r="D3677" s="2">
        <f t="shared" si="171"/>
        <v>43948.588183764943</v>
      </c>
      <c r="E3677" s="89">
        <f t="shared" si="172"/>
        <v>899.99999979045242</v>
      </c>
      <c r="F3677" s="3">
        <f t="shared" si="173"/>
        <v>63967756.436434351</v>
      </c>
    </row>
    <row r="3678" spans="1:6">
      <c r="A3678" s="1">
        <v>43948.291666666664</v>
      </c>
      <c r="B3678">
        <v>2500</v>
      </c>
      <c r="C3678">
        <v>2.4</v>
      </c>
      <c r="D3678" s="2">
        <f t="shared" si="171"/>
        <v>43948.599491666668</v>
      </c>
      <c r="E3678" s="89">
        <f t="shared" si="172"/>
        <v>899.99999979045242</v>
      </c>
      <c r="F3678" s="3">
        <f t="shared" si="173"/>
        <v>63712904.817165688</v>
      </c>
    </row>
    <row r="3679" spans="1:6">
      <c r="A3679" s="1">
        <v>43948.302083333336</v>
      </c>
      <c r="B3679">
        <v>2510</v>
      </c>
      <c r="C3679">
        <v>2.41</v>
      </c>
      <c r="D3679" s="2">
        <f t="shared" si="171"/>
        <v>43948.609017098279</v>
      </c>
      <c r="E3679" s="89">
        <f t="shared" si="172"/>
        <v>900.00000041909516</v>
      </c>
      <c r="F3679" s="3">
        <f t="shared" si="173"/>
        <v>63967756.481115311</v>
      </c>
    </row>
    <row r="3680" spans="1:6">
      <c r="A3680" s="1">
        <v>43948.3125</v>
      </c>
      <c r="B3680">
        <v>2510</v>
      </c>
      <c r="C3680">
        <v>2.41</v>
      </c>
      <c r="D3680" s="2">
        <f t="shared" si="171"/>
        <v>43948.619433764943</v>
      </c>
      <c r="E3680" s="89">
        <f t="shared" si="172"/>
        <v>899.99999979045242</v>
      </c>
      <c r="F3680" s="3">
        <f t="shared" si="173"/>
        <v>63967756.436434351</v>
      </c>
    </row>
    <row r="3681" spans="1:6">
      <c r="A3681" s="1">
        <v>43948.322916666664</v>
      </c>
      <c r="B3681">
        <v>2510</v>
      </c>
      <c r="C3681">
        <v>2.41</v>
      </c>
      <c r="D3681" s="2">
        <f t="shared" si="171"/>
        <v>43948.629850431607</v>
      </c>
      <c r="E3681" s="89">
        <f t="shared" si="172"/>
        <v>899.99999979045242</v>
      </c>
      <c r="F3681" s="3">
        <f t="shared" si="173"/>
        <v>63967756.436434351</v>
      </c>
    </row>
    <row r="3682" spans="1:6">
      <c r="A3682" s="1">
        <v>43948.333333333336</v>
      </c>
      <c r="B3682">
        <v>2500</v>
      </c>
      <c r="C3682">
        <v>2.4</v>
      </c>
      <c r="D3682" s="2">
        <f t="shared" si="171"/>
        <v>43948.641158333339</v>
      </c>
      <c r="E3682" s="89">
        <f t="shared" si="172"/>
        <v>900.00000041909516</v>
      </c>
      <c r="F3682" s="3">
        <f t="shared" si="173"/>
        <v>63712904.861668639</v>
      </c>
    </row>
    <row r="3683" spans="1:6">
      <c r="A3683" s="1">
        <v>43948.34375</v>
      </c>
      <c r="B3683">
        <v>2500</v>
      </c>
      <c r="C3683">
        <v>2.4</v>
      </c>
      <c r="D3683" s="2">
        <f t="shared" si="171"/>
        <v>43948.651575000004</v>
      </c>
      <c r="E3683" s="89">
        <f t="shared" si="172"/>
        <v>899.99999979045242</v>
      </c>
      <c r="F3683" s="3">
        <f t="shared" si="173"/>
        <v>63712904.817165688</v>
      </c>
    </row>
    <row r="3684" spans="1:6">
      <c r="A3684" s="1">
        <v>43948.354166666664</v>
      </c>
      <c r="B3684">
        <v>2510</v>
      </c>
      <c r="C3684">
        <v>2.41</v>
      </c>
      <c r="D3684" s="2">
        <f t="shared" si="171"/>
        <v>43948.661100431607</v>
      </c>
      <c r="E3684" s="89">
        <f t="shared" si="172"/>
        <v>899.99999979045242</v>
      </c>
      <c r="F3684" s="3">
        <f t="shared" si="173"/>
        <v>63967756.436434351</v>
      </c>
    </row>
    <row r="3685" spans="1:6">
      <c r="A3685" s="1">
        <v>43948.364583333336</v>
      </c>
      <c r="B3685">
        <v>2510</v>
      </c>
      <c r="C3685">
        <v>2.41</v>
      </c>
      <c r="D3685" s="2">
        <f t="shared" si="171"/>
        <v>43948.671517098279</v>
      </c>
      <c r="E3685" s="89">
        <f t="shared" si="172"/>
        <v>900.00000041909516</v>
      </c>
      <c r="F3685" s="3">
        <f t="shared" si="173"/>
        <v>63967756.481115311</v>
      </c>
    </row>
    <row r="3686" spans="1:6">
      <c r="A3686" s="1">
        <v>43948.375</v>
      </c>
      <c r="B3686">
        <v>2530</v>
      </c>
      <c r="C3686">
        <v>2.42</v>
      </c>
      <c r="D3686" s="2">
        <f t="shared" si="171"/>
        <v>43948.680172430832</v>
      </c>
      <c r="E3686" s="89">
        <f t="shared" si="172"/>
        <v>899.99999979045242</v>
      </c>
      <c r="F3686" s="3">
        <f t="shared" si="173"/>
        <v>64477459.674971677</v>
      </c>
    </row>
    <row r="3687" spans="1:6">
      <c r="A3687" s="1">
        <v>43948.385416666664</v>
      </c>
      <c r="B3687">
        <v>2530</v>
      </c>
      <c r="C3687">
        <v>2.42</v>
      </c>
      <c r="D3687" s="2">
        <f t="shared" si="171"/>
        <v>43948.690589097496</v>
      </c>
      <c r="E3687" s="89">
        <f t="shared" si="172"/>
        <v>899.99999979045242</v>
      </c>
      <c r="F3687" s="3">
        <f t="shared" si="173"/>
        <v>64477459.674971677</v>
      </c>
    </row>
    <row r="3688" spans="1:6">
      <c r="A3688" s="1">
        <v>43948.395833333336</v>
      </c>
      <c r="B3688">
        <v>2510</v>
      </c>
      <c r="C3688">
        <v>2.41</v>
      </c>
      <c r="D3688" s="2">
        <f t="shared" si="171"/>
        <v>43948.702767098279</v>
      </c>
      <c r="E3688" s="89">
        <f t="shared" si="172"/>
        <v>900.00000041909516</v>
      </c>
      <c r="F3688" s="3">
        <f t="shared" si="173"/>
        <v>63967756.481115311</v>
      </c>
    </row>
    <row r="3689" spans="1:6">
      <c r="A3689" s="1">
        <v>43948.40625</v>
      </c>
      <c r="B3689">
        <v>2510</v>
      </c>
      <c r="C3689">
        <v>2.41</v>
      </c>
      <c r="D3689" s="2">
        <f t="shared" si="171"/>
        <v>43948.713183764943</v>
      </c>
      <c r="E3689" s="89">
        <f t="shared" si="172"/>
        <v>899.99999979045242</v>
      </c>
      <c r="F3689" s="3">
        <f t="shared" si="173"/>
        <v>63967756.436434351</v>
      </c>
    </row>
    <row r="3690" spans="1:6">
      <c r="A3690" s="1">
        <v>43948.416666666664</v>
      </c>
      <c r="B3690">
        <v>2570</v>
      </c>
      <c r="C3690">
        <v>2.44</v>
      </c>
      <c r="D3690" s="2">
        <f t="shared" si="171"/>
        <v>43948.718398670557</v>
      </c>
      <c r="E3690" s="89">
        <f t="shared" si="172"/>
        <v>899.99999979045242</v>
      </c>
      <c r="F3690" s="3">
        <f t="shared" si="173"/>
        <v>65496866.152046323</v>
      </c>
    </row>
    <row r="3691" spans="1:6">
      <c r="A3691" s="1">
        <v>43948.427083333336</v>
      </c>
      <c r="B3691">
        <v>2570</v>
      </c>
      <c r="C3691">
        <v>2.44</v>
      </c>
      <c r="D3691" s="2">
        <f t="shared" si="171"/>
        <v>43948.728815337228</v>
      </c>
      <c r="E3691" s="89">
        <f t="shared" si="172"/>
        <v>900.00000041909516</v>
      </c>
      <c r="F3691" s="3">
        <f t="shared" si="173"/>
        <v>65496866.197795354</v>
      </c>
    </row>
    <row r="3692" spans="1:6">
      <c r="A3692" s="1">
        <v>43948.4375</v>
      </c>
      <c r="B3692">
        <v>2550</v>
      </c>
      <c r="C3692">
        <v>2.4300000000000002</v>
      </c>
      <c r="D3692" s="2">
        <f t="shared" si="171"/>
        <v>43948.740938725488</v>
      </c>
      <c r="E3692" s="89">
        <f t="shared" si="172"/>
        <v>899.99999979045242</v>
      </c>
      <c r="F3692" s="3">
        <f t="shared" si="173"/>
        <v>64987162.913508996</v>
      </c>
    </row>
    <row r="3693" spans="1:6">
      <c r="A3693" s="1">
        <v>43948.447916666664</v>
      </c>
      <c r="B3693">
        <v>2510</v>
      </c>
      <c r="C3693">
        <v>2.41</v>
      </c>
      <c r="D3693" s="2">
        <f t="shared" si="171"/>
        <v>43948.754850431607</v>
      </c>
      <c r="E3693" s="89">
        <f t="shared" si="172"/>
        <v>899.99999979045242</v>
      </c>
      <c r="F3693" s="3">
        <f t="shared" si="173"/>
        <v>63967756.436434351</v>
      </c>
    </row>
    <row r="3694" spans="1:6">
      <c r="A3694" s="1">
        <v>43948.458333333336</v>
      </c>
      <c r="B3694">
        <v>2550</v>
      </c>
      <c r="C3694">
        <v>2.4300000000000002</v>
      </c>
      <c r="D3694" s="2">
        <f t="shared" si="171"/>
        <v>43948.761772058824</v>
      </c>
      <c r="E3694" s="89">
        <f t="shared" si="172"/>
        <v>900.00000041909516</v>
      </c>
      <c r="F3694" s="3">
        <f t="shared" si="173"/>
        <v>64987162.958902009</v>
      </c>
    </row>
    <row r="3695" spans="1:6">
      <c r="A3695" s="1">
        <v>43948.46875</v>
      </c>
      <c r="B3695">
        <v>2550</v>
      </c>
      <c r="C3695">
        <v>2.4300000000000002</v>
      </c>
      <c r="D3695" s="2">
        <f t="shared" si="171"/>
        <v>43948.772188725488</v>
      </c>
      <c r="E3695" s="89">
        <f t="shared" si="172"/>
        <v>899.99999979045242</v>
      </c>
      <c r="F3695" s="3">
        <f t="shared" si="173"/>
        <v>64987162.913508996</v>
      </c>
    </row>
    <row r="3696" spans="1:6">
      <c r="A3696" s="1">
        <v>43948.479166666664</v>
      </c>
      <c r="B3696">
        <v>2550</v>
      </c>
      <c r="C3696">
        <v>2.4300000000000002</v>
      </c>
      <c r="D3696" s="2">
        <f t="shared" si="171"/>
        <v>43948.782605392153</v>
      </c>
      <c r="E3696" s="89">
        <f t="shared" si="172"/>
        <v>899.99999979045242</v>
      </c>
      <c r="F3696" s="3">
        <f t="shared" si="173"/>
        <v>64987162.913508996</v>
      </c>
    </row>
    <row r="3697" spans="1:6">
      <c r="A3697" s="1">
        <v>43948.489583333336</v>
      </c>
      <c r="B3697">
        <v>2550</v>
      </c>
      <c r="C3697">
        <v>2.4300000000000002</v>
      </c>
      <c r="D3697" s="2">
        <f t="shared" si="171"/>
        <v>43948.793022058824</v>
      </c>
      <c r="E3697" s="89">
        <f t="shared" si="172"/>
        <v>900.00000041909516</v>
      </c>
      <c r="F3697" s="3">
        <f t="shared" si="173"/>
        <v>64987162.958902009</v>
      </c>
    </row>
    <row r="3698" spans="1:6">
      <c r="A3698" s="1">
        <v>43948.5</v>
      </c>
      <c r="B3698">
        <v>2580</v>
      </c>
      <c r="C3698">
        <v>2.4500000000000002</v>
      </c>
      <c r="D3698" s="2">
        <f t="shared" si="171"/>
        <v>43948.800888565893</v>
      </c>
      <c r="E3698" s="89">
        <f t="shared" si="172"/>
        <v>899.99999979045242</v>
      </c>
      <c r="F3698" s="3">
        <f t="shared" si="173"/>
        <v>65751717.771314986</v>
      </c>
    </row>
    <row r="3699" spans="1:6">
      <c r="A3699" s="1">
        <v>43948.510416666664</v>
      </c>
      <c r="B3699">
        <v>2550</v>
      </c>
      <c r="C3699">
        <v>2.4300000000000002</v>
      </c>
      <c r="D3699" s="2">
        <f t="shared" si="171"/>
        <v>43948.813855392153</v>
      </c>
      <c r="E3699" s="89">
        <f t="shared" si="172"/>
        <v>899.99999979045242</v>
      </c>
      <c r="F3699" s="3">
        <f t="shared" si="173"/>
        <v>64987162.913508996</v>
      </c>
    </row>
    <row r="3700" spans="1:6">
      <c r="A3700" s="1">
        <v>43948.520833333336</v>
      </c>
      <c r="B3700">
        <v>2530</v>
      </c>
      <c r="C3700">
        <v>2.42</v>
      </c>
      <c r="D3700" s="2">
        <f t="shared" si="171"/>
        <v>43948.826005764167</v>
      </c>
      <c r="E3700" s="89">
        <f t="shared" si="172"/>
        <v>900.00000041909516</v>
      </c>
      <c r="F3700" s="3">
        <f t="shared" si="173"/>
        <v>64477459.720008656</v>
      </c>
    </row>
    <row r="3701" spans="1:6">
      <c r="A3701" s="1">
        <v>43948.53125</v>
      </c>
      <c r="B3701">
        <v>2530</v>
      </c>
      <c r="C3701">
        <v>2.42</v>
      </c>
      <c r="D3701" s="2">
        <f t="shared" si="171"/>
        <v>43948.836422430832</v>
      </c>
      <c r="E3701" s="89">
        <f t="shared" si="172"/>
        <v>899.99999979045242</v>
      </c>
      <c r="F3701" s="3">
        <f t="shared" si="173"/>
        <v>64477459.674971677</v>
      </c>
    </row>
    <row r="3702" spans="1:6">
      <c r="A3702" s="1">
        <v>43948.541666666664</v>
      </c>
      <c r="B3702">
        <v>2510</v>
      </c>
      <c r="C3702">
        <v>2.41</v>
      </c>
      <c r="D3702" s="2">
        <f t="shared" si="171"/>
        <v>43948.848600431607</v>
      </c>
      <c r="E3702" s="89">
        <f t="shared" si="172"/>
        <v>899.99999979045242</v>
      </c>
      <c r="F3702" s="3">
        <f t="shared" si="173"/>
        <v>63967756.436434351</v>
      </c>
    </row>
    <row r="3703" spans="1:6">
      <c r="A3703" s="1">
        <v>43948.552083333336</v>
      </c>
      <c r="B3703">
        <v>2550</v>
      </c>
      <c r="C3703">
        <v>2.4300000000000002</v>
      </c>
      <c r="D3703" s="2">
        <f t="shared" si="171"/>
        <v>43948.855522058824</v>
      </c>
      <c r="E3703" s="89">
        <f t="shared" si="172"/>
        <v>900.00000041909516</v>
      </c>
      <c r="F3703" s="3">
        <f t="shared" si="173"/>
        <v>64987162.958902009</v>
      </c>
    </row>
    <row r="3704" spans="1:6">
      <c r="A3704" s="1">
        <v>43948.5625</v>
      </c>
      <c r="B3704">
        <v>2530</v>
      </c>
      <c r="C3704">
        <v>2.42</v>
      </c>
      <c r="D3704" s="2">
        <f t="shared" si="171"/>
        <v>43948.867672430832</v>
      </c>
      <c r="E3704" s="89">
        <f t="shared" si="172"/>
        <v>899.99999979045242</v>
      </c>
      <c r="F3704" s="3">
        <f t="shared" si="173"/>
        <v>64477459.674971677</v>
      </c>
    </row>
    <row r="3705" spans="1:6">
      <c r="A3705" s="1">
        <v>43948.572916666664</v>
      </c>
      <c r="B3705">
        <v>2550</v>
      </c>
      <c r="C3705">
        <v>2.4300000000000002</v>
      </c>
      <c r="D3705" s="2">
        <f t="shared" si="171"/>
        <v>43948.876355392153</v>
      </c>
      <c r="E3705" s="89">
        <f t="shared" si="172"/>
        <v>899.99999979045242</v>
      </c>
      <c r="F3705" s="3">
        <f t="shared" si="173"/>
        <v>64987162.913508996</v>
      </c>
    </row>
    <row r="3706" spans="1:6">
      <c r="A3706" s="1">
        <v>43948.583333333336</v>
      </c>
      <c r="B3706">
        <v>2570</v>
      </c>
      <c r="C3706">
        <v>2.44</v>
      </c>
      <c r="D3706" s="2">
        <f t="shared" si="171"/>
        <v>43948.885065337228</v>
      </c>
      <c r="E3706" s="89">
        <f t="shared" si="172"/>
        <v>900.00000041909516</v>
      </c>
      <c r="F3706" s="3">
        <f t="shared" si="173"/>
        <v>65496866.197795354</v>
      </c>
    </row>
    <row r="3707" spans="1:6">
      <c r="A3707" s="1">
        <v>43948.59375</v>
      </c>
      <c r="B3707">
        <v>2500</v>
      </c>
      <c r="C3707">
        <v>2.4</v>
      </c>
      <c r="D3707" s="2">
        <f t="shared" si="171"/>
        <v>43948.901575000004</v>
      </c>
      <c r="E3707" s="89">
        <f t="shared" si="172"/>
        <v>899.99999979045242</v>
      </c>
      <c r="F3707" s="3">
        <f t="shared" si="173"/>
        <v>63712904.817165688</v>
      </c>
    </row>
    <row r="3708" spans="1:6">
      <c r="A3708" s="1">
        <v>43948.604166666664</v>
      </c>
      <c r="B3708">
        <v>2550</v>
      </c>
      <c r="C3708">
        <v>2.4300000000000002</v>
      </c>
      <c r="D3708" s="2">
        <f t="shared" si="171"/>
        <v>43948.907605392153</v>
      </c>
      <c r="E3708" s="89">
        <f t="shared" si="172"/>
        <v>899.99999979045242</v>
      </c>
      <c r="F3708" s="3">
        <f t="shared" si="173"/>
        <v>64987162.913508996</v>
      </c>
    </row>
    <row r="3709" spans="1:6">
      <c r="A3709" s="1">
        <v>43948.614583333336</v>
      </c>
      <c r="B3709">
        <v>2510</v>
      </c>
      <c r="C3709">
        <v>2.41</v>
      </c>
      <c r="D3709" s="2">
        <f t="shared" si="171"/>
        <v>43948.921517098279</v>
      </c>
      <c r="E3709" s="89">
        <f t="shared" si="172"/>
        <v>900.00000041909516</v>
      </c>
      <c r="F3709" s="3">
        <f t="shared" si="173"/>
        <v>63967756.481115311</v>
      </c>
    </row>
    <row r="3710" spans="1:6">
      <c r="A3710" s="1">
        <v>43948.625</v>
      </c>
      <c r="B3710">
        <v>2510</v>
      </c>
      <c r="C3710">
        <v>2.41</v>
      </c>
      <c r="D3710" s="2">
        <f t="shared" si="171"/>
        <v>43948.931933764943</v>
      </c>
      <c r="E3710" s="89">
        <f t="shared" si="172"/>
        <v>899.99999979045242</v>
      </c>
      <c r="F3710" s="3">
        <f t="shared" si="173"/>
        <v>63967756.436434351</v>
      </c>
    </row>
    <row r="3711" spans="1:6">
      <c r="A3711" s="1">
        <v>43948.635416666664</v>
      </c>
      <c r="B3711">
        <v>2510</v>
      </c>
      <c r="C3711">
        <v>2.41</v>
      </c>
      <c r="D3711" s="2">
        <f t="shared" si="171"/>
        <v>43948.942350431607</v>
      </c>
      <c r="E3711" s="89">
        <f t="shared" si="172"/>
        <v>899.99999979045242</v>
      </c>
      <c r="F3711" s="3">
        <f t="shared" si="173"/>
        <v>63967756.436434351</v>
      </c>
    </row>
    <row r="3712" spans="1:6">
      <c r="A3712" s="1">
        <v>43948.645833333336</v>
      </c>
      <c r="B3712">
        <v>2510</v>
      </c>
      <c r="C3712">
        <v>2.41</v>
      </c>
      <c r="D3712" s="2">
        <f t="shared" si="171"/>
        <v>43948.952767098279</v>
      </c>
      <c r="E3712" s="89">
        <f t="shared" si="172"/>
        <v>900.00000041909516</v>
      </c>
      <c r="F3712" s="3">
        <f t="shared" si="173"/>
        <v>63967756.481115311</v>
      </c>
    </row>
    <row r="3713" spans="1:6">
      <c r="A3713" s="1">
        <v>43948.65625</v>
      </c>
      <c r="B3713">
        <v>2500</v>
      </c>
      <c r="C3713">
        <v>2.4</v>
      </c>
      <c r="D3713" s="2">
        <f t="shared" si="171"/>
        <v>43948.964075000004</v>
      </c>
      <c r="E3713" s="89">
        <f t="shared" si="172"/>
        <v>899.99999979045242</v>
      </c>
      <c r="F3713" s="3">
        <f t="shared" si="173"/>
        <v>63712904.817165688</v>
      </c>
    </row>
    <row r="3714" spans="1:6">
      <c r="A3714" s="1">
        <v>43948.666666666664</v>
      </c>
      <c r="B3714">
        <v>2510</v>
      </c>
      <c r="C3714">
        <v>2.41</v>
      </c>
      <c r="D3714" s="2">
        <f t="shared" si="171"/>
        <v>43948.973600431607</v>
      </c>
      <c r="E3714" s="89">
        <f t="shared" si="172"/>
        <v>899.99999979045242</v>
      </c>
      <c r="F3714" s="3">
        <f t="shared" si="173"/>
        <v>63967756.436434351</v>
      </c>
    </row>
    <row r="3715" spans="1:6">
      <c r="A3715" s="1">
        <v>43948.677083333336</v>
      </c>
      <c r="B3715">
        <v>2530</v>
      </c>
      <c r="C3715">
        <v>2.42</v>
      </c>
      <c r="D3715" s="2">
        <f t="shared" ref="D3715:D3778" si="174">A3715+((13422*(1/B3715)+2.019)/24)</f>
        <v>43948.982255764167</v>
      </c>
      <c r="E3715" s="89">
        <f t="shared" si="172"/>
        <v>900.00000041909516</v>
      </c>
      <c r="F3715" s="3">
        <f t="shared" si="173"/>
        <v>64477459.720008656</v>
      </c>
    </row>
    <row r="3716" spans="1:6">
      <c r="A3716" s="1">
        <v>43948.6875</v>
      </c>
      <c r="B3716">
        <v>2500</v>
      </c>
      <c r="C3716">
        <v>2.4</v>
      </c>
      <c r="D3716" s="2">
        <f t="shared" si="174"/>
        <v>43948.995325000004</v>
      </c>
      <c r="E3716" s="89">
        <f t="shared" ref="E3716:E3779" si="175">CONVERT((A3716-A3715),"day","sec")</f>
        <v>899.99999979045242</v>
      </c>
      <c r="F3716" s="3">
        <f t="shared" si="173"/>
        <v>63712904.817165688</v>
      </c>
    </row>
    <row r="3717" spans="1:6">
      <c r="A3717" s="1">
        <v>43948.697916666664</v>
      </c>
      <c r="B3717">
        <v>2500</v>
      </c>
      <c r="C3717">
        <v>2.4</v>
      </c>
      <c r="D3717" s="2">
        <f t="shared" si="174"/>
        <v>43949.005741666668</v>
      </c>
      <c r="E3717" s="89">
        <f t="shared" si="175"/>
        <v>899.99999979045242</v>
      </c>
      <c r="F3717" s="3">
        <f t="shared" ref="F3717:F3780" si="176">E3717*B3717*CONVERT(1,"ft^3","l")</f>
        <v>63712904.817165688</v>
      </c>
    </row>
    <row r="3718" spans="1:6">
      <c r="A3718" s="1">
        <v>43948.708333333336</v>
      </c>
      <c r="B3718">
        <v>2480</v>
      </c>
      <c r="C3718">
        <v>2.39</v>
      </c>
      <c r="D3718" s="2">
        <f t="shared" si="174"/>
        <v>43949.017962365593</v>
      </c>
      <c r="E3718" s="89">
        <f t="shared" si="175"/>
        <v>900.00000041909516</v>
      </c>
      <c r="F3718" s="3">
        <f t="shared" si="176"/>
        <v>63203201.622775286</v>
      </c>
    </row>
    <row r="3719" spans="1:6">
      <c r="A3719" s="1">
        <v>43948.71875</v>
      </c>
      <c r="B3719">
        <v>2480</v>
      </c>
      <c r="C3719">
        <v>2.39</v>
      </c>
      <c r="D3719" s="2">
        <f t="shared" si="174"/>
        <v>43949.028379032257</v>
      </c>
      <c r="E3719" s="89">
        <f t="shared" si="175"/>
        <v>899.99999979045242</v>
      </c>
      <c r="F3719" s="3">
        <f t="shared" si="176"/>
        <v>63203201.578628361</v>
      </c>
    </row>
    <row r="3720" spans="1:6">
      <c r="A3720" s="1">
        <v>43948.729166666664</v>
      </c>
      <c r="B3720">
        <v>2450</v>
      </c>
      <c r="C3720">
        <v>2.37</v>
      </c>
      <c r="D3720" s="2">
        <f t="shared" si="174"/>
        <v>43949.041556972785</v>
      </c>
      <c r="E3720" s="89">
        <f t="shared" si="175"/>
        <v>899.99999979045242</v>
      </c>
      <c r="F3720" s="3">
        <f t="shared" si="176"/>
        <v>62438646.720822372</v>
      </c>
    </row>
    <row r="3721" spans="1:6">
      <c r="A3721" s="1">
        <v>43948.739583333336</v>
      </c>
      <c r="B3721">
        <v>2450</v>
      </c>
      <c r="C3721">
        <v>2.37</v>
      </c>
      <c r="D3721" s="2">
        <f t="shared" si="174"/>
        <v>43949.051973639456</v>
      </c>
      <c r="E3721" s="89">
        <f t="shared" si="175"/>
        <v>900.00000041909516</v>
      </c>
      <c r="F3721" s="3">
        <f t="shared" si="176"/>
        <v>62438646.764435261</v>
      </c>
    </row>
    <row r="3722" spans="1:6">
      <c r="A3722" s="1">
        <v>43948.75</v>
      </c>
      <c r="B3722">
        <v>2460</v>
      </c>
      <c r="C3722">
        <v>2.38</v>
      </c>
      <c r="D3722" s="2">
        <f t="shared" si="174"/>
        <v>43949.061462398371</v>
      </c>
      <c r="E3722" s="89">
        <f t="shared" si="175"/>
        <v>899.99999979045242</v>
      </c>
      <c r="F3722" s="3">
        <f t="shared" si="176"/>
        <v>62693498.340091035</v>
      </c>
    </row>
    <row r="3723" spans="1:6">
      <c r="A3723" s="1">
        <v>43948.760416666664</v>
      </c>
      <c r="B3723">
        <v>2460</v>
      </c>
      <c r="C3723">
        <v>2.38</v>
      </c>
      <c r="D3723" s="2">
        <f t="shared" si="174"/>
        <v>43949.071879065035</v>
      </c>
      <c r="E3723" s="89">
        <f t="shared" si="175"/>
        <v>899.99999979045242</v>
      </c>
      <c r="F3723" s="3">
        <f t="shared" si="176"/>
        <v>62693498.340091035</v>
      </c>
    </row>
    <row r="3724" spans="1:6">
      <c r="A3724" s="1">
        <v>43948.770833333336</v>
      </c>
      <c r="B3724">
        <v>2450</v>
      </c>
      <c r="C3724">
        <v>2.37</v>
      </c>
      <c r="D3724" s="2">
        <f t="shared" si="174"/>
        <v>43949.083223639456</v>
      </c>
      <c r="E3724" s="89">
        <f t="shared" si="175"/>
        <v>900.00000041909516</v>
      </c>
      <c r="F3724" s="3">
        <f t="shared" si="176"/>
        <v>62438646.764435261</v>
      </c>
    </row>
    <row r="3725" spans="1:6">
      <c r="A3725" s="1">
        <v>43948.78125</v>
      </c>
      <c r="B3725">
        <v>2450</v>
      </c>
      <c r="C3725">
        <v>2.37</v>
      </c>
      <c r="D3725" s="2">
        <f t="shared" si="174"/>
        <v>43949.093640306121</v>
      </c>
      <c r="E3725" s="89">
        <f t="shared" si="175"/>
        <v>899.99999979045242</v>
      </c>
      <c r="F3725" s="3">
        <f t="shared" si="176"/>
        <v>62438646.720822372</v>
      </c>
    </row>
    <row r="3726" spans="1:6">
      <c r="A3726" s="1">
        <v>43948.791666666664</v>
      </c>
      <c r="B3726">
        <v>2430</v>
      </c>
      <c r="C3726">
        <v>2.36</v>
      </c>
      <c r="D3726" s="2">
        <f t="shared" si="174"/>
        <v>43949.105935699583</v>
      </c>
      <c r="E3726" s="89">
        <f t="shared" si="175"/>
        <v>899.99999979045242</v>
      </c>
      <c r="F3726" s="3">
        <f t="shared" si="176"/>
        <v>61928943.482285045</v>
      </c>
    </row>
    <row r="3727" spans="1:6">
      <c r="A3727" s="1">
        <v>43948.802083333336</v>
      </c>
      <c r="B3727">
        <v>2430</v>
      </c>
      <c r="C3727">
        <v>2.36</v>
      </c>
      <c r="D3727" s="2">
        <f t="shared" si="174"/>
        <v>43949.116352366254</v>
      </c>
      <c r="E3727" s="89">
        <f t="shared" si="175"/>
        <v>900.00000041909516</v>
      </c>
      <c r="F3727" s="3">
        <f t="shared" si="176"/>
        <v>61928943.525541916</v>
      </c>
    </row>
    <row r="3728" spans="1:6">
      <c r="A3728" s="1">
        <v>43948.8125</v>
      </c>
      <c r="B3728">
        <v>2430</v>
      </c>
      <c r="C3728">
        <v>2.36</v>
      </c>
      <c r="D3728" s="2">
        <f t="shared" si="174"/>
        <v>43949.126769032919</v>
      </c>
      <c r="E3728" s="89">
        <f t="shared" si="175"/>
        <v>899.99999979045242</v>
      </c>
      <c r="F3728" s="3">
        <f t="shared" si="176"/>
        <v>61928943.482285045</v>
      </c>
    </row>
    <row r="3729" spans="1:6">
      <c r="A3729" s="1">
        <v>43948.822916666664</v>
      </c>
      <c r="B3729">
        <v>2430</v>
      </c>
      <c r="C3729">
        <v>2.36</v>
      </c>
      <c r="D3729" s="2">
        <f t="shared" si="174"/>
        <v>43949.137185699583</v>
      </c>
      <c r="E3729" s="89">
        <f t="shared" si="175"/>
        <v>899.99999979045242</v>
      </c>
      <c r="F3729" s="3">
        <f t="shared" si="176"/>
        <v>61928943.482285045</v>
      </c>
    </row>
    <row r="3730" spans="1:6">
      <c r="A3730" s="1">
        <v>43948.833333333336</v>
      </c>
      <c r="B3730">
        <v>2430</v>
      </c>
      <c r="C3730">
        <v>2.36</v>
      </c>
      <c r="D3730" s="2">
        <f t="shared" si="174"/>
        <v>43949.147602366254</v>
      </c>
      <c r="E3730" s="89">
        <f t="shared" si="175"/>
        <v>900.00000041909516</v>
      </c>
      <c r="F3730" s="3">
        <f t="shared" si="176"/>
        <v>61928943.525541916</v>
      </c>
    </row>
    <row r="3731" spans="1:6">
      <c r="A3731" s="1">
        <v>43948.84375</v>
      </c>
      <c r="B3731">
        <v>2430</v>
      </c>
      <c r="C3731">
        <v>2.36</v>
      </c>
      <c r="D3731" s="2">
        <f t="shared" si="174"/>
        <v>43949.158019032919</v>
      </c>
      <c r="E3731" s="89">
        <f t="shared" si="175"/>
        <v>899.99999979045242</v>
      </c>
      <c r="F3731" s="3">
        <f t="shared" si="176"/>
        <v>61928943.482285045</v>
      </c>
    </row>
    <row r="3732" spans="1:6">
      <c r="A3732" s="1">
        <v>43948.854166666664</v>
      </c>
      <c r="B3732">
        <v>2430</v>
      </c>
      <c r="C3732">
        <v>2.36</v>
      </c>
      <c r="D3732" s="2">
        <f t="shared" si="174"/>
        <v>43949.168435699583</v>
      </c>
      <c r="E3732" s="89">
        <f t="shared" si="175"/>
        <v>899.99999979045242</v>
      </c>
      <c r="F3732" s="3">
        <f t="shared" si="176"/>
        <v>61928943.482285045</v>
      </c>
    </row>
    <row r="3733" spans="1:6">
      <c r="A3733" s="1">
        <v>43948.864583333336</v>
      </c>
      <c r="B3733">
        <v>2410</v>
      </c>
      <c r="C3733">
        <v>2.35</v>
      </c>
      <c r="D3733" s="2">
        <f t="shared" si="174"/>
        <v>43949.180762275246</v>
      </c>
      <c r="E3733" s="89">
        <f t="shared" si="175"/>
        <v>900.00000041909516</v>
      </c>
      <c r="F3733" s="3">
        <f t="shared" si="176"/>
        <v>61419240.286648564</v>
      </c>
    </row>
    <row r="3734" spans="1:6">
      <c r="A3734" s="1">
        <v>43948.875</v>
      </c>
      <c r="B3734">
        <v>2410</v>
      </c>
      <c r="C3734">
        <v>2.35</v>
      </c>
      <c r="D3734" s="2">
        <f t="shared" si="174"/>
        <v>43949.19117894191</v>
      </c>
      <c r="E3734" s="89">
        <f t="shared" si="175"/>
        <v>899.99999979045242</v>
      </c>
      <c r="F3734" s="3">
        <f t="shared" si="176"/>
        <v>61419240.243747719</v>
      </c>
    </row>
    <row r="3735" spans="1:6">
      <c r="A3735" s="1">
        <v>43948.885416666664</v>
      </c>
      <c r="B3735">
        <v>2410</v>
      </c>
      <c r="C3735">
        <v>2.35</v>
      </c>
      <c r="D3735" s="2">
        <f t="shared" si="174"/>
        <v>43949.201595608574</v>
      </c>
      <c r="E3735" s="89">
        <f t="shared" si="175"/>
        <v>899.99999979045242</v>
      </c>
      <c r="F3735" s="3">
        <f t="shared" si="176"/>
        <v>61419240.243747719</v>
      </c>
    </row>
    <row r="3736" spans="1:6">
      <c r="A3736" s="1">
        <v>43948.895833333336</v>
      </c>
      <c r="B3736">
        <v>2410</v>
      </c>
      <c r="C3736">
        <v>2.35</v>
      </c>
      <c r="D3736" s="2">
        <f t="shared" si="174"/>
        <v>43949.212012275246</v>
      </c>
      <c r="E3736" s="89">
        <f t="shared" si="175"/>
        <v>900.00000041909516</v>
      </c>
      <c r="F3736" s="3">
        <f t="shared" si="176"/>
        <v>61419240.286648564</v>
      </c>
    </row>
    <row r="3737" spans="1:6">
      <c r="A3737" s="1">
        <v>43948.90625</v>
      </c>
      <c r="B3737">
        <v>2410</v>
      </c>
      <c r="C3737">
        <v>2.35</v>
      </c>
      <c r="D3737" s="2">
        <f t="shared" si="174"/>
        <v>43949.22242894191</v>
      </c>
      <c r="E3737" s="89">
        <f t="shared" si="175"/>
        <v>899.99999979045242</v>
      </c>
      <c r="F3737" s="3">
        <f t="shared" si="176"/>
        <v>61419240.243747719</v>
      </c>
    </row>
    <row r="3738" spans="1:6">
      <c r="A3738" s="1">
        <v>43948.916666666664</v>
      </c>
      <c r="B3738">
        <v>2410</v>
      </c>
      <c r="C3738">
        <v>2.35</v>
      </c>
      <c r="D3738" s="2">
        <f t="shared" si="174"/>
        <v>43949.232845608574</v>
      </c>
      <c r="E3738" s="89">
        <f t="shared" si="175"/>
        <v>899.99999979045242</v>
      </c>
      <c r="F3738" s="3">
        <f t="shared" si="176"/>
        <v>61419240.243747719</v>
      </c>
    </row>
    <row r="3739" spans="1:6">
      <c r="A3739" s="1">
        <v>43948.927083333336</v>
      </c>
      <c r="B3739">
        <v>2410</v>
      </c>
      <c r="C3739">
        <v>2.35</v>
      </c>
      <c r="D3739" s="2">
        <f t="shared" si="174"/>
        <v>43949.243262275246</v>
      </c>
      <c r="E3739" s="89">
        <f t="shared" si="175"/>
        <v>900.00000041909516</v>
      </c>
      <c r="F3739" s="3">
        <f t="shared" si="176"/>
        <v>61419240.286648564</v>
      </c>
    </row>
    <row r="3740" spans="1:6">
      <c r="A3740" s="1">
        <v>43948.9375</v>
      </c>
      <c r="B3740">
        <v>2410</v>
      </c>
      <c r="C3740">
        <v>2.35</v>
      </c>
      <c r="D3740" s="2">
        <f t="shared" si="174"/>
        <v>43949.25367894191</v>
      </c>
      <c r="E3740" s="89">
        <f t="shared" si="175"/>
        <v>899.99999979045242</v>
      </c>
      <c r="F3740" s="3">
        <f t="shared" si="176"/>
        <v>61419240.243747719</v>
      </c>
    </row>
    <row r="3741" spans="1:6">
      <c r="A3741" s="1">
        <v>43948.947916666664</v>
      </c>
      <c r="B3741">
        <v>2410</v>
      </c>
      <c r="C3741">
        <v>2.35</v>
      </c>
      <c r="D3741" s="2">
        <f t="shared" si="174"/>
        <v>43949.264095608574</v>
      </c>
      <c r="E3741" s="89">
        <f t="shared" si="175"/>
        <v>899.99999979045242</v>
      </c>
      <c r="F3741" s="3">
        <f t="shared" si="176"/>
        <v>61419240.243747719</v>
      </c>
    </row>
    <row r="3742" spans="1:6">
      <c r="A3742" s="1">
        <v>43948.958333333336</v>
      </c>
      <c r="B3742">
        <v>2410</v>
      </c>
      <c r="C3742">
        <v>2.35</v>
      </c>
      <c r="D3742" s="2">
        <f t="shared" si="174"/>
        <v>43949.274512275246</v>
      </c>
      <c r="E3742" s="89">
        <f t="shared" si="175"/>
        <v>900.00000041909516</v>
      </c>
      <c r="F3742" s="3">
        <f t="shared" si="176"/>
        <v>61419240.286648564</v>
      </c>
    </row>
    <row r="3743" spans="1:6">
      <c r="A3743" s="1">
        <v>43948.96875</v>
      </c>
      <c r="B3743">
        <v>2410</v>
      </c>
      <c r="C3743">
        <v>2.35</v>
      </c>
      <c r="D3743" s="2">
        <f t="shared" si="174"/>
        <v>43949.28492894191</v>
      </c>
      <c r="E3743" s="89">
        <f t="shared" si="175"/>
        <v>899.99999979045242</v>
      </c>
      <c r="F3743" s="3">
        <f t="shared" si="176"/>
        <v>61419240.243747719</v>
      </c>
    </row>
    <row r="3744" spans="1:6">
      <c r="A3744" s="1">
        <v>43948.979166666664</v>
      </c>
      <c r="B3744">
        <v>2410</v>
      </c>
      <c r="C3744">
        <v>2.35</v>
      </c>
      <c r="D3744" s="2">
        <f t="shared" si="174"/>
        <v>43949.295345608574</v>
      </c>
      <c r="E3744" s="89">
        <f t="shared" si="175"/>
        <v>899.99999979045242</v>
      </c>
      <c r="F3744" s="3">
        <f t="shared" si="176"/>
        <v>61419240.243747719</v>
      </c>
    </row>
    <row r="3745" spans="1:6">
      <c r="A3745" s="1">
        <v>43948.989583333336</v>
      </c>
      <c r="B3745">
        <v>2410</v>
      </c>
      <c r="C3745">
        <v>2.35</v>
      </c>
      <c r="D3745" s="2">
        <f t="shared" si="174"/>
        <v>43949.305762275246</v>
      </c>
      <c r="E3745" s="89">
        <f t="shared" si="175"/>
        <v>900.00000041909516</v>
      </c>
      <c r="F3745" s="3">
        <f t="shared" si="176"/>
        <v>61419240.286648564</v>
      </c>
    </row>
    <row r="3746" spans="1:6">
      <c r="A3746" s="1">
        <v>43949</v>
      </c>
      <c r="B3746">
        <v>2410</v>
      </c>
      <c r="C3746">
        <v>2.35</v>
      </c>
      <c r="D3746" s="2">
        <f t="shared" si="174"/>
        <v>43949.31617894191</v>
      </c>
      <c r="E3746" s="89">
        <f t="shared" si="175"/>
        <v>899.99999979045242</v>
      </c>
      <c r="F3746" s="3">
        <f t="shared" si="176"/>
        <v>61419240.243747719</v>
      </c>
    </row>
    <row r="3747" spans="1:6">
      <c r="A3747" s="1">
        <v>43949.010416666664</v>
      </c>
      <c r="B3747">
        <v>2410</v>
      </c>
      <c r="C3747">
        <v>2.35</v>
      </c>
      <c r="D3747" s="2">
        <f t="shared" si="174"/>
        <v>43949.326595608574</v>
      </c>
      <c r="E3747" s="89">
        <f t="shared" si="175"/>
        <v>899.99999979045242</v>
      </c>
      <c r="F3747" s="3">
        <f t="shared" si="176"/>
        <v>61419240.243747719</v>
      </c>
    </row>
    <row r="3748" spans="1:6">
      <c r="A3748" s="1">
        <v>43949.020833333336</v>
      </c>
      <c r="B3748">
        <v>2410</v>
      </c>
      <c r="C3748">
        <v>2.35</v>
      </c>
      <c r="D3748" s="2">
        <f t="shared" si="174"/>
        <v>43949.337012275246</v>
      </c>
      <c r="E3748" s="89">
        <f t="shared" si="175"/>
        <v>900.00000041909516</v>
      </c>
      <c r="F3748" s="3">
        <f t="shared" si="176"/>
        <v>61419240.286648564</v>
      </c>
    </row>
    <row r="3749" spans="1:6">
      <c r="A3749" s="1">
        <v>43949.03125</v>
      </c>
      <c r="B3749">
        <v>2410</v>
      </c>
      <c r="C3749">
        <v>2.35</v>
      </c>
      <c r="D3749" s="2">
        <f t="shared" si="174"/>
        <v>43949.34742894191</v>
      </c>
      <c r="E3749" s="89">
        <f t="shared" si="175"/>
        <v>899.99999979045242</v>
      </c>
      <c r="F3749" s="3">
        <f t="shared" si="176"/>
        <v>61419240.243747719</v>
      </c>
    </row>
    <row r="3750" spans="1:6">
      <c r="A3750" s="1">
        <v>43949.041666666664</v>
      </c>
      <c r="B3750">
        <v>2410</v>
      </c>
      <c r="C3750">
        <v>2.35</v>
      </c>
      <c r="D3750" s="2">
        <f t="shared" si="174"/>
        <v>43949.357845608574</v>
      </c>
      <c r="E3750" s="89">
        <f t="shared" si="175"/>
        <v>899.99999979045242</v>
      </c>
      <c r="F3750" s="3">
        <f t="shared" si="176"/>
        <v>61419240.243747719</v>
      </c>
    </row>
    <row r="3751" spans="1:6">
      <c r="A3751" s="1">
        <v>43949.052083333336</v>
      </c>
      <c r="B3751">
        <v>2410</v>
      </c>
      <c r="C3751">
        <v>2.35</v>
      </c>
      <c r="D3751" s="2">
        <f t="shared" si="174"/>
        <v>43949.368262275246</v>
      </c>
      <c r="E3751" s="89">
        <f t="shared" si="175"/>
        <v>900.00000041909516</v>
      </c>
      <c r="F3751" s="3">
        <f t="shared" si="176"/>
        <v>61419240.286648564</v>
      </c>
    </row>
    <row r="3752" spans="1:6">
      <c r="A3752" s="1">
        <v>43949.0625</v>
      </c>
      <c r="B3752">
        <v>2430</v>
      </c>
      <c r="C3752">
        <v>2.36</v>
      </c>
      <c r="D3752" s="2">
        <f t="shared" si="174"/>
        <v>43949.376769032919</v>
      </c>
      <c r="E3752" s="89">
        <f t="shared" si="175"/>
        <v>899.99999979045242</v>
      </c>
      <c r="F3752" s="3">
        <f t="shared" si="176"/>
        <v>61928943.482285045</v>
      </c>
    </row>
    <row r="3753" spans="1:6">
      <c r="A3753" s="1">
        <v>43949.072916666664</v>
      </c>
      <c r="B3753">
        <v>2410</v>
      </c>
      <c r="C3753">
        <v>2.35</v>
      </c>
      <c r="D3753" s="2">
        <f t="shared" si="174"/>
        <v>43949.389095608574</v>
      </c>
      <c r="E3753" s="89">
        <f t="shared" si="175"/>
        <v>899.99999979045242</v>
      </c>
      <c r="F3753" s="3">
        <f t="shared" si="176"/>
        <v>61419240.243747719</v>
      </c>
    </row>
    <row r="3754" spans="1:6">
      <c r="A3754" s="1">
        <v>43949.083333333336</v>
      </c>
      <c r="B3754">
        <v>2410</v>
      </c>
      <c r="C3754">
        <v>2.35</v>
      </c>
      <c r="D3754" s="2">
        <f t="shared" si="174"/>
        <v>43949.399512275246</v>
      </c>
      <c r="E3754" s="89">
        <f t="shared" si="175"/>
        <v>900.00000041909516</v>
      </c>
      <c r="F3754" s="3">
        <f t="shared" si="176"/>
        <v>61419240.286648564</v>
      </c>
    </row>
    <row r="3755" spans="1:6">
      <c r="A3755" s="1">
        <v>43949.09375</v>
      </c>
      <c r="B3755">
        <v>2410</v>
      </c>
      <c r="C3755">
        <v>2.35</v>
      </c>
      <c r="D3755" s="2">
        <f t="shared" si="174"/>
        <v>43949.40992894191</v>
      </c>
      <c r="E3755" s="89">
        <f t="shared" si="175"/>
        <v>899.99999979045242</v>
      </c>
      <c r="F3755" s="3">
        <f t="shared" si="176"/>
        <v>61419240.243747719</v>
      </c>
    </row>
    <row r="3756" spans="1:6">
      <c r="A3756" s="1">
        <v>43949.104166666664</v>
      </c>
      <c r="B3756">
        <v>2430</v>
      </c>
      <c r="C3756">
        <v>2.36</v>
      </c>
      <c r="D3756" s="2">
        <f t="shared" si="174"/>
        <v>43949.418435699583</v>
      </c>
      <c r="E3756" s="89">
        <f t="shared" si="175"/>
        <v>899.99999979045242</v>
      </c>
      <c r="F3756" s="3">
        <f t="shared" si="176"/>
        <v>61928943.482285045</v>
      </c>
    </row>
    <row r="3757" spans="1:6">
      <c r="A3757" s="1">
        <v>43949.114583333336</v>
      </c>
      <c r="B3757">
        <v>2430</v>
      </c>
      <c r="C3757">
        <v>2.36</v>
      </c>
      <c r="D3757" s="2">
        <f t="shared" si="174"/>
        <v>43949.428852366254</v>
      </c>
      <c r="E3757" s="89">
        <f t="shared" si="175"/>
        <v>900.00000041909516</v>
      </c>
      <c r="F3757" s="3">
        <f t="shared" si="176"/>
        <v>61928943.525541916</v>
      </c>
    </row>
    <row r="3758" spans="1:6">
      <c r="A3758" s="1">
        <v>43949.125</v>
      </c>
      <c r="B3758">
        <v>2430</v>
      </c>
      <c r="C3758">
        <v>2.36</v>
      </c>
      <c r="D3758" s="2">
        <f t="shared" si="174"/>
        <v>43949.439269032919</v>
      </c>
      <c r="E3758" s="89">
        <f t="shared" si="175"/>
        <v>899.99999979045242</v>
      </c>
      <c r="F3758" s="3">
        <f t="shared" si="176"/>
        <v>61928943.482285045</v>
      </c>
    </row>
    <row r="3759" spans="1:6">
      <c r="A3759" s="1">
        <v>43949.135416666664</v>
      </c>
      <c r="B3759">
        <v>2430</v>
      </c>
      <c r="C3759">
        <v>2.36</v>
      </c>
      <c r="D3759" s="2">
        <f t="shared" si="174"/>
        <v>43949.449685699583</v>
      </c>
      <c r="E3759" s="89">
        <f t="shared" si="175"/>
        <v>899.99999979045242</v>
      </c>
      <c r="F3759" s="3">
        <f t="shared" si="176"/>
        <v>61928943.482285045</v>
      </c>
    </row>
    <row r="3760" spans="1:6">
      <c r="A3760" s="1">
        <v>43949.145833333336</v>
      </c>
      <c r="B3760">
        <v>2430</v>
      </c>
      <c r="C3760">
        <v>2.36</v>
      </c>
      <c r="D3760" s="2">
        <f t="shared" si="174"/>
        <v>43949.460102366254</v>
      </c>
      <c r="E3760" s="89">
        <f t="shared" si="175"/>
        <v>900.00000041909516</v>
      </c>
      <c r="F3760" s="3">
        <f t="shared" si="176"/>
        <v>61928943.525541916</v>
      </c>
    </row>
    <row r="3761" spans="1:6">
      <c r="A3761" s="1">
        <v>43949.15625</v>
      </c>
      <c r="B3761">
        <v>2430</v>
      </c>
      <c r="C3761">
        <v>2.36</v>
      </c>
      <c r="D3761" s="2">
        <f t="shared" si="174"/>
        <v>43949.470519032919</v>
      </c>
      <c r="E3761" s="89">
        <f t="shared" si="175"/>
        <v>899.99999979045242</v>
      </c>
      <c r="F3761" s="3">
        <f t="shared" si="176"/>
        <v>61928943.482285045</v>
      </c>
    </row>
    <row r="3762" spans="1:6">
      <c r="A3762" s="1">
        <v>43949.166666666664</v>
      </c>
      <c r="B3762">
        <v>2430</v>
      </c>
      <c r="C3762">
        <v>2.36</v>
      </c>
      <c r="D3762" s="2">
        <f t="shared" si="174"/>
        <v>43949.480935699583</v>
      </c>
      <c r="E3762" s="89">
        <f t="shared" si="175"/>
        <v>899.99999979045242</v>
      </c>
      <c r="F3762" s="3">
        <f t="shared" si="176"/>
        <v>61928943.482285045</v>
      </c>
    </row>
    <row r="3763" spans="1:6">
      <c r="A3763" s="1">
        <v>43949.177083333336</v>
      </c>
      <c r="B3763">
        <v>2430</v>
      </c>
      <c r="C3763">
        <v>2.36</v>
      </c>
      <c r="D3763" s="2">
        <f t="shared" si="174"/>
        <v>43949.491352366254</v>
      </c>
      <c r="E3763" s="89">
        <f t="shared" si="175"/>
        <v>900.00000041909516</v>
      </c>
      <c r="F3763" s="3">
        <f t="shared" si="176"/>
        <v>61928943.525541916</v>
      </c>
    </row>
    <row r="3764" spans="1:6">
      <c r="A3764" s="1">
        <v>43949.1875</v>
      </c>
      <c r="B3764">
        <v>2430</v>
      </c>
      <c r="C3764">
        <v>2.36</v>
      </c>
      <c r="D3764" s="2">
        <f t="shared" si="174"/>
        <v>43949.501769032919</v>
      </c>
      <c r="E3764" s="89">
        <f t="shared" si="175"/>
        <v>899.99999979045242</v>
      </c>
      <c r="F3764" s="3">
        <f t="shared" si="176"/>
        <v>61928943.482285045</v>
      </c>
    </row>
    <row r="3765" spans="1:6">
      <c r="A3765" s="1">
        <v>43949.197916666664</v>
      </c>
      <c r="B3765">
        <v>2430</v>
      </c>
      <c r="C3765">
        <v>2.36</v>
      </c>
      <c r="D3765" s="2">
        <f t="shared" si="174"/>
        <v>43949.512185699583</v>
      </c>
      <c r="E3765" s="89">
        <f t="shared" si="175"/>
        <v>899.99999979045242</v>
      </c>
      <c r="F3765" s="3">
        <f t="shared" si="176"/>
        <v>61928943.482285045</v>
      </c>
    </row>
    <row r="3766" spans="1:6">
      <c r="A3766" s="1">
        <v>43949.208333333336</v>
      </c>
      <c r="B3766">
        <v>2430</v>
      </c>
      <c r="C3766">
        <v>2.36</v>
      </c>
      <c r="D3766" s="2">
        <f t="shared" si="174"/>
        <v>43949.522602366254</v>
      </c>
      <c r="E3766" s="89">
        <f t="shared" si="175"/>
        <v>900.00000041909516</v>
      </c>
      <c r="F3766" s="3">
        <f t="shared" si="176"/>
        <v>61928943.525541916</v>
      </c>
    </row>
    <row r="3767" spans="1:6">
      <c r="A3767" s="1">
        <v>43949.21875</v>
      </c>
      <c r="B3767">
        <v>2430</v>
      </c>
      <c r="C3767">
        <v>2.36</v>
      </c>
      <c r="D3767" s="2">
        <f t="shared" si="174"/>
        <v>43949.533019032919</v>
      </c>
      <c r="E3767" s="89">
        <f t="shared" si="175"/>
        <v>899.99999979045242</v>
      </c>
      <c r="F3767" s="3">
        <f t="shared" si="176"/>
        <v>61928943.482285045</v>
      </c>
    </row>
    <row r="3768" spans="1:6">
      <c r="A3768" s="1">
        <v>43949.229166666664</v>
      </c>
      <c r="B3768">
        <v>2430</v>
      </c>
      <c r="C3768">
        <v>2.36</v>
      </c>
      <c r="D3768" s="2">
        <f t="shared" si="174"/>
        <v>43949.543435699583</v>
      </c>
      <c r="E3768" s="89">
        <f t="shared" si="175"/>
        <v>899.99999979045242</v>
      </c>
      <c r="F3768" s="3">
        <f t="shared" si="176"/>
        <v>61928943.482285045</v>
      </c>
    </row>
    <row r="3769" spans="1:6">
      <c r="A3769" s="1">
        <v>43949.239583333336</v>
      </c>
      <c r="B3769">
        <v>2430</v>
      </c>
      <c r="C3769">
        <v>2.36</v>
      </c>
      <c r="D3769" s="2">
        <f t="shared" si="174"/>
        <v>43949.553852366254</v>
      </c>
      <c r="E3769" s="89">
        <f t="shared" si="175"/>
        <v>900.00000041909516</v>
      </c>
      <c r="F3769" s="3">
        <f t="shared" si="176"/>
        <v>61928943.525541916</v>
      </c>
    </row>
    <row r="3770" spans="1:6">
      <c r="A3770" s="1">
        <v>43949.25</v>
      </c>
      <c r="B3770">
        <v>2430</v>
      </c>
      <c r="C3770">
        <v>2.36</v>
      </c>
      <c r="D3770" s="2">
        <f t="shared" si="174"/>
        <v>43949.564269032919</v>
      </c>
      <c r="E3770" s="89">
        <f t="shared" si="175"/>
        <v>899.99999979045242</v>
      </c>
      <c r="F3770" s="3">
        <f t="shared" si="176"/>
        <v>61928943.482285045</v>
      </c>
    </row>
    <row r="3771" spans="1:6">
      <c r="A3771" s="1">
        <v>43949.260416666664</v>
      </c>
      <c r="B3771">
        <v>2430</v>
      </c>
      <c r="C3771">
        <v>2.36</v>
      </c>
      <c r="D3771" s="2">
        <f t="shared" si="174"/>
        <v>43949.574685699583</v>
      </c>
      <c r="E3771" s="89">
        <f t="shared" si="175"/>
        <v>899.99999979045242</v>
      </c>
      <c r="F3771" s="3">
        <f t="shared" si="176"/>
        <v>61928943.482285045</v>
      </c>
    </row>
    <row r="3772" spans="1:6">
      <c r="A3772" s="1">
        <v>43949.270833333336</v>
      </c>
      <c r="B3772">
        <v>2430</v>
      </c>
      <c r="C3772">
        <v>2.36</v>
      </c>
      <c r="D3772" s="2">
        <f t="shared" si="174"/>
        <v>43949.585102366254</v>
      </c>
      <c r="E3772" s="89">
        <f t="shared" si="175"/>
        <v>900.00000041909516</v>
      </c>
      <c r="F3772" s="3">
        <f t="shared" si="176"/>
        <v>61928943.525541916</v>
      </c>
    </row>
    <row r="3773" spans="1:6">
      <c r="A3773" s="1">
        <v>43949.28125</v>
      </c>
      <c r="B3773">
        <v>2450</v>
      </c>
      <c r="C3773">
        <v>2.37</v>
      </c>
      <c r="D3773" s="2">
        <f t="shared" si="174"/>
        <v>43949.593640306121</v>
      </c>
      <c r="E3773" s="89">
        <f t="shared" si="175"/>
        <v>899.99999979045242</v>
      </c>
      <c r="F3773" s="3">
        <f t="shared" si="176"/>
        <v>62438646.720822372</v>
      </c>
    </row>
    <row r="3774" spans="1:6">
      <c r="A3774" s="1">
        <v>43949.291666666664</v>
      </c>
      <c r="B3774">
        <v>2450</v>
      </c>
      <c r="C3774">
        <v>2.37</v>
      </c>
      <c r="D3774" s="2">
        <f t="shared" si="174"/>
        <v>43949.604056972785</v>
      </c>
      <c r="E3774" s="89">
        <f t="shared" si="175"/>
        <v>899.99999979045242</v>
      </c>
      <c r="F3774" s="3">
        <f t="shared" si="176"/>
        <v>62438646.720822372</v>
      </c>
    </row>
    <row r="3775" spans="1:6">
      <c r="A3775" s="1">
        <v>43949.302083333336</v>
      </c>
      <c r="B3775">
        <v>2450</v>
      </c>
      <c r="C3775">
        <v>2.37</v>
      </c>
      <c r="D3775" s="2">
        <f t="shared" si="174"/>
        <v>43949.614473639456</v>
      </c>
      <c r="E3775" s="89">
        <f t="shared" si="175"/>
        <v>900.00000041909516</v>
      </c>
      <c r="F3775" s="3">
        <f t="shared" si="176"/>
        <v>62438646.764435261</v>
      </c>
    </row>
    <row r="3776" spans="1:6">
      <c r="A3776" s="1">
        <v>43949.3125</v>
      </c>
      <c r="B3776">
        <v>2450</v>
      </c>
      <c r="C3776">
        <v>2.37</v>
      </c>
      <c r="D3776" s="2">
        <f t="shared" si="174"/>
        <v>43949.624890306121</v>
      </c>
      <c r="E3776" s="89">
        <f t="shared" si="175"/>
        <v>899.99999979045242</v>
      </c>
      <c r="F3776" s="3">
        <f t="shared" si="176"/>
        <v>62438646.720822372</v>
      </c>
    </row>
    <row r="3777" spans="1:6">
      <c r="A3777" s="1">
        <v>43949.322916666664</v>
      </c>
      <c r="B3777">
        <v>2430</v>
      </c>
      <c r="C3777">
        <v>2.36</v>
      </c>
      <c r="D3777" s="2">
        <f t="shared" si="174"/>
        <v>43949.637185699583</v>
      </c>
      <c r="E3777" s="89">
        <f t="shared" si="175"/>
        <v>899.99999979045242</v>
      </c>
      <c r="F3777" s="3">
        <f t="shared" si="176"/>
        <v>61928943.482285045</v>
      </c>
    </row>
    <row r="3778" spans="1:6">
      <c r="A3778" s="1">
        <v>43949.333333333336</v>
      </c>
      <c r="B3778">
        <v>2450</v>
      </c>
      <c r="C3778">
        <v>2.37</v>
      </c>
      <c r="D3778" s="2">
        <f t="shared" si="174"/>
        <v>43949.645723639456</v>
      </c>
      <c r="E3778" s="89">
        <f t="shared" si="175"/>
        <v>900.00000041909516</v>
      </c>
      <c r="F3778" s="3">
        <f t="shared" si="176"/>
        <v>62438646.764435261</v>
      </c>
    </row>
    <row r="3779" spans="1:6">
      <c r="A3779" s="1">
        <v>43949.34375</v>
      </c>
      <c r="B3779">
        <v>2450</v>
      </c>
      <c r="C3779">
        <v>2.37</v>
      </c>
      <c r="D3779" s="2">
        <f t="shared" ref="D3779:D3842" si="177">A3779+((13422*(1/B3779)+2.019)/24)</f>
        <v>43949.656140306121</v>
      </c>
      <c r="E3779" s="89">
        <f t="shared" si="175"/>
        <v>899.99999979045242</v>
      </c>
      <c r="F3779" s="3">
        <f t="shared" si="176"/>
        <v>62438646.720822372</v>
      </c>
    </row>
    <row r="3780" spans="1:6">
      <c r="A3780" s="1">
        <v>43949.354166666664</v>
      </c>
      <c r="B3780">
        <v>2450</v>
      </c>
      <c r="C3780">
        <v>2.37</v>
      </c>
      <c r="D3780" s="2">
        <f t="shared" si="177"/>
        <v>43949.666556972785</v>
      </c>
      <c r="E3780" s="89">
        <f t="shared" ref="E3780:E3843" si="178">CONVERT((A3780-A3779),"day","sec")</f>
        <v>899.99999979045242</v>
      </c>
      <c r="F3780" s="3">
        <f t="shared" si="176"/>
        <v>62438646.720822372</v>
      </c>
    </row>
    <row r="3781" spans="1:6">
      <c r="A3781" s="1">
        <v>43949.364583333336</v>
      </c>
      <c r="B3781">
        <v>2450</v>
      </c>
      <c r="C3781">
        <v>2.37</v>
      </c>
      <c r="D3781" s="2">
        <f t="shared" si="177"/>
        <v>43949.676973639456</v>
      </c>
      <c r="E3781" s="89">
        <f t="shared" si="178"/>
        <v>900.00000041909516</v>
      </c>
      <c r="F3781" s="3">
        <f t="shared" ref="F3781:F3844" si="179">E3781*B3781*CONVERT(1,"ft^3","l")</f>
        <v>62438646.764435261</v>
      </c>
    </row>
    <row r="3782" spans="1:6">
      <c r="A3782" s="1">
        <v>43949.375</v>
      </c>
      <c r="B3782">
        <v>2460</v>
      </c>
      <c r="C3782">
        <v>2.38</v>
      </c>
      <c r="D3782" s="2">
        <f t="shared" si="177"/>
        <v>43949.686462398371</v>
      </c>
      <c r="E3782" s="89">
        <f t="shared" si="178"/>
        <v>899.99999979045242</v>
      </c>
      <c r="F3782" s="3">
        <f t="shared" si="179"/>
        <v>62693498.340091035</v>
      </c>
    </row>
    <row r="3783" spans="1:6">
      <c r="A3783" s="1">
        <v>43949.385416666664</v>
      </c>
      <c r="B3783">
        <v>2450</v>
      </c>
      <c r="C3783">
        <v>2.37</v>
      </c>
      <c r="D3783" s="2">
        <f t="shared" si="177"/>
        <v>43949.697806972785</v>
      </c>
      <c r="E3783" s="89">
        <f t="shared" si="178"/>
        <v>899.99999979045242</v>
      </c>
      <c r="F3783" s="3">
        <f t="shared" si="179"/>
        <v>62438646.720822372</v>
      </c>
    </row>
    <row r="3784" spans="1:6">
      <c r="A3784" s="1">
        <v>43949.395833333336</v>
      </c>
      <c r="B3784">
        <v>2450</v>
      </c>
      <c r="C3784">
        <v>2.37</v>
      </c>
      <c r="D3784" s="2">
        <f t="shared" si="177"/>
        <v>43949.708223639456</v>
      </c>
      <c r="E3784" s="89">
        <f t="shared" si="178"/>
        <v>900.00000041909516</v>
      </c>
      <c r="F3784" s="3">
        <f t="shared" si="179"/>
        <v>62438646.764435261</v>
      </c>
    </row>
    <row r="3785" spans="1:6">
      <c r="A3785" s="1">
        <v>43949.40625</v>
      </c>
      <c r="B3785">
        <v>2460</v>
      </c>
      <c r="C3785">
        <v>2.38</v>
      </c>
      <c r="D3785" s="2">
        <f t="shared" si="177"/>
        <v>43949.717712398371</v>
      </c>
      <c r="E3785" s="89">
        <f t="shared" si="178"/>
        <v>899.99999979045242</v>
      </c>
      <c r="F3785" s="3">
        <f t="shared" si="179"/>
        <v>62693498.340091035</v>
      </c>
    </row>
    <row r="3786" spans="1:6">
      <c r="A3786" s="1">
        <v>43949.416666666664</v>
      </c>
      <c r="B3786">
        <v>2460</v>
      </c>
      <c r="C3786">
        <v>2.38</v>
      </c>
      <c r="D3786" s="2">
        <f t="shared" si="177"/>
        <v>43949.728129065035</v>
      </c>
      <c r="E3786" s="89">
        <f t="shared" si="178"/>
        <v>899.99999979045242</v>
      </c>
      <c r="F3786" s="3">
        <f t="shared" si="179"/>
        <v>62693498.340091035</v>
      </c>
    </row>
    <row r="3787" spans="1:6">
      <c r="A3787" s="1">
        <v>43949.427083333336</v>
      </c>
      <c r="B3787">
        <v>2450</v>
      </c>
      <c r="C3787">
        <v>2.37</v>
      </c>
      <c r="D3787" s="2">
        <f t="shared" si="177"/>
        <v>43949.739473639456</v>
      </c>
      <c r="E3787" s="89">
        <f t="shared" si="178"/>
        <v>900.00000041909516</v>
      </c>
      <c r="F3787" s="3">
        <f t="shared" si="179"/>
        <v>62438646.764435261</v>
      </c>
    </row>
    <row r="3788" spans="1:6">
      <c r="A3788" s="1">
        <v>43949.4375</v>
      </c>
      <c r="B3788">
        <v>2460</v>
      </c>
      <c r="C3788">
        <v>2.38</v>
      </c>
      <c r="D3788" s="2">
        <f t="shared" si="177"/>
        <v>43949.748962398371</v>
      </c>
      <c r="E3788" s="89">
        <f t="shared" si="178"/>
        <v>899.99999979045242</v>
      </c>
      <c r="F3788" s="3">
        <f t="shared" si="179"/>
        <v>62693498.340091035</v>
      </c>
    </row>
    <row r="3789" spans="1:6">
      <c r="A3789" s="1">
        <v>43949.447916666664</v>
      </c>
      <c r="B3789">
        <v>2460</v>
      </c>
      <c r="C3789">
        <v>2.38</v>
      </c>
      <c r="D3789" s="2">
        <f t="shared" si="177"/>
        <v>43949.759379065035</v>
      </c>
      <c r="E3789" s="89">
        <f t="shared" si="178"/>
        <v>899.99999979045242</v>
      </c>
      <c r="F3789" s="3">
        <f t="shared" si="179"/>
        <v>62693498.340091035</v>
      </c>
    </row>
    <row r="3790" spans="1:6">
      <c r="A3790" s="1">
        <v>43949.458333333336</v>
      </c>
      <c r="B3790">
        <v>2450</v>
      </c>
      <c r="C3790">
        <v>2.37</v>
      </c>
      <c r="D3790" s="2">
        <f t="shared" si="177"/>
        <v>43949.770723639456</v>
      </c>
      <c r="E3790" s="89">
        <f t="shared" si="178"/>
        <v>900.00000041909516</v>
      </c>
      <c r="F3790" s="3">
        <f t="shared" si="179"/>
        <v>62438646.764435261</v>
      </c>
    </row>
    <row r="3791" spans="1:6">
      <c r="A3791" s="1">
        <v>43949.46875</v>
      </c>
      <c r="B3791">
        <v>2450</v>
      </c>
      <c r="C3791">
        <v>2.37</v>
      </c>
      <c r="D3791" s="2">
        <f t="shared" si="177"/>
        <v>43949.781140306121</v>
      </c>
      <c r="E3791" s="89">
        <f t="shared" si="178"/>
        <v>899.99999979045242</v>
      </c>
      <c r="F3791" s="3">
        <f t="shared" si="179"/>
        <v>62438646.720822372</v>
      </c>
    </row>
    <row r="3792" spans="1:6">
      <c r="A3792" s="1">
        <v>43949.479166666664</v>
      </c>
      <c r="B3792">
        <v>2450</v>
      </c>
      <c r="C3792">
        <v>2.37</v>
      </c>
      <c r="D3792" s="2">
        <f t="shared" si="177"/>
        <v>43949.791556972785</v>
      </c>
      <c r="E3792" s="89">
        <f t="shared" si="178"/>
        <v>899.99999979045242</v>
      </c>
      <c r="F3792" s="3">
        <f t="shared" si="179"/>
        <v>62438646.720822372</v>
      </c>
    </row>
    <row r="3793" spans="1:6">
      <c r="A3793" s="1">
        <v>43949.489583333336</v>
      </c>
      <c r="B3793">
        <v>2460</v>
      </c>
      <c r="C3793">
        <v>2.38</v>
      </c>
      <c r="D3793" s="2">
        <f t="shared" si="177"/>
        <v>43949.801045731707</v>
      </c>
      <c r="E3793" s="89">
        <f t="shared" si="178"/>
        <v>900.00000041909516</v>
      </c>
      <c r="F3793" s="3">
        <f t="shared" si="179"/>
        <v>62693498.383881934</v>
      </c>
    </row>
    <row r="3794" spans="1:6">
      <c r="A3794" s="1">
        <v>43949.5</v>
      </c>
      <c r="B3794">
        <v>2460</v>
      </c>
      <c r="C3794">
        <v>2.38</v>
      </c>
      <c r="D3794" s="2">
        <f t="shared" si="177"/>
        <v>43949.811462398371</v>
      </c>
      <c r="E3794" s="89">
        <f t="shared" si="178"/>
        <v>899.99999979045242</v>
      </c>
      <c r="F3794" s="3">
        <f t="shared" si="179"/>
        <v>62693498.340091035</v>
      </c>
    </row>
    <row r="3795" spans="1:6">
      <c r="A3795" s="1">
        <v>43949.510416666664</v>
      </c>
      <c r="B3795">
        <v>2480</v>
      </c>
      <c r="C3795">
        <v>2.39</v>
      </c>
      <c r="D3795" s="2">
        <f t="shared" si="177"/>
        <v>43949.820045698922</v>
      </c>
      <c r="E3795" s="89">
        <f t="shared" si="178"/>
        <v>899.99999979045242</v>
      </c>
      <c r="F3795" s="3">
        <f t="shared" si="179"/>
        <v>63203201.578628361</v>
      </c>
    </row>
    <row r="3796" spans="1:6">
      <c r="A3796" s="1">
        <v>43949.520833333336</v>
      </c>
      <c r="B3796">
        <v>2500</v>
      </c>
      <c r="C3796">
        <v>2.4</v>
      </c>
      <c r="D3796" s="2">
        <f t="shared" si="177"/>
        <v>43949.828658333339</v>
      </c>
      <c r="E3796" s="89">
        <f t="shared" si="178"/>
        <v>900.00000041909516</v>
      </c>
      <c r="F3796" s="3">
        <f t="shared" si="179"/>
        <v>63712904.861668639</v>
      </c>
    </row>
    <row r="3797" spans="1:6">
      <c r="A3797" s="1">
        <v>43949.53125</v>
      </c>
      <c r="B3797">
        <v>2510</v>
      </c>
      <c r="C3797">
        <v>2.41</v>
      </c>
      <c r="D3797" s="2">
        <f t="shared" si="177"/>
        <v>43949.838183764943</v>
      </c>
      <c r="E3797" s="89">
        <f t="shared" si="178"/>
        <v>899.99999979045242</v>
      </c>
      <c r="F3797" s="3">
        <f t="shared" si="179"/>
        <v>63967756.436434351</v>
      </c>
    </row>
    <row r="3798" spans="1:6">
      <c r="A3798" s="1">
        <v>43949.541666666664</v>
      </c>
      <c r="B3798">
        <v>2530</v>
      </c>
      <c r="C3798">
        <v>2.42</v>
      </c>
      <c r="D3798" s="2">
        <f t="shared" si="177"/>
        <v>43949.846839097496</v>
      </c>
      <c r="E3798" s="89">
        <f t="shared" si="178"/>
        <v>899.99999979045242</v>
      </c>
      <c r="F3798" s="3">
        <f t="shared" si="179"/>
        <v>64477459.674971677</v>
      </c>
    </row>
    <row r="3799" spans="1:6">
      <c r="A3799" s="1">
        <v>43949.552083333336</v>
      </c>
      <c r="B3799">
        <v>2530</v>
      </c>
      <c r="C3799">
        <v>2.42</v>
      </c>
      <c r="D3799" s="2">
        <f t="shared" si="177"/>
        <v>43949.857255764167</v>
      </c>
      <c r="E3799" s="89">
        <f t="shared" si="178"/>
        <v>900.00000041909516</v>
      </c>
      <c r="F3799" s="3">
        <f t="shared" si="179"/>
        <v>64477459.720008656</v>
      </c>
    </row>
    <row r="3800" spans="1:6">
      <c r="A3800" s="1">
        <v>43949.5625</v>
      </c>
      <c r="B3800">
        <v>2530</v>
      </c>
      <c r="C3800">
        <v>2.42</v>
      </c>
      <c r="D3800" s="2">
        <f t="shared" si="177"/>
        <v>43949.867672430832</v>
      </c>
      <c r="E3800" s="89">
        <f t="shared" si="178"/>
        <v>899.99999979045242</v>
      </c>
      <c r="F3800" s="3">
        <f t="shared" si="179"/>
        <v>64477459.674971677</v>
      </c>
    </row>
    <row r="3801" spans="1:6">
      <c r="A3801" s="1">
        <v>43949.572916666664</v>
      </c>
      <c r="B3801">
        <v>2570</v>
      </c>
      <c r="C3801">
        <v>2.44</v>
      </c>
      <c r="D3801" s="2">
        <f t="shared" si="177"/>
        <v>43949.874648670557</v>
      </c>
      <c r="E3801" s="89">
        <f t="shared" si="178"/>
        <v>899.99999979045242</v>
      </c>
      <c r="F3801" s="3">
        <f t="shared" si="179"/>
        <v>65496866.152046323</v>
      </c>
    </row>
    <row r="3802" spans="1:6">
      <c r="A3802" s="1">
        <v>43949.583333333336</v>
      </c>
      <c r="B3802">
        <v>2570</v>
      </c>
      <c r="C3802">
        <v>2.44</v>
      </c>
      <c r="D3802" s="2">
        <f t="shared" si="177"/>
        <v>43949.885065337228</v>
      </c>
      <c r="E3802" s="89">
        <f t="shared" si="178"/>
        <v>900.00000041909516</v>
      </c>
      <c r="F3802" s="3">
        <f t="shared" si="179"/>
        <v>65496866.197795354</v>
      </c>
    </row>
    <row r="3803" spans="1:6">
      <c r="A3803" s="1">
        <v>43949.59375</v>
      </c>
      <c r="B3803">
        <v>2580</v>
      </c>
      <c r="C3803">
        <v>2.4500000000000002</v>
      </c>
      <c r="D3803" s="2">
        <f t="shared" si="177"/>
        <v>43949.894638565893</v>
      </c>
      <c r="E3803" s="89">
        <f t="shared" si="178"/>
        <v>899.99999979045242</v>
      </c>
      <c r="F3803" s="3">
        <f t="shared" si="179"/>
        <v>65751717.771314986</v>
      </c>
    </row>
    <row r="3804" spans="1:6">
      <c r="A3804" s="1">
        <v>43949.604166666664</v>
      </c>
      <c r="B3804">
        <v>2620</v>
      </c>
      <c r="C3804">
        <v>2.4700000000000002</v>
      </c>
      <c r="D3804" s="2">
        <f t="shared" si="177"/>
        <v>43949.901745865136</v>
      </c>
      <c r="E3804" s="89">
        <f t="shared" si="178"/>
        <v>899.99999979045242</v>
      </c>
      <c r="F3804" s="3">
        <f t="shared" si="179"/>
        <v>66771124.248389639</v>
      </c>
    </row>
    <row r="3805" spans="1:6">
      <c r="A3805" s="1">
        <v>43949.614583333336</v>
      </c>
      <c r="B3805">
        <v>2600</v>
      </c>
      <c r="C3805">
        <v>2.46</v>
      </c>
      <c r="D3805" s="2">
        <f t="shared" si="177"/>
        <v>43949.91380448718</v>
      </c>
      <c r="E3805" s="89">
        <f t="shared" si="178"/>
        <v>900.00000041909516</v>
      </c>
      <c r="F3805" s="3">
        <f t="shared" si="179"/>
        <v>66261421.056135379</v>
      </c>
    </row>
    <row r="3806" spans="1:6">
      <c r="A3806" s="1">
        <v>43949.625</v>
      </c>
      <c r="B3806">
        <v>2630</v>
      </c>
      <c r="C3806">
        <v>2.48</v>
      </c>
      <c r="D3806" s="2">
        <f t="shared" si="177"/>
        <v>43949.921767585554</v>
      </c>
      <c r="E3806" s="89">
        <f t="shared" si="178"/>
        <v>899.99999979045242</v>
      </c>
      <c r="F3806" s="3">
        <f t="shared" si="179"/>
        <v>67025975.867658302</v>
      </c>
    </row>
    <row r="3807" spans="1:6">
      <c r="A3807" s="1">
        <v>43949.635416666664</v>
      </c>
      <c r="B3807">
        <v>2650</v>
      </c>
      <c r="C3807">
        <v>2.4900000000000002</v>
      </c>
      <c r="D3807" s="2">
        <f t="shared" si="177"/>
        <v>43949.930579402513</v>
      </c>
      <c r="E3807" s="89">
        <f t="shared" si="178"/>
        <v>899.99999979045242</v>
      </c>
      <c r="F3807" s="3">
        <f t="shared" si="179"/>
        <v>67535679.106195629</v>
      </c>
    </row>
    <row r="3808" spans="1:6">
      <c r="A3808" s="1">
        <v>43949.645833333336</v>
      </c>
      <c r="B3808">
        <v>2670</v>
      </c>
      <c r="C3808">
        <v>2.5</v>
      </c>
      <c r="D3808" s="2">
        <f t="shared" si="177"/>
        <v>43949.939415262175</v>
      </c>
      <c r="E3808" s="89">
        <f t="shared" si="178"/>
        <v>900.00000041909516</v>
      </c>
      <c r="F3808" s="3">
        <f t="shared" si="179"/>
        <v>68045382.392262101</v>
      </c>
    </row>
    <row r="3809" spans="1:6">
      <c r="A3809" s="1">
        <v>43949.65625</v>
      </c>
      <c r="B3809">
        <v>2690</v>
      </c>
      <c r="C3809">
        <v>2.5099999999999998</v>
      </c>
      <c r="D3809" s="2">
        <f t="shared" si="177"/>
        <v>43949.948274628252</v>
      </c>
      <c r="E3809" s="89">
        <f t="shared" si="178"/>
        <v>899.99999979045242</v>
      </c>
      <c r="F3809" s="3">
        <f t="shared" si="179"/>
        <v>68555085.583270282</v>
      </c>
    </row>
    <row r="3810" spans="1:6">
      <c r="A3810" s="1">
        <v>43949.666666666664</v>
      </c>
      <c r="B3810">
        <v>2720</v>
      </c>
      <c r="C3810">
        <v>2.5299999999999998</v>
      </c>
      <c r="D3810" s="2">
        <f t="shared" si="177"/>
        <v>43949.95639828431</v>
      </c>
      <c r="E3810" s="89">
        <f t="shared" si="178"/>
        <v>899.99999979045242</v>
      </c>
      <c r="F3810" s="3">
        <f t="shared" si="179"/>
        <v>69319640.441076264</v>
      </c>
    </row>
    <row r="3811" spans="1:6">
      <c r="A3811" s="1">
        <v>43949.677083333336</v>
      </c>
      <c r="B3811">
        <v>2720</v>
      </c>
      <c r="C3811">
        <v>2.5299999999999998</v>
      </c>
      <c r="D3811" s="2">
        <f t="shared" si="177"/>
        <v>43949.966814950982</v>
      </c>
      <c r="E3811" s="89">
        <f t="shared" si="178"/>
        <v>900.00000041909516</v>
      </c>
      <c r="F3811" s="3">
        <f t="shared" si="179"/>
        <v>69319640.489495471</v>
      </c>
    </row>
    <row r="3812" spans="1:6">
      <c r="A3812" s="1">
        <v>43949.6875</v>
      </c>
      <c r="B3812">
        <v>2760</v>
      </c>
      <c r="C3812">
        <v>2.5499999999999998</v>
      </c>
      <c r="D3812" s="2">
        <f t="shared" si="177"/>
        <v>43949.974251811596</v>
      </c>
      <c r="E3812" s="89">
        <f t="shared" si="178"/>
        <v>899.99999979045242</v>
      </c>
      <c r="F3812" s="3">
        <f t="shared" si="179"/>
        <v>70339046.918150917</v>
      </c>
    </row>
    <row r="3813" spans="1:6">
      <c r="A3813" s="1">
        <v>43949.697916666664</v>
      </c>
      <c r="B3813">
        <v>2780</v>
      </c>
      <c r="C3813">
        <v>2.56</v>
      </c>
      <c r="D3813" s="2">
        <f t="shared" si="177"/>
        <v>43949.983210731414</v>
      </c>
      <c r="E3813" s="89">
        <f t="shared" si="178"/>
        <v>899.99999979045242</v>
      </c>
      <c r="F3813" s="3">
        <f t="shared" si="179"/>
        <v>70848750.156688243</v>
      </c>
    </row>
    <row r="3814" spans="1:6">
      <c r="A3814" s="1">
        <v>43949.708333333336</v>
      </c>
      <c r="B3814">
        <v>2790</v>
      </c>
      <c r="C3814">
        <v>2.57</v>
      </c>
      <c r="D3814" s="2">
        <f t="shared" si="177"/>
        <v>43949.992906362007</v>
      </c>
      <c r="E3814" s="89">
        <f t="shared" si="178"/>
        <v>900.00000041909516</v>
      </c>
      <c r="F3814" s="3">
        <f t="shared" si="179"/>
        <v>71103601.825622201</v>
      </c>
    </row>
    <row r="3815" spans="1:6">
      <c r="A3815" s="1">
        <v>43949.71875</v>
      </c>
      <c r="B3815">
        <v>2830</v>
      </c>
      <c r="C3815">
        <v>2.59</v>
      </c>
      <c r="D3815" s="2">
        <f t="shared" si="177"/>
        <v>43950.00048984099</v>
      </c>
      <c r="E3815" s="89">
        <f t="shared" si="178"/>
        <v>899.99999979045242</v>
      </c>
      <c r="F3815" s="3">
        <f t="shared" si="179"/>
        <v>72123008.253031552</v>
      </c>
    </row>
    <row r="3816" spans="1:6">
      <c r="A3816" s="1">
        <v>43949.729166666664</v>
      </c>
      <c r="B3816">
        <v>2850</v>
      </c>
      <c r="C3816">
        <v>2.6</v>
      </c>
      <c r="D3816" s="2">
        <f t="shared" si="177"/>
        <v>43950.009519736843</v>
      </c>
      <c r="E3816" s="89">
        <f t="shared" si="178"/>
        <v>899.99999979045242</v>
      </c>
      <c r="F3816" s="3">
        <f t="shared" si="179"/>
        <v>72632711.491568878</v>
      </c>
    </row>
    <row r="3817" spans="1:6">
      <c r="A3817" s="1">
        <v>43949.739583333336</v>
      </c>
      <c r="B3817">
        <v>2870</v>
      </c>
      <c r="C3817">
        <v>2.61</v>
      </c>
      <c r="D3817" s="2">
        <f t="shared" si="177"/>
        <v>43950.018568960513</v>
      </c>
      <c r="E3817" s="89">
        <f t="shared" si="178"/>
        <v>900.00000041909516</v>
      </c>
      <c r="F3817" s="3">
        <f t="shared" si="179"/>
        <v>73142414.781195596</v>
      </c>
    </row>
    <row r="3818" spans="1:6">
      <c r="A3818" s="1">
        <v>43949.75</v>
      </c>
      <c r="B3818">
        <v>2890</v>
      </c>
      <c r="C3818">
        <v>2.62</v>
      </c>
      <c r="D3818" s="2">
        <f t="shared" si="177"/>
        <v>43950.027637110725</v>
      </c>
      <c r="E3818" s="89">
        <f t="shared" si="178"/>
        <v>899.99999979045242</v>
      </c>
      <c r="F3818" s="3">
        <f t="shared" si="179"/>
        <v>73652117.968643531</v>
      </c>
    </row>
    <row r="3819" spans="1:6">
      <c r="A3819" s="1">
        <v>43949.760416666664</v>
      </c>
      <c r="B3819">
        <v>2900</v>
      </c>
      <c r="C3819">
        <v>2.63</v>
      </c>
      <c r="D3819" s="2">
        <f t="shared" si="177"/>
        <v>43950.037386494252</v>
      </c>
      <c r="E3819" s="89">
        <f t="shared" si="178"/>
        <v>899.99999979045242</v>
      </c>
      <c r="F3819" s="3">
        <f t="shared" si="179"/>
        <v>73906969.587912202</v>
      </c>
    </row>
    <row r="3820" spans="1:6">
      <c r="A3820" s="1">
        <v>43949.770833333336</v>
      </c>
      <c r="B3820">
        <v>2940</v>
      </c>
      <c r="C3820">
        <v>2.65</v>
      </c>
      <c r="D3820" s="2">
        <f t="shared" si="177"/>
        <v>43950.045179421773</v>
      </c>
      <c r="E3820" s="89">
        <f t="shared" si="178"/>
        <v>900.00000041909516</v>
      </c>
      <c r="F3820" s="3">
        <f t="shared" si="179"/>
        <v>74926376.117322311</v>
      </c>
    </row>
    <row r="3821" spans="1:6">
      <c r="A3821" s="1">
        <v>43949.78125</v>
      </c>
      <c r="B3821">
        <v>2960</v>
      </c>
      <c r="C3821">
        <v>2.66</v>
      </c>
      <c r="D3821" s="2">
        <f t="shared" si="177"/>
        <v>43950.05431081081</v>
      </c>
      <c r="E3821" s="89">
        <f t="shared" si="178"/>
        <v>899.99999979045242</v>
      </c>
      <c r="F3821" s="3">
        <f t="shared" si="179"/>
        <v>75436079.303524166</v>
      </c>
    </row>
    <row r="3822" spans="1:6">
      <c r="A3822" s="1">
        <v>43949.791666666664</v>
      </c>
      <c r="B3822">
        <v>2980</v>
      </c>
      <c r="C3822">
        <v>2.67</v>
      </c>
      <c r="D3822" s="2">
        <f t="shared" si="177"/>
        <v>43950.0634594519</v>
      </c>
      <c r="E3822" s="89">
        <f t="shared" si="178"/>
        <v>899.99999979045242</v>
      </c>
      <c r="F3822" s="3">
        <f t="shared" si="179"/>
        <v>75945782.542061493</v>
      </c>
    </row>
    <row r="3823" spans="1:6">
      <c r="A3823" s="1">
        <v>43949.802083333336</v>
      </c>
      <c r="B3823">
        <v>3000</v>
      </c>
      <c r="C3823">
        <v>2.68</v>
      </c>
      <c r="D3823" s="2">
        <f t="shared" si="177"/>
        <v>43950.072625000001</v>
      </c>
      <c r="E3823" s="89">
        <f t="shared" si="178"/>
        <v>900.00000041909516</v>
      </c>
      <c r="F3823" s="3">
        <f t="shared" si="179"/>
        <v>76455485.834002361</v>
      </c>
    </row>
    <row r="3824" spans="1:6">
      <c r="A3824" s="1">
        <v>43949.8125</v>
      </c>
      <c r="B3824">
        <v>3020</v>
      </c>
      <c r="C3824">
        <v>2.69</v>
      </c>
      <c r="D3824" s="2">
        <f t="shared" si="177"/>
        <v>43950.081807119204</v>
      </c>
      <c r="E3824" s="89">
        <f t="shared" si="178"/>
        <v>899.99999979045242</v>
      </c>
      <c r="F3824" s="3">
        <f t="shared" si="179"/>
        <v>76965189.019136146</v>
      </c>
    </row>
    <row r="3825" spans="1:6">
      <c r="A3825" s="1">
        <v>43949.822916666664</v>
      </c>
      <c r="B3825">
        <v>3050</v>
      </c>
      <c r="C3825">
        <v>2.71</v>
      </c>
      <c r="D3825" s="2">
        <f t="shared" si="177"/>
        <v>43950.090402322399</v>
      </c>
      <c r="E3825" s="89">
        <f t="shared" si="178"/>
        <v>899.99999979045242</v>
      </c>
      <c r="F3825" s="3">
        <f t="shared" si="179"/>
        <v>77729743.876942143</v>
      </c>
    </row>
    <row r="3826" spans="1:6">
      <c r="A3826" s="1">
        <v>43949.833333333336</v>
      </c>
      <c r="B3826">
        <v>3070</v>
      </c>
      <c r="C3826">
        <v>2.72</v>
      </c>
      <c r="D3826" s="2">
        <f t="shared" si="177"/>
        <v>43950.099624457114</v>
      </c>
      <c r="E3826" s="89">
        <f t="shared" si="178"/>
        <v>900.00000041909516</v>
      </c>
      <c r="F3826" s="3">
        <f t="shared" si="179"/>
        <v>78239447.170129091</v>
      </c>
    </row>
    <row r="3827" spans="1:6">
      <c r="A3827" s="1">
        <v>43949.84375</v>
      </c>
      <c r="B3827">
        <v>3090</v>
      </c>
      <c r="C3827">
        <v>2.73</v>
      </c>
      <c r="D3827" s="2">
        <f t="shared" si="177"/>
        <v>43950.108862055014</v>
      </c>
      <c r="E3827" s="89">
        <f t="shared" si="178"/>
        <v>899.99999979045242</v>
      </c>
      <c r="F3827" s="3">
        <f t="shared" si="179"/>
        <v>78749150.354016781</v>
      </c>
    </row>
    <row r="3828" spans="1:6">
      <c r="A3828" s="1">
        <v>43949.854166666664</v>
      </c>
      <c r="B3828">
        <v>3110</v>
      </c>
      <c r="C3828">
        <v>2.74</v>
      </c>
      <c r="D3828" s="2">
        <f t="shared" si="177"/>
        <v>43950.118114817793</v>
      </c>
      <c r="E3828" s="89">
        <f t="shared" si="178"/>
        <v>899.99999979045242</v>
      </c>
      <c r="F3828" s="3">
        <f t="shared" si="179"/>
        <v>79258853.592554107</v>
      </c>
    </row>
    <row r="3829" spans="1:6">
      <c r="A3829" s="1">
        <v>43949.864583333336</v>
      </c>
      <c r="B3829">
        <v>3130</v>
      </c>
      <c r="C3829">
        <v>2.75</v>
      </c>
      <c r="D3829" s="2">
        <f t="shared" si="177"/>
        <v>43950.127382454739</v>
      </c>
      <c r="E3829" s="89">
        <f t="shared" si="178"/>
        <v>900.00000041909516</v>
      </c>
      <c r="F3829" s="3">
        <f t="shared" si="179"/>
        <v>79768556.886809126</v>
      </c>
    </row>
    <row r="3830" spans="1:6">
      <c r="A3830" s="1">
        <v>43949.875</v>
      </c>
      <c r="B3830">
        <v>3150</v>
      </c>
      <c r="C3830">
        <v>2.76</v>
      </c>
      <c r="D3830" s="2">
        <f t="shared" si="177"/>
        <v>43950.136664682541</v>
      </c>
      <c r="E3830" s="89">
        <f t="shared" si="178"/>
        <v>899.99999979045242</v>
      </c>
      <c r="F3830" s="3">
        <f t="shared" si="179"/>
        <v>80278260.06962876</v>
      </c>
    </row>
    <row r="3831" spans="1:6">
      <c r="A3831" s="1">
        <v>43949.885416666664</v>
      </c>
      <c r="B3831">
        <v>3190</v>
      </c>
      <c r="C3831">
        <v>2.78</v>
      </c>
      <c r="D3831" s="2">
        <f t="shared" si="177"/>
        <v>43950.144855146289</v>
      </c>
      <c r="E3831" s="89">
        <f t="shared" si="178"/>
        <v>899.99999979045242</v>
      </c>
      <c r="F3831" s="3">
        <f t="shared" si="179"/>
        <v>81297666.546703413</v>
      </c>
    </row>
    <row r="3832" spans="1:6">
      <c r="A3832" s="1">
        <v>43949.895833333336</v>
      </c>
      <c r="B3832">
        <v>3210</v>
      </c>
      <c r="C3832">
        <v>2.79</v>
      </c>
      <c r="D3832" s="2">
        <f t="shared" si="177"/>
        <v>43950.154179517136</v>
      </c>
      <c r="E3832" s="89">
        <f t="shared" si="178"/>
        <v>900.00000041909516</v>
      </c>
      <c r="F3832" s="3">
        <f t="shared" si="179"/>
        <v>81807369.842382535</v>
      </c>
    </row>
    <row r="3833" spans="1:6">
      <c r="A3833" s="1">
        <v>43949.90625</v>
      </c>
      <c r="B3833">
        <v>3230</v>
      </c>
      <c r="C3833">
        <v>2.8</v>
      </c>
      <c r="D3833" s="2">
        <f t="shared" si="177"/>
        <v>43950.163517414861</v>
      </c>
      <c r="E3833" s="89">
        <f t="shared" si="178"/>
        <v>899.99999979045242</v>
      </c>
      <c r="F3833" s="3">
        <f t="shared" si="179"/>
        <v>82317073.023778066</v>
      </c>
    </row>
    <row r="3834" spans="1:6">
      <c r="A3834" s="1">
        <v>43949.916666666664</v>
      </c>
      <c r="B3834">
        <v>3250</v>
      </c>
      <c r="C3834">
        <v>2.81</v>
      </c>
      <c r="D3834" s="2">
        <f t="shared" si="177"/>
        <v>43950.17286858974</v>
      </c>
      <c r="E3834" s="89">
        <f t="shared" si="178"/>
        <v>899.99999979045242</v>
      </c>
      <c r="F3834" s="3">
        <f t="shared" si="179"/>
        <v>82826776.262315392</v>
      </c>
    </row>
    <row r="3835" spans="1:6">
      <c r="A3835" s="1">
        <v>43949.927083333336</v>
      </c>
      <c r="B3835">
        <v>3270</v>
      </c>
      <c r="C3835">
        <v>2.82</v>
      </c>
      <c r="D3835" s="2">
        <f t="shared" si="177"/>
        <v>43950.182232798164</v>
      </c>
      <c r="E3835" s="89">
        <f t="shared" si="178"/>
        <v>900.00000041909516</v>
      </c>
      <c r="F3835" s="3">
        <f t="shared" si="179"/>
        <v>83336479.55906257</v>
      </c>
    </row>
    <row r="3836" spans="1:6">
      <c r="A3836" s="1">
        <v>43949.9375</v>
      </c>
      <c r="B3836">
        <v>3290</v>
      </c>
      <c r="C3836">
        <v>2.83</v>
      </c>
      <c r="D3836" s="2">
        <f t="shared" si="177"/>
        <v>43950.19160980243</v>
      </c>
      <c r="E3836" s="89">
        <f t="shared" si="178"/>
        <v>899.99999979045242</v>
      </c>
      <c r="F3836" s="3">
        <f t="shared" si="179"/>
        <v>83846182.739390045</v>
      </c>
    </row>
    <row r="3837" spans="1:6">
      <c r="A3837" s="1">
        <v>43949.947916666664</v>
      </c>
      <c r="B3837">
        <v>3290</v>
      </c>
      <c r="C3837">
        <v>2.83</v>
      </c>
      <c r="D3837" s="2">
        <f t="shared" si="177"/>
        <v>43950.202026469095</v>
      </c>
      <c r="E3837" s="89">
        <f t="shared" si="178"/>
        <v>899.99999979045242</v>
      </c>
      <c r="F3837" s="3">
        <f t="shared" si="179"/>
        <v>83846182.739390045</v>
      </c>
    </row>
    <row r="3838" spans="1:6">
      <c r="A3838" s="1">
        <v>43949.958333333336</v>
      </c>
      <c r="B3838">
        <v>3330</v>
      </c>
      <c r="C3838">
        <v>2.85</v>
      </c>
      <c r="D3838" s="2">
        <f t="shared" si="177"/>
        <v>43950.210401276279</v>
      </c>
      <c r="E3838" s="89">
        <f t="shared" si="178"/>
        <v>900.00000041909516</v>
      </c>
      <c r="F3838" s="3">
        <f t="shared" si="179"/>
        <v>84865589.27574262</v>
      </c>
    </row>
    <row r="3839" spans="1:6">
      <c r="A3839" s="1">
        <v>43949.96875</v>
      </c>
      <c r="B3839">
        <v>3350</v>
      </c>
      <c r="C3839">
        <v>2.86</v>
      </c>
      <c r="D3839" s="2">
        <f t="shared" si="177"/>
        <v>43950.219815298507</v>
      </c>
      <c r="E3839" s="89">
        <f t="shared" si="178"/>
        <v>899.99999979045242</v>
      </c>
      <c r="F3839" s="3">
        <f t="shared" si="179"/>
        <v>85375292.455002025</v>
      </c>
    </row>
    <row r="3840" spans="1:6">
      <c r="A3840" s="1">
        <v>43949.979166666664</v>
      </c>
      <c r="B3840">
        <v>3350</v>
      </c>
      <c r="C3840">
        <v>2.86</v>
      </c>
      <c r="D3840" s="2">
        <f t="shared" si="177"/>
        <v>43950.230231965172</v>
      </c>
      <c r="E3840" s="89">
        <f t="shared" si="178"/>
        <v>899.99999979045242</v>
      </c>
      <c r="F3840" s="3">
        <f t="shared" si="179"/>
        <v>85375292.455002025</v>
      </c>
    </row>
    <row r="3841" spans="1:6">
      <c r="A3841" s="1">
        <v>43949.989583333336</v>
      </c>
      <c r="B3841">
        <v>3370</v>
      </c>
      <c r="C3841">
        <v>2.87</v>
      </c>
      <c r="D3841" s="2">
        <f t="shared" si="177"/>
        <v>43950.239657888233</v>
      </c>
      <c r="E3841" s="89">
        <f t="shared" si="178"/>
        <v>900.00000041909516</v>
      </c>
      <c r="F3841" s="3">
        <f t="shared" si="179"/>
        <v>85884995.753529325</v>
      </c>
    </row>
    <row r="3842" spans="1:6">
      <c r="A3842" s="1">
        <v>43950</v>
      </c>
      <c r="B3842">
        <v>3390</v>
      </c>
      <c r="C3842">
        <v>2.88</v>
      </c>
      <c r="D3842" s="2">
        <f t="shared" si="177"/>
        <v>43950.249095501473</v>
      </c>
      <c r="E3842" s="89">
        <f t="shared" si="178"/>
        <v>899.99999979045242</v>
      </c>
      <c r="F3842" s="3">
        <f t="shared" si="179"/>
        <v>86394698.932076663</v>
      </c>
    </row>
    <row r="3843" spans="1:6">
      <c r="A3843" s="1">
        <v>43950.010416666664</v>
      </c>
      <c r="B3843">
        <v>3410</v>
      </c>
      <c r="C3843">
        <v>2.89</v>
      </c>
      <c r="D3843" s="2">
        <f t="shared" ref="D3843:D3906" si="180">A3843+((13422*(1/B3843)+2.019)/24)</f>
        <v>43950.258544599215</v>
      </c>
      <c r="E3843" s="89">
        <f t="shared" si="178"/>
        <v>899.99999979045242</v>
      </c>
      <c r="F3843" s="3">
        <f t="shared" si="179"/>
        <v>86904402.170613989</v>
      </c>
    </row>
    <row r="3844" spans="1:6">
      <c r="A3844" s="1">
        <v>43950.020833333336</v>
      </c>
      <c r="B3844">
        <v>3430</v>
      </c>
      <c r="C3844">
        <v>2.9</v>
      </c>
      <c r="D3844" s="2">
        <f t="shared" si="180"/>
        <v>43950.268004980564</v>
      </c>
      <c r="E3844" s="89">
        <f t="shared" ref="E3844:E3907" si="181">CONVERT((A3844-A3843),"day","sec")</f>
        <v>900.00000041909516</v>
      </c>
      <c r="F3844" s="3">
        <f t="shared" si="179"/>
        <v>87414105.470209375</v>
      </c>
    </row>
    <row r="3845" spans="1:6">
      <c r="A3845" s="1">
        <v>43950.03125</v>
      </c>
      <c r="B3845">
        <v>3450</v>
      </c>
      <c r="C3845">
        <v>2.91</v>
      </c>
      <c r="D3845" s="2">
        <f t="shared" si="180"/>
        <v>43950.277476449279</v>
      </c>
      <c r="E3845" s="89">
        <f t="shared" si="181"/>
        <v>899.99999979045242</v>
      </c>
      <c r="F3845" s="3">
        <f t="shared" ref="F3845:F3908" si="182">E3845*B3845*CONVERT(1,"ft^3","l")</f>
        <v>87923808.647688642</v>
      </c>
    </row>
    <row r="3846" spans="1:6">
      <c r="A3846" s="1">
        <v>43950.041666666664</v>
      </c>
      <c r="B3846">
        <v>3470</v>
      </c>
      <c r="C3846">
        <v>2.92</v>
      </c>
      <c r="D3846" s="2">
        <f t="shared" si="180"/>
        <v>43950.286958813638</v>
      </c>
      <c r="E3846" s="89">
        <f t="shared" si="181"/>
        <v>899.99999979045242</v>
      </c>
      <c r="F3846" s="3">
        <f t="shared" si="182"/>
        <v>88433511.886225969</v>
      </c>
    </row>
    <row r="3847" spans="1:6">
      <c r="A3847" s="1">
        <v>43950.052083333336</v>
      </c>
      <c r="B3847">
        <v>3470</v>
      </c>
      <c r="C3847">
        <v>2.92</v>
      </c>
      <c r="D3847" s="2">
        <f t="shared" si="180"/>
        <v>43950.29737548031</v>
      </c>
      <c r="E3847" s="89">
        <f t="shared" si="181"/>
        <v>900.00000041909516</v>
      </c>
      <c r="F3847" s="3">
        <f t="shared" si="182"/>
        <v>88433511.947996065</v>
      </c>
    </row>
    <row r="3848" spans="1:6">
      <c r="A3848" s="1">
        <v>43950.0625</v>
      </c>
      <c r="B3848">
        <v>3490</v>
      </c>
      <c r="C3848">
        <v>2.93</v>
      </c>
      <c r="D3848" s="2">
        <f t="shared" si="180"/>
        <v>43950.306868553009</v>
      </c>
      <c r="E3848" s="89">
        <f t="shared" si="181"/>
        <v>899.99999979045242</v>
      </c>
      <c r="F3848" s="3">
        <f t="shared" si="182"/>
        <v>88943215.124763295</v>
      </c>
    </row>
    <row r="3849" spans="1:6">
      <c r="A3849" s="1">
        <v>43950.072916666664</v>
      </c>
      <c r="B3849">
        <v>3510</v>
      </c>
      <c r="C3849">
        <v>2.94</v>
      </c>
      <c r="D3849" s="2">
        <f t="shared" si="180"/>
        <v>43950.316372150992</v>
      </c>
      <c r="E3849" s="89">
        <f t="shared" si="181"/>
        <v>899.99999979045242</v>
      </c>
      <c r="F3849" s="3">
        <f t="shared" si="182"/>
        <v>89452918.363300622</v>
      </c>
    </row>
    <row r="3850" spans="1:6">
      <c r="A3850" s="1">
        <v>43950.083333333336</v>
      </c>
      <c r="B3850">
        <v>3530</v>
      </c>
      <c r="C3850">
        <v>2.95</v>
      </c>
      <c r="D3850" s="2">
        <f t="shared" si="180"/>
        <v>43950.325886095372</v>
      </c>
      <c r="E3850" s="89">
        <f t="shared" si="181"/>
        <v>900.00000041909516</v>
      </c>
      <c r="F3850" s="3">
        <f t="shared" si="182"/>
        <v>89962621.664676115</v>
      </c>
    </row>
    <row r="3851" spans="1:6">
      <c r="A3851" s="1">
        <v>43950.09375</v>
      </c>
      <c r="B3851">
        <v>3530</v>
      </c>
      <c r="C3851">
        <v>2.95</v>
      </c>
      <c r="D3851" s="2">
        <f t="shared" si="180"/>
        <v>43950.336302762036</v>
      </c>
      <c r="E3851" s="89">
        <f t="shared" si="181"/>
        <v>899.99999979045242</v>
      </c>
      <c r="F3851" s="3">
        <f t="shared" si="182"/>
        <v>89962621.601837948</v>
      </c>
    </row>
    <row r="3852" spans="1:6">
      <c r="A3852" s="1">
        <v>43950.104166666664</v>
      </c>
      <c r="B3852">
        <v>3550</v>
      </c>
      <c r="C3852">
        <v>2.96</v>
      </c>
      <c r="D3852" s="2">
        <f t="shared" si="180"/>
        <v>43950.345826877929</v>
      </c>
      <c r="E3852" s="89">
        <f t="shared" si="181"/>
        <v>899.99999979045242</v>
      </c>
      <c r="F3852" s="3">
        <f t="shared" si="182"/>
        <v>90472324.840375274</v>
      </c>
    </row>
    <row r="3853" spans="1:6">
      <c r="A3853" s="1">
        <v>43950.114583333336</v>
      </c>
      <c r="B3853">
        <v>3570</v>
      </c>
      <c r="C3853">
        <v>2.97</v>
      </c>
      <c r="D3853" s="2">
        <f t="shared" si="180"/>
        <v>43950.355360994399</v>
      </c>
      <c r="E3853" s="89">
        <f t="shared" si="181"/>
        <v>900.00000041909516</v>
      </c>
      <c r="F3853" s="3">
        <f t="shared" si="182"/>
        <v>90982028.142462805</v>
      </c>
    </row>
    <row r="3854" spans="1:6">
      <c r="A3854" s="1">
        <v>43950.125</v>
      </c>
      <c r="B3854">
        <v>3570</v>
      </c>
      <c r="C3854">
        <v>2.97</v>
      </c>
      <c r="D3854" s="2">
        <f t="shared" si="180"/>
        <v>43950.365777661063</v>
      </c>
      <c r="E3854" s="89">
        <f t="shared" si="181"/>
        <v>899.99999979045242</v>
      </c>
      <c r="F3854" s="3">
        <f t="shared" si="182"/>
        <v>90982028.078912601</v>
      </c>
    </row>
    <row r="3855" spans="1:6">
      <c r="A3855" s="1">
        <v>43950.135416666664</v>
      </c>
      <c r="B3855">
        <v>3590</v>
      </c>
      <c r="C3855">
        <v>2.98</v>
      </c>
      <c r="D3855" s="2">
        <f t="shared" si="180"/>
        <v>43950.375321610954</v>
      </c>
      <c r="E3855" s="89">
        <f t="shared" si="181"/>
        <v>899.99999979045242</v>
      </c>
      <c r="F3855" s="3">
        <f t="shared" si="182"/>
        <v>91491731.317449927</v>
      </c>
    </row>
    <row r="3856" spans="1:6">
      <c r="A3856" s="1">
        <v>43950.145833333336</v>
      </c>
      <c r="B3856">
        <v>3590</v>
      </c>
      <c r="C3856">
        <v>2.98</v>
      </c>
      <c r="D3856" s="2">
        <f t="shared" si="180"/>
        <v>43950.385738277626</v>
      </c>
      <c r="E3856" s="89">
        <f t="shared" si="181"/>
        <v>900.00000041909516</v>
      </c>
      <c r="F3856" s="3">
        <f t="shared" si="182"/>
        <v>91491731.381356165</v>
      </c>
    </row>
    <row r="3857" spans="1:6">
      <c r="A3857" s="1">
        <v>43950.15625</v>
      </c>
      <c r="B3857">
        <v>3610</v>
      </c>
      <c r="C3857">
        <v>2.99</v>
      </c>
      <c r="D3857" s="2">
        <f t="shared" si="180"/>
        <v>43950.395291897505</v>
      </c>
      <c r="E3857" s="89">
        <f t="shared" si="181"/>
        <v>899.99999979045242</v>
      </c>
      <c r="F3857" s="3">
        <f t="shared" si="182"/>
        <v>92001434.555987254</v>
      </c>
    </row>
    <row r="3858" spans="1:6">
      <c r="A3858" s="1">
        <v>43950.166666666664</v>
      </c>
      <c r="B3858">
        <v>3610</v>
      </c>
      <c r="C3858">
        <v>2.99</v>
      </c>
      <c r="D3858" s="2">
        <f t="shared" si="180"/>
        <v>43950.405708564169</v>
      </c>
      <c r="E3858" s="89">
        <f t="shared" si="181"/>
        <v>899.99999979045242</v>
      </c>
      <c r="F3858" s="3">
        <f t="shared" si="182"/>
        <v>92001434.555987254</v>
      </c>
    </row>
    <row r="3859" spans="1:6">
      <c r="A3859" s="1">
        <v>43950.177083333336</v>
      </c>
      <c r="B3859">
        <v>3630</v>
      </c>
      <c r="C3859">
        <v>3</v>
      </c>
      <c r="D3859" s="2">
        <f t="shared" si="180"/>
        <v>43950.415271694219</v>
      </c>
      <c r="E3859" s="89">
        <f t="shared" si="181"/>
        <v>900.00000041909516</v>
      </c>
      <c r="F3859" s="3">
        <f t="shared" si="182"/>
        <v>92511137.859142855</v>
      </c>
    </row>
    <row r="3860" spans="1:6">
      <c r="A3860" s="1">
        <v>43950.1875</v>
      </c>
      <c r="B3860">
        <v>3630</v>
      </c>
      <c r="C3860">
        <v>3</v>
      </c>
      <c r="D3860" s="2">
        <f t="shared" si="180"/>
        <v>43950.425688360883</v>
      </c>
      <c r="E3860" s="89">
        <f t="shared" si="181"/>
        <v>899.99999979045242</v>
      </c>
      <c r="F3860" s="3">
        <f t="shared" si="182"/>
        <v>92511137.79452458</v>
      </c>
    </row>
    <row r="3861" spans="1:6">
      <c r="A3861" s="1">
        <v>43950.197916666664</v>
      </c>
      <c r="B3861">
        <v>3630</v>
      </c>
      <c r="C3861">
        <v>3</v>
      </c>
      <c r="D3861" s="2">
        <f t="shared" si="180"/>
        <v>43950.436105027547</v>
      </c>
      <c r="E3861" s="89">
        <f t="shared" si="181"/>
        <v>899.99999979045242</v>
      </c>
      <c r="F3861" s="3">
        <f t="shared" si="182"/>
        <v>92511137.79452458</v>
      </c>
    </row>
    <row r="3862" spans="1:6">
      <c r="A3862" s="1">
        <v>43950.208333333336</v>
      </c>
      <c r="B3862">
        <v>3650</v>
      </c>
      <c r="C3862">
        <v>3.01</v>
      </c>
      <c r="D3862" s="2">
        <f t="shared" si="180"/>
        <v>43950.445677511416</v>
      </c>
      <c r="E3862" s="89">
        <f t="shared" si="181"/>
        <v>900.00000041909516</v>
      </c>
      <c r="F3862" s="3">
        <f t="shared" si="182"/>
        <v>93020841.098036215</v>
      </c>
    </row>
    <row r="3863" spans="1:6">
      <c r="A3863" s="1">
        <v>43950.21875</v>
      </c>
      <c r="B3863">
        <v>3650</v>
      </c>
      <c r="C3863">
        <v>3.01</v>
      </c>
      <c r="D3863" s="2">
        <f t="shared" si="180"/>
        <v>43950.45609417808</v>
      </c>
      <c r="E3863" s="89">
        <f t="shared" si="181"/>
        <v>899.99999979045242</v>
      </c>
      <c r="F3863" s="3">
        <f t="shared" si="182"/>
        <v>93020841.033061907</v>
      </c>
    </row>
    <row r="3864" spans="1:6">
      <c r="A3864" s="1">
        <v>43950.229166666664</v>
      </c>
      <c r="B3864">
        <v>3650</v>
      </c>
      <c r="C3864">
        <v>3.01</v>
      </c>
      <c r="D3864" s="2">
        <f t="shared" si="180"/>
        <v>43950.466510844744</v>
      </c>
      <c r="E3864" s="89">
        <f t="shared" si="181"/>
        <v>899.99999979045242</v>
      </c>
      <c r="F3864" s="3">
        <f t="shared" si="182"/>
        <v>93020841.033061907</v>
      </c>
    </row>
    <row r="3865" spans="1:6">
      <c r="A3865" s="1">
        <v>43950.239583333336</v>
      </c>
      <c r="B3865">
        <v>3670</v>
      </c>
      <c r="C3865">
        <v>3.02</v>
      </c>
      <c r="D3865" s="2">
        <f t="shared" si="180"/>
        <v>43950.47609252952</v>
      </c>
      <c r="E3865" s="89">
        <f t="shared" si="181"/>
        <v>900.00000041909516</v>
      </c>
      <c r="F3865" s="3">
        <f t="shared" si="182"/>
        <v>93530544.33692956</v>
      </c>
    </row>
    <row r="3866" spans="1:6">
      <c r="A3866" s="1">
        <v>43950.25</v>
      </c>
      <c r="B3866">
        <v>3670</v>
      </c>
      <c r="C3866">
        <v>3.02</v>
      </c>
      <c r="D3866" s="2">
        <f t="shared" si="180"/>
        <v>43950.486509196184</v>
      </c>
      <c r="E3866" s="89">
        <f t="shared" si="181"/>
        <v>899.99999979045242</v>
      </c>
      <c r="F3866" s="3">
        <f t="shared" si="182"/>
        <v>93530544.271599233</v>
      </c>
    </row>
    <row r="3867" spans="1:6">
      <c r="A3867" s="1">
        <v>43950.260416666664</v>
      </c>
      <c r="B3867">
        <v>3670</v>
      </c>
      <c r="C3867">
        <v>3.02</v>
      </c>
      <c r="D3867" s="2">
        <f t="shared" si="180"/>
        <v>43950.496925862848</v>
      </c>
      <c r="E3867" s="89">
        <f t="shared" si="181"/>
        <v>899.99999979045242</v>
      </c>
      <c r="F3867" s="3">
        <f t="shared" si="182"/>
        <v>93530544.271599233</v>
      </c>
    </row>
    <row r="3868" spans="1:6">
      <c r="A3868" s="1">
        <v>43950.270833333336</v>
      </c>
      <c r="B3868">
        <v>3670</v>
      </c>
      <c r="C3868">
        <v>3.02</v>
      </c>
      <c r="D3868" s="2">
        <f t="shared" si="180"/>
        <v>43950.50734252952</v>
      </c>
      <c r="E3868" s="89">
        <f t="shared" si="181"/>
        <v>900.00000041909516</v>
      </c>
      <c r="F3868" s="3">
        <f t="shared" si="182"/>
        <v>93530544.33692956</v>
      </c>
    </row>
    <row r="3869" spans="1:6">
      <c r="A3869" s="1">
        <v>43950.28125</v>
      </c>
      <c r="B3869">
        <v>3670</v>
      </c>
      <c r="C3869">
        <v>3.02</v>
      </c>
      <c r="D3869" s="2">
        <f t="shared" si="180"/>
        <v>43950.517759196184</v>
      </c>
      <c r="E3869" s="89">
        <f t="shared" si="181"/>
        <v>899.99999979045242</v>
      </c>
      <c r="F3869" s="3">
        <f t="shared" si="182"/>
        <v>93530544.271599233</v>
      </c>
    </row>
    <row r="3870" spans="1:6">
      <c r="A3870" s="1">
        <v>43950.291666666664</v>
      </c>
      <c r="B3870">
        <v>3670</v>
      </c>
      <c r="C3870">
        <v>3.02</v>
      </c>
      <c r="D3870" s="2">
        <f t="shared" si="180"/>
        <v>43950.528175862848</v>
      </c>
      <c r="E3870" s="89">
        <f t="shared" si="181"/>
        <v>899.99999979045242</v>
      </c>
      <c r="F3870" s="3">
        <f t="shared" si="182"/>
        <v>93530544.271599233</v>
      </c>
    </row>
    <row r="3871" spans="1:6">
      <c r="A3871" s="1">
        <v>43950.302083333336</v>
      </c>
      <c r="B3871">
        <v>3670</v>
      </c>
      <c r="C3871">
        <v>3.02</v>
      </c>
      <c r="D3871" s="2">
        <f t="shared" si="180"/>
        <v>43950.53859252952</v>
      </c>
      <c r="E3871" s="89">
        <f t="shared" si="181"/>
        <v>900.00000041909516</v>
      </c>
      <c r="F3871" s="3">
        <f t="shared" si="182"/>
        <v>93530544.33692956</v>
      </c>
    </row>
    <row r="3872" spans="1:6">
      <c r="A3872" s="1">
        <v>43950.3125</v>
      </c>
      <c r="B3872">
        <v>3670</v>
      </c>
      <c r="C3872">
        <v>3.02</v>
      </c>
      <c r="D3872" s="2">
        <f t="shared" si="180"/>
        <v>43950.549009196184</v>
      </c>
      <c r="E3872" s="89">
        <f t="shared" si="181"/>
        <v>899.99999979045242</v>
      </c>
      <c r="F3872" s="3">
        <f t="shared" si="182"/>
        <v>93530544.271599233</v>
      </c>
    </row>
    <row r="3873" spans="1:6">
      <c r="A3873" s="1">
        <v>43950.322916666664</v>
      </c>
      <c r="B3873">
        <v>3670</v>
      </c>
      <c r="C3873">
        <v>3.02</v>
      </c>
      <c r="D3873" s="2">
        <f t="shared" si="180"/>
        <v>43950.559425862848</v>
      </c>
      <c r="E3873" s="89">
        <f t="shared" si="181"/>
        <v>899.99999979045242</v>
      </c>
      <c r="F3873" s="3">
        <f t="shared" si="182"/>
        <v>93530544.271599233</v>
      </c>
    </row>
    <row r="3874" spans="1:6">
      <c r="A3874" s="1">
        <v>43950.333333333336</v>
      </c>
      <c r="B3874">
        <v>3670</v>
      </c>
      <c r="C3874">
        <v>3.02</v>
      </c>
      <c r="D3874" s="2">
        <f t="shared" si="180"/>
        <v>43950.56984252952</v>
      </c>
      <c r="E3874" s="89">
        <f t="shared" si="181"/>
        <v>900.00000041909516</v>
      </c>
      <c r="F3874" s="3">
        <f t="shared" si="182"/>
        <v>93530544.33692956</v>
      </c>
    </row>
    <row r="3875" spans="1:6">
      <c r="A3875" s="1">
        <v>43950.34375</v>
      </c>
      <c r="B3875">
        <v>3670</v>
      </c>
      <c r="C3875">
        <v>3.02</v>
      </c>
      <c r="D3875" s="2">
        <f t="shared" si="180"/>
        <v>43950.580259196184</v>
      </c>
      <c r="E3875" s="89">
        <f t="shared" si="181"/>
        <v>899.99999979045242</v>
      </c>
      <c r="F3875" s="3">
        <f t="shared" si="182"/>
        <v>93530544.271599233</v>
      </c>
    </row>
    <row r="3876" spans="1:6">
      <c r="A3876" s="1">
        <v>43950.354166666664</v>
      </c>
      <c r="B3876">
        <v>3670</v>
      </c>
      <c r="C3876">
        <v>3.02</v>
      </c>
      <c r="D3876" s="2">
        <f t="shared" si="180"/>
        <v>43950.590675862848</v>
      </c>
      <c r="E3876" s="89">
        <f t="shared" si="181"/>
        <v>899.99999979045242</v>
      </c>
      <c r="F3876" s="3">
        <f t="shared" si="182"/>
        <v>93530544.271599233</v>
      </c>
    </row>
    <row r="3877" spans="1:6">
      <c r="A3877" s="1">
        <v>43950.364583333336</v>
      </c>
      <c r="B3877">
        <v>3670</v>
      </c>
      <c r="C3877">
        <v>3.02</v>
      </c>
      <c r="D3877" s="2">
        <f t="shared" si="180"/>
        <v>43950.60109252952</v>
      </c>
      <c r="E3877" s="89">
        <f t="shared" si="181"/>
        <v>900.00000041909516</v>
      </c>
      <c r="F3877" s="3">
        <f t="shared" si="182"/>
        <v>93530544.33692956</v>
      </c>
    </row>
    <row r="3878" spans="1:6">
      <c r="A3878" s="1">
        <v>43950.375</v>
      </c>
      <c r="B3878">
        <v>3670</v>
      </c>
      <c r="C3878">
        <v>3.02</v>
      </c>
      <c r="D3878" s="2">
        <f t="shared" si="180"/>
        <v>43950.611509196184</v>
      </c>
      <c r="E3878" s="89">
        <f t="shared" si="181"/>
        <v>899.99999979045242</v>
      </c>
      <c r="F3878" s="3">
        <f t="shared" si="182"/>
        <v>93530544.271599233</v>
      </c>
    </row>
    <row r="3879" spans="1:6">
      <c r="A3879" s="1">
        <v>43950.385416666664</v>
      </c>
      <c r="B3879">
        <v>3650</v>
      </c>
      <c r="C3879">
        <v>3.01</v>
      </c>
      <c r="D3879" s="2">
        <f t="shared" si="180"/>
        <v>43950.622760844744</v>
      </c>
      <c r="E3879" s="89">
        <f t="shared" si="181"/>
        <v>899.99999979045242</v>
      </c>
      <c r="F3879" s="3">
        <f t="shared" si="182"/>
        <v>93020841.033061907</v>
      </c>
    </row>
    <row r="3880" spans="1:6">
      <c r="A3880" s="1">
        <v>43950.395833333336</v>
      </c>
      <c r="B3880">
        <v>3630</v>
      </c>
      <c r="C3880">
        <v>3</v>
      </c>
      <c r="D3880" s="2">
        <f t="shared" si="180"/>
        <v>43950.634021694219</v>
      </c>
      <c r="E3880" s="89">
        <f t="shared" si="181"/>
        <v>900.00000041909516</v>
      </c>
      <c r="F3880" s="3">
        <f t="shared" si="182"/>
        <v>92511137.859142855</v>
      </c>
    </row>
    <row r="3881" spans="1:6">
      <c r="A3881" s="1">
        <v>43950.40625</v>
      </c>
      <c r="B3881">
        <v>3630</v>
      </c>
      <c r="C3881">
        <v>3</v>
      </c>
      <c r="D3881" s="2">
        <f t="shared" si="180"/>
        <v>43950.644438360883</v>
      </c>
      <c r="E3881" s="89">
        <f t="shared" si="181"/>
        <v>899.99999979045242</v>
      </c>
      <c r="F3881" s="3">
        <f t="shared" si="182"/>
        <v>92511137.79452458</v>
      </c>
    </row>
    <row r="3882" spans="1:6">
      <c r="A3882" s="1">
        <v>43950.416666666664</v>
      </c>
      <c r="B3882">
        <v>3630</v>
      </c>
      <c r="C3882">
        <v>3</v>
      </c>
      <c r="D3882" s="2">
        <f t="shared" si="180"/>
        <v>43950.654855027547</v>
      </c>
      <c r="E3882" s="89">
        <f t="shared" si="181"/>
        <v>899.99999979045242</v>
      </c>
      <c r="F3882" s="3">
        <f t="shared" si="182"/>
        <v>92511137.79452458</v>
      </c>
    </row>
    <row r="3883" spans="1:6">
      <c r="A3883" s="1">
        <v>43950.427083333336</v>
      </c>
      <c r="B3883">
        <v>3610</v>
      </c>
      <c r="C3883">
        <v>2.99</v>
      </c>
      <c r="D3883" s="2">
        <f t="shared" si="180"/>
        <v>43950.66612523084</v>
      </c>
      <c r="E3883" s="89">
        <f t="shared" si="181"/>
        <v>900.00000041909516</v>
      </c>
      <c r="F3883" s="3">
        <f t="shared" si="182"/>
        <v>92001434.62024951</v>
      </c>
    </row>
    <row r="3884" spans="1:6">
      <c r="A3884" s="1">
        <v>43950.4375</v>
      </c>
      <c r="B3884">
        <v>3610</v>
      </c>
      <c r="C3884">
        <v>2.99</v>
      </c>
      <c r="D3884" s="2">
        <f t="shared" si="180"/>
        <v>43950.676541897505</v>
      </c>
      <c r="E3884" s="89">
        <f t="shared" si="181"/>
        <v>899.99999979045242</v>
      </c>
      <c r="F3884" s="3">
        <f t="shared" si="182"/>
        <v>92001434.555987254</v>
      </c>
    </row>
    <row r="3885" spans="1:6">
      <c r="A3885" s="1">
        <v>43950.447916666664</v>
      </c>
      <c r="B3885">
        <v>3590</v>
      </c>
      <c r="C3885">
        <v>2.98</v>
      </c>
      <c r="D3885" s="2">
        <f t="shared" si="180"/>
        <v>43950.687821610954</v>
      </c>
      <c r="E3885" s="89">
        <f t="shared" si="181"/>
        <v>899.99999979045242</v>
      </c>
      <c r="F3885" s="3">
        <f t="shared" si="182"/>
        <v>91491731.317449927</v>
      </c>
    </row>
    <row r="3886" spans="1:6">
      <c r="A3886" s="1">
        <v>43950.458333333336</v>
      </c>
      <c r="B3886">
        <v>3590</v>
      </c>
      <c r="C3886">
        <v>2.98</v>
      </c>
      <c r="D3886" s="2">
        <f t="shared" si="180"/>
        <v>43950.698238277626</v>
      </c>
      <c r="E3886" s="89">
        <f t="shared" si="181"/>
        <v>900.00000041909516</v>
      </c>
      <c r="F3886" s="3">
        <f t="shared" si="182"/>
        <v>91491731.381356165</v>
      </c>
    </row>
    <row r="3887" spans="1:6">
      <c r="A3887" s="1">
        <v>43950.46875</v>
      </c>
      <c r="B3887">
        <v>3570</v>
      </c>
      <c r="C3887">
        <v>2.97</v>
      </c>
      <c r="D3887" s="2">
        <f t="shared" si="180"/>
        <v>43950.709527661063</v>
      </c>
      <c r="E3887" s="89">
        <f t="shared" si="181"/>
        <v>899.99999979045242</v>
      </c>
      <c r="F3887" s="3">
        <f t="shared" si="182"/>
        <v>90982028.078912601</v>
      </c>
    </row>
    <row r="3888" spans="1:6">
      <c r="A3888" s="1">
        <v>43950.479166666664</v>
      </c>
      <c r="B3888">
        <v>3570</v>
      </c>
      <c r="C3888">
        <v>2.97</v>
      </c>
      <c r="D3888" s="2">
        <f t="shared" si="180"/>
        <v>43950.719944327728</v>
      </c>
      <c r="E3888" s="89">
        <f t="shared" si="181"/>
        <v>899.99999979045242</v>
      </c>
      <c r="F3888" s="3">
        <f t="shared" si="182"/>
        <v>90982028.078912601</v>
      </c>
    </row>
    <row r="3889" spans="1:6">
      <c r="A3889" s="1">
        <v>43950.489583333336</v>
      </c>
      <c r="B3889">
        <v>3550</v>
      </c>
      <c r="C3889">
        <v>2.96</v>
      </c>
      <c r="D3889" s="2">
        <f t="shared" si="180"/>
        <v>43950.7312435446</v>
      </c>
      <c r="E3889" s="89">
        <f t="shared" si="181"/>
        <v>900.00000041909516</v>
      </c>
      <c r="F3889" s="3">
        <f t="shared" si="182"/>
        <v>90472324.90356946</v>
      </c>
    </row>
    <row r="3890" spans="1:6">
      <c r="A3890" s="1">
        <v>43950.5</v>
      </c>
      <c r="B3890">
        <v>3550</v>
      </c>
      <c r="C3890">
        <v>2.96</v>
      </c>
      <c r="D3890" s="2">
        <f t="shared" si="180"/>
        <v>43950.741660211264</v>
      </c>
      <c r="E3890" s="89">
        <f t="shared" si="181"/>
        <v>899.99999979045242</v>
      </c>
      <c r="F3890" s="3">
        <f t="shared" si="182"/>
        <v>90472324.840375274</v>
      </c>
    </row>
    <row r="3891" spans="1:6">
      <c r="A3891" s="1">
        <v>43950.510416666664</v>
      </c>
      <c r="B3891">
        <v>3550</v>
      </c>
      <c r="C3891">
        <v>2.96</v>
      </c>
      <c r="D3891" s="2">
        <f t="shared" si="180"/>
        <v>43950.752076877929</v>
      </c>
      <c r="E3891" s="89">
        <f t="shared" si="181"/>
        <v>899.99999979045242</v>
      </c>
      <c r="F3891" s="3">
        <f t="shared" si="182"/>
        <v>90472324.840375274</v>
      </c>
    </row>
    <row r="3892" spans="1:6">
      <c r="A3892" s="1">
        <v>43950.520833333336</v>
      </c>
      <c r="B3892">
        <v>3550</v>
      </c>
      <c r="C3892">
        <v>2.96</v>
      </c>
      <c r="D3892" s="2">
        <f t="shared" si="180"/>
        <v>43950.7624935446</v>
      </c>
      <c r="E3892" s="89">
        <f t="shared" si="181"/>
        <v>900.00000041909516</v>
      </c>
      <c r="F3892" s="3">
        <f t="shared" si="182"/>
        <v>90472324.90356946</v>
      </c>
    </row>
    <row r="3893" spans="1:6">
      <c r="A3893" s="1">
        <v>43950.53125</v>
      </c>
      <c r="B3893">
        <v>3550</v>
      </c>
      <c r="C3893">
        <v>2.96</v>
      </c>
      <c r="D3893" s="2">
        <f t="shared" si="180"/>
        <v>43950.772910211264</v>
      </c>
      <c r="E3893" s="89">
        <f t="shared" si="181"/>
        <v>899.99999979045242</v>
      </c>
      <c r="F3893" s="3">
        <f t="shared" si="182"/>
        <v>90472324.840375274</v>
      </c>
    </row>
    <row r="3894" spans="1:6">
      <c r="A3894" s="1">
        <v>43950.541666666664</v>
      </c>
      <c r="B3894">
        <v>3530</v>
      </c>
      <c r="C3894">
        <v>2.95</v>
      </c>
      <c r="D3894" s="2">
        <f t="shared" si="180"/>
        <v>43950.7842194287</v>
      </c>
      <c r="E3894" s="89">
        <f t="shared" si="181"/>
        <v>899.99999979045242</v>
      </c>
      <c r="F3894" s="3">
        <f t="shared" si="182"/>
        <v>89962621.601837948</v>
      </c>
    </row>
    <row r="3895" spans="1:6">
      <c r="A3895" s="1">
        <v>43950.552083333336</v>
      </c>
      <c r="B3895">
        <v>3530</v>
      </c>
      <c r="C3895">
        <v>2.95</v>
      </c>
      <c r="D3895" s="2">
        <f t="shared" si="180"/>
        <v>43950.794636095372</v>
      </c>
      <c r="E3895" s="89">
        <f t="shared" si="181"/>
        <v>900.00000041909516</v>
      </c>
      <c r="F3895" s="3">
        <f t="shared" si="182"/>
        <v>89962621.664676115</v>
      </c>
    </row>
    <row r="3896" spans="1:6">
      <c r="A3896" s="1">
        <v>43950.5625</v>
      </c>
      <c r="B3896">
        <v>3510</v>
      </c>
      <c r="C3896">
        <v>2.94</v>
      </c>
      <c r="D3896" s="2">
        <f t="shared" si="180"/>
        <v>43950.805955484328</v>
      </c>
      <c r="E3896" s="89">
        <f t="shared" si="181"/>
        <v>899.99999979045242</v>
      </c>
      <c r="F3896" s="3">
        <f t="shared" si="182"/>
        <v>89452918.363300622</v>
      </c>
    </row>
    <row r="3897" spans="1:6">
      <c r="A3897" s="1">
        <v>43950.572916666664</v>
      </c>
      <c r="B3897">
        <v>3490</v>
      </c>
      <c r="C3897">
        <v>2.93</v>
      </c>
      <c r="D3897" s="2">
        <f t="shared" si="180"/>
        <v>43950.817285219673</v>
      </c>
      <c r="E3897" s="89">
        <f t="shared" si="181"/>
        <v>899.99999979045242</v>
      </c>
      <c r="F3897" s="3">
        <f t="shared" si="182"/>
        <v>88943215.124763295</v>
      </c>
    </row>
    <row r="3898" spans="1:6">
      <c r="A3898" s="1">
        <v>43950.583333333336</v>
      </c>
      <c r="B3898">
        <v>3490</v>
      </c>
      <c r="C3898">
        <v>2.93</v>
      </c>
      <c r="D3898" s="2">
        <f t="shared" si="180"/>
        <v>43950.827701886345</v>
      </c>
      <c r="E3898" s="89">
        <f t="shared" si="181"/>
        <v>900.00000041909516</v>
      </c>
      <c r="F3898" s="3">
        <f t="shared" si="182"/>
        <v>88943215.18688941</v>
      </c>
    </row>
    <row r="3899" spans="1:6">
      <c r="A3899" s="1">
        <v>43950.59375</v>
      </c>
      <c r="B3899">
        <v>3490</v>
      </c>
      <c r="C3899">
        <v>2.93</v>
      </c>
      <c r="D3899" s="2">
        <f t="shared" si="180"/>
        <v>43950.838118553009</v>
      </c>
      <c r="E3899" s="89">
        <f t="shared" si="181"/>
        <v>899.99999979045242</v>
      </c>
      <c r="F3899" s="3">
        <f t="shared" si="182"/>
        <v>88943215.124763295</v>
      </c>
    </row>
    <row r="3900" spans="1:6">
      <c r="A3900" s="1">
        <v>43950.604166666664</v>
      </c>
      <c r="B3900">
        <v>3470</v>
      </c>
      <c r="C3900">
        <v>2.92</v>
      </c>
      <c r="D3900" s="2">
        <f t="shared" si="180"/>
        <v>43950.849458813638</v>
      </c>
      <c r="E3900" s="89">
        <f t="shared" si="181"/>
        <v>899.99999979045242</v>
      </c>
      <c r="F3900" s="3">
        <f t="shared" si="182"/>
        <v>88433511.886225969</v>
      </c>
    </row>
    <row r="3901" spans="1:6">
      <c r="A3901" s="1">
        <v>43950.614583333336</v>
      </c>
      <c r="B3901">
        <v>3450</v>
      </c>
      <c r="C3901">
        <v>2.91</v>
      </c>
      <c r="D3901" s="2">
        <f t="shared" si="180"/>
        <v>43950.860809782615</v>
      </c>
      <c r="E3901" s="89">
        <f t="shared" si="181"/>
        <v>900.00000041909516</v>
      </c>
      <c r="F3901" s="3">
        <f t="shared" si="182"/>
        <v>87923808.70910272</v>
      </c>
    </row>
    <row r="3902" spans="1:6">
      <c r="A3902" s="1">
        <v>43950.625</v>
      </c>
      <c r="B3902">
        <v>3430</v>
      </c>
      <c r="C3902">
        <v>2.9</v>
      </c>
      <c r="D3902" s="2">
        <f t="shared" si="180"/>
        <v>43950.872171647228</v>
      </c>
      <c r="E3902" s="89">
        <f t="shared" si="181"/>
        <v>899.99999979045242</v>
      </c>
      <c r="F3902" s="3">
        <f t="shared" si="182"/>
        <v>87414105.409151316</v>
      </c>
    </row>
    <row r="3903" spans="1:6">
      <c r="A3903" s="1">
        <v>43950.635416666664</v>
      </c>
      <c r="B3903">
        <v>3410</v>
      </c>
      <c r="C3903">
        <v>2.89</v>
      </c>
      <c r="D3903" s="2">
        <f t="shared" si="180"/>
        <v>43950.883544599215</v>
      </c>
      <c r="E3903" s="89">
        <f t="shared" si="181"/>
        <v>899.99999979045242</v>
      </c>
      <c r="F3903" s="3">
        <f t="shared" si="182"/>
        <v>86904402.170613989</v>
      </c>
    </row>
    <row r="3904" spans="1:6">
      <c r="A3904" s="1">
        <v>43950.645833333336</v>
      </c>
      <c r="B3904">
        <v>3410</v>
      </c>
      <c r="C3904">
        <v>2.89</v>
      </c>
      <c r="D3904" s="2">
        <f t="shared" si="180"/>
        <v>43950.893961265887</v>
      </c>
      <c r="E3904" s="89">
        <f t="shared" si="181"/>
        <v>900.00000041909516</v>
      </c>
      <c r="F3904" s="3">
        <f t="shared" si="182"/>
        <v>86904402.231316015</v>
      </c>
    </row>
    <row r="3905" spans="1:6">
      <c r="A3905" s="1">
        <v>43950.65625</v>
      </c>
      <c r="B3905">
        <v>3370</v>
      </c>
      <c r="C3905">
        <v>2.87</v>
      </c>
      <c r="D3905" s="2">
        <f t="shared" si="180"/>
        <v>43950.906324554897</v>
      </c>
      <c r="E3905" s="89">
        <f t="shared" si="181"/>
        <v>899.99999979045242</v>
      </c>
      <c r="F3905" s="3">
        <f t="shared" si="182"/>
        <v>85884995.693539351</v>
      </c>
    </row>
    <row r="3906" spans="1:6">
      <c r="A3906" s="1">
        <v>43950.666666666664</v>
      </c>
      <c r="B3906">
        <v>3370</v>
      </c>
      <c r="C3906">
        <v>2.87</v>
      </c>
      <c r="D3906" s="2">
        <f t="shared" si="180"/>
        <v>43950.916741221561</v>
      </c>
      <c r="E3906" s="89">
        <f t="shared" si="181"/>
        <v>899.99999979045242</v>
      </c>
      <c r="F3906" s="3">
        <f t="shared" si="182"/>
        <v>85884995.693539351</v>
      </c>
    </row>
    <row r="3907" spans="1:6">
      <c r="A3907" s="1">
        <v>43950.677083333336</v>
      </c>
      <c r="B3907">
        <v>3370</v>
      </c>
      <c r="C3907">
        <v>2.87</v>
      </c>
      <c r="D3907" s="2">
        <f t="shared" ref="D3907:D3970" si="183">A3907+((13422*(1/B3907)+2.019)/24)</f>
        <v>43950.927157888233</v>
      </c>
      <c r="E3907" s="89">
        <f t="shared" si="181"/>
        <v>900.00000041909516</v>
      </c>
      <c r="F3907" s="3">
        <f t="shared" si="182"/>
        <v>85884995.753529325</v>
      </c>
    </row>
    <row r="3908" spans="1:6">
      <c r="A3908" s="1">
        <v>43950.6875</v>
      </c>
      <c r="B3908">
        <v>3350</v>
      </c>
      <c r="C3908">
        <v>2.86</v>
      </c>
      <c r="D3908" s="2">
        <f t="shared" si="183"/>
        <v>43950.938565298507</v>
      </c>
      <c r="E3908" s="89">
        <f t="shared" ref="E3908:E3971" si="184">CONVERT((A3908-A3907),"day","sec")</f>
        <v>899.99999979045242</v>
      </c>
      <c r="F3908" s="3">
        <f t="shared" si="182"/>
        <v>85375292.455002025</v>
      </c>
    </row>
    <row r="3909" spans="1:6">
      <c r="A3909" s="1">
        <v>43950.697916666664</v>
      </c>
      <c r="B3909">
        <v>3350</v>
      </c>
      <c r="C3909">
        <v>2.86</v>
      </c>
      <c r="D3909" s="2">
        <f t="shared" si="183"/>
        <v>43950.948981965172</v>
      </c>
      <c r="E3909" s="89">
        <f t="shared" si="184"/>
        <v>899.99999979045242</v>
      </c>
      <c r="F3909" s="3">
        <f t="shared" ref="F3909:F3972" si="185">E3909*B3909*CONVERT(1,"ft^3","l")</f>
        <v>85375292.455002025</v>
      </c>
    </row>
    <row r="3910" spans="1:6">
      <c r="A3910" s="1">
        <v>43950.708333333336</v>
      </c>
      <c r="B3910">
        <v>3310</v>
      </c>
      <c r="C3910">
        <v>2.84</v>
      </c>
      <c r="D3910" s="2">
        <f t="shared" si="183"/>
        <v>43950.961416037266</v>
      </c>
      <c r="E3910" s="89">
        <f t="shared" si="184"/>
        <v>900.00000041909516</v>
      </c>
      <c r="F3910" s="3">
        <f t="shared" si="185"/>
        <v>84355886.036849275</v>
      </c>
    </row>
    <row r="3911" spans="1:6">
      <c r="A3911" s="1">
        <v>43950.71875</v>
      </c>
      <c r="B3911">
        <v>3330</v>
      </c>
      <c r="C3911">
        <v>2.85</v>
      </c>
      <c r="D3911" s="2">
        <f t="shared" si="183"/>
        <v>43950.970817942944</v>
      </c>
      <c r="E3911" s="89">
        <f t="shared" si="184"/>
        <v>899.99999979045242</v>
      </c>
      <c r="F3911" s="3">
        <f t="shared" si="185"/>
        <v>84865589.216464698</v>
      </c>
    </row>
    <row r="3912" spans="1:6">
      <c r="A3912" s="1">
        <v>43950.729166666664</v>
      </c>
      <c r="B3912">
        <v>3290</v>
      </c>
      <c r="C3912">
        <v>2.83</v>
      </c>
      <c r="D3912" s="2">
        <f t="shared" si="183"/>
        <v>43950.983276469095</v>
      </c>
      <c r="E3912" s="89">
        <f t="shared" si="184"/>
        <v>899.99999979045242</v>
      </c>
      <c r="F3912" s="3">
        <f t="shared" si="185"/>
        <v>83846182.739390045</v>
      </c>
    </row>
    <row r="3913" spans="1:6">
      <c r="A3913" s="1">
        <v>43950.739583333336</v>
      </c>
      <c r="B3913">
        <v>3290</v>
      </c>
      <c r="C3913">
        <v>2.83</v>
      </c>
      <c r="D3913" s="2">
        <f t="shared" si="183"/>
        <v>43950.993693135766</v>
      </c>
      <c r="E3913" s="89">
        <f t="shared" si="184"/>
        <v>900.00000041909516</v>
      </c>
      <c r="F3913" s="3">
        <f t="shared" si="185"/>
        <v>83846182.79795593</v>
      </c>
    </row>
    <row r="3914" spans="1:6">
      <c r="A3914" s="1">
        <v>43950.75</v>
      </c>
      <c r="B3914">
        <v>3270</v>
      </c>
      <c r="C3914">
        <v>2.82</v>
      </c>
      <c r="D3914" s="2">
        <f t="shared" si="183"/>
        <v>43951.005149464829</v>
      </c>
      <c r="E3914" s="89">
        <f t="shared" si="184"/>
        <v>899.99999979045242</v>
      </c>
      <c r="F3914" s="3">
        <f t="shared" si="185"/>
        <v>83336479.500852719</v>
      </c>
    </row>
    <row r="3915" spans="1:6">
      <c r="A3915" s="1">
        <v>43950.760416666664</v>
      </c>
      <c r="B3915">
        <v>3250</v>
      </c>
      <c r="C3915">
        <v>2.81</v>
      </c>
      <c r="D3915" s="2">
        <f t="shared" si="183"/>
        <v>43951.01661858974</v>
      </c>
      <c r="E3915" s="89">
        <f t="shared" si="184"/>
        <v>899.99999979045242</v>
      </c>
      <c r="F3915" s="3">
        <f t="shared" si="185"/>
        <v>82826776.262315392</v>
      </c>
    </row>
    <row r="3916" spans="1:6">
      <c r="A3916" s="1">
        <v>43950.770833333336</v>
      </c>
      <c r="B3916">
        <v>3250</v>
      </c>
      <c r="C3916">
        <v>2.81</v>
      </c>
      <c r="D3916" s="2">
        <f t="shared" si="183"/>
        <v>43951.027035256411</v>
      </c>
      <c r="E3916" s="89">
        <f t="shared" si="184"/>
        <v>900.00000041909516</v>
      </c>
      <c r="F3916" s="3">
        <f t="shared" si="185"/>
        <v>82826776.320169225</v>
      </c>
    </row>
    <row r="3917" spans="1:6">
      <c r="A3917" s="1">
        <v>43950.78125</v>
      </c>
      <c r="B3917">
        <v>3230</v>
      </c>
      <c r="C3917">
        <v>2.8</v>
      </c>
      <c r="D3917" s="2">
        <f t="shared" si="183"/>
        <v>43951.038517414861</v>
      </c>
      <c r="E3917" s="89">
        <f t="shared" si="184"/>
        <v>899.99999979045242</v>
      </c>
      <c r="F3917" s="3">
        <f t="shared" si="185"/>
        <v>82317073.023778066</v>
      </c>
    </row>
    <row r="3918" spans="1:6">
      <c r="A3918" s="1">
        <v>43950.791666666664</v>
      </c>
      <c r="B3918">
        <v>3270</v>
      </c>
      <c r="C3918">
        <v>2.82</v>
      </c>
      <c r="D3918" s="2">
        <f t="shared" si="183"/>
        <v>43951.046816131493</v>
      </c>
      <c r="E3918" s="89">
        <f t="shared" si="184"/>
        <v>899.99999979045242</v>
      </c>
      <c r="F3918" s="3">
        <f t="shared" si="185"/>
        <v>83336479.500852719</v>
      </c>
    </row>
    <row r="3919" spans="1:6">
      <c r="A3919" s="1">
        <v>43950.802083333336</v>
      </c>
      <c r="B3919">
        <v>3210</v>
      </c>
      <c r="C3919">
        <v>2.79</v>
      </c>
      <c r="D3919" s="2">
        <f t="shared" si="183"/>
        <v>43951.060429517136</v>
      </c>
      <c r="E3919" s="89">
        <f t="shared" si="184"/>
        <v>900.00000041909516</v>
      </c>
      <c r="F3919" s="3">
        <f t="shared" si="185"/>
        <v>81807369.842382535</v>
      </c>
    </row>
    <row r="3920" spans="1:6">
      <c r="A3920" s="1">
        <v>43950.8125</v>
      </c>
      <c r="B3920">
        <v>3230</v>
      </c>
      <c r="C3920">
        <v>2.8</v>
      </c>
      <c r="D3920" s="2">
        <f t="shared" si="183"/>
        <v>43951.069767414861</v>
      </c>
      <c r="E3920" s="89">
        <f t="shared" si="184"/>
        <v>899.99999979045242</v>
      </c>
      <c r="F3920" s="3">
        <f t="shared" si="185"/>
        <v>82317073.023778066</v>
      </c>
    </row>
    <row r="3921" spans="1:6">
      <c r="A3921" s="1">
        <v>43950.822916666664</v>
      </c>
      <c r="B3921">
        <v>3210</v>
      </c>
      <c r="C3921">
        <v>2.79</v>
      </c>
      <c r="D3921" s="2">
        <f t="shared" si="183"/>
        <v>43951.081262850465</v>
      </c>
      <c r="E3921" s="89">
        <f t="shared" si="184"/>
        <v>899.99999979045242</v>
      </c>
      <c r="F3921" s="3">
        <f t="shared" si="185"/>
        <v>81807369.78524074</v>
      </c>
    </row>
    <row r="3922" spans="1:6">
      <c r="A3922" s="1">
        <v>43950.833333333336</v>
      </c>
      <c r="B3922">
        <v>3190</v>
      </c>
      <c r="C3922">
        <v>2.78</v>
      </c>
      <c r="D3922" s="2">
        <f t="shared" si="183"/>
        <v>43951.092771812961</v>
      </c>
      <c r="E3922" s="89">
        <f t="shared" si="184"/>
        <v>900.00000041909516</v>
      </c>
      <c r="F3922" s="3">
        <f t="shared" si="185"/>
        <v>81297666.603489175</v>
      </c>
    </row>
    <row r="3923" spans="1:6">
      <c r="A3923" s="1">
        <v>43950.84375</v>
      </c>
      <c r="B3923">
        <v>3190</v>
      </c>
      <c r="C3923">
        <v>2.78</v>
      </c>
      <c r="D3923" s="2">
        <f t="shared" si="183"/>
        <v>43951.103188479625</v>
      </c>
      <c r="E3923" s="89">
        <f t="shared" si="184"/>
        <v>899.99999979045242</v>
      </c>
      <c r="F3923" s="3">
        <f t="shared" si="185"/>
        <v>81297666.546703413</v>
      </c>
    </row>
    <row r="3924" spans="1:6">
      <c r="A3924" s="1">
        <v>43950.854166666664</v>
      </c>
      <c r="B3924">
        <v>3170</v>
      </c>
      <c r="C3924">
        <v>2.77</v>
      </c>
      <c r="D3924" s="2">
        <f t="shared" si="183"/>
        <v>43951.114711225026</v>
      </c>
      <c r="E3924" s="89">
        <f t="shared" si="184"/>
        <v>899.99999979045242</v>
      </c>
      <c r="F3924" s="3">
        <f t="shared" si="185"/>
        <v>80787963.308166087</v>
      </c>
    </row>
    <row r="3925" spans="1:6">
      <c r="A3925" s="1">
        <v>43950.864583333336</v>
      </c>
      <c r="B3925">
        <v>3170</v>
      </c>
      <c r="C3925">
        <v>2.77</v>
      </c>
      <c r="D3925" s="2">
        <f t="shared" si="183"/>
        <v>43951.125127891697</v>
      </c>
      <c r="E3925" s="89">
        <f t="shared" si="184"/>
        <v>900.00000041909516</v>
      </c>
      <c r="F3925" s="3">
        <f t="shared" si="185"/>
        <v>80787963.36459583</v>
      </c>
    </row>
    <row r="3926" spans="1:6">
      <c r="A3926" s="1">
        <v>43950.875</v>
      </c>
      <c r="B3926">
        <v>3170</v>
      </c>
      <c r="C3926">
        <v>2.77</v>
      </c>
      <c r="D3926" s="2">
        <f t="shared" si="183"/>
        <v>43951.135544558361</v>
      </c>
      <c r="E3926" s="89">
        <f t="shared" si="184"/>
        <v>899.99999979045242</v>
      </c>
      <c r="F3926" s="3">
        <f t="shared" si="185"/>
        <v>80787963.308166087</v>
      </c>
    </row>
    <row r="3927" spans="1:6">
      <c r="A3927" s="1">
        <v>43950.885416666664</v>
      </c>
      <c r="B3927">
        <v>3170</v>
      </c>
      <c r="C3927">
        <v>2.77</v>
      </c>
      <c r="D3927" s="2">
        <f t="shared" si="183"/>
        <v>43951.145961225026</v>
      </c>
      <c r="E3927" s="89">
        <f t="shared" si="184"/>
        <v>899.99999979045242</v>
      </c>
      <c r="F3927" s="3">
        <f t="shared" si="185"/>
        <v>80787963.308166087</v>
      </c>
    </row>
    <row r="3928" spans="1:6">
      <c r="A3928" s="1">
        <v>43950.895833333336</v>
      </c>
      <c r="B3928">
        <v>3170</v>
      </c>
      <c r="C3928">
        <v>2.77</v>
      </c>
      <c r="D3928" s="2">
        <f t="shared" si="183"/>
        <v>43951.156377891697</v>
      </c>
      <c r="E3928" s="89">
        <f t="shared" si="184"/>
        <v>900.00000041909516</v>
      </c>
      <c r="F3928" s="3">
        <f t="shared" si="185"/>
        <v>80787963.36459583</v>
      </c>
    </row>
    <row r="3929" spans="1:6">
      <c r="A3929" s="1">
        <v>43950.90625</v>
      </c>
      <c r="B3929">
        <v>3150</v>
      </c>
      <c r="C3929">
        <v>2.76</v>
      </c>
      <c r="D3929" s="2">
        <f t="shared" si="183"/>
        <v>43951.167914682541</v>
      </c>
      <c r="E3929" s="89">
        <f t="shared" si="184"/>
        <v>899.99999979045242</v>
      </c>
      <c r="F3929" s="3">
        <f t="shared" si="185"/>
        <v>80278260.06962876</v>
      </c>
    </row>
    <row r="3930" spans="1:6">
      <c r="A3930" s="1">
        <v>43950.916666666664</v>
      </c>
      <c r="B3930">
        <v>3150</v>
      </c>
      <c r="C3930">
        <v>2.76</v>
      </c>
      <c r="D3930" s="2">
        <f t="shared" si="183"/>
        <v>43951.178331349205</v>
      </c>
      <c r="E3930" s="89">
        <f t="shared" si="184"/>
        <v>899.99999979045242</v>
      </c>
      <c r="F3930" s="3">
        <f t="shared" si="185"/>
        <v>80278260.06962876</v>
      </c>
    </row>
    <row r="3931" spans="1:6">
      <c r="A3931" s="1">
        <v>43950.927083333336</v>
      </c>
      <c r="B3931">
        <v>3150</v>
      </c>
      <c r="C3931">
        <v>2.76</v>
      </c>
      <c r="D3931" s="2">
        <f t="shared" si="183"/>
        <v>43951.188748015877</v>
      </c>
      <c r="E3931" s="89">
        <f t="shared" si="184"/>
        <v>900.00000041909516</v>
      </c>
      <c r="F3931" s="3">
        <f t="shared" si="185"/>
        <v>80278260.125702485</v>
      </c>
    </row>
    <row r="3932" spans="1:6">
      <c r="A3932" s="1">
        <v>43950.9375</v>
      </c>
      <c r="B3932">
        <v>3130</v>
      </c>
      <c r="C3932">
        <v>2.75</v>
      </c>
      <c r="D3932" s="2">
        <f t="shared" si="183"/>
        <v>43951.200299121403</v>
      </c>
      <c r="E3932" s="89">
        <f t="shared" si="184"/>
        <v>899.99999979045242</v>
      </c>
      <c r="F3932" s="3">
        <f t="shared" si="185"/>
        <v>79768556.831091434</v>
      </c>
    </row>
    <row r="3933" spans="1:6">
      <c r="A3933" s="1">
        <v>43950.947916666664</v>
      </c>
      <c r="B3933">
        <v>3130</v>
      </c>
      <c r="C3933">
        <v>2.75</v>
      </c>
      <c r="D3933" s="2">
        <f t="shared" si="183"/>
        <v>43951.210715788067</v>
      </c>
      <c r="E3933" s="89">
        <f t="shared" si="184"/>
        <v>899.99999979045242</v>
      </c>
      <c r="F3933" s="3">
        <f t="shared" si="185"/>
        <v>79768556.831091434</v>
      </c>
    </row>
    <row r="3934" spans="1:6">
      <c r="A3934" s="1">
        <v>43950.958333333336</v>
      </c>
      <c r="B3934">
        <v>3110</v>
      </c>
      <c r="C3934">
        <v>2.74</v>
      </c>
      <c r="D3934" s="2">
        <f t="shared" si="183"/>
        <v>43951.222281484464</v>
      </c>
      <c r="E3934" s="89">
        <f t="shared" si="184"/>
        <v>900.00000041909516</v>
      </c>
      <c r="F3934" s="3">
        <f t="shared" si="185"/>
        <v>79258853.647915781</v>
      </c>
    </row>
    <row r="3935" spans="1:6">
      <c r="A3935" s="1">
        <v>43950.96875</v>
      </c>
      <c r="B3935">
        <v>3110</v>
      </c>
      <c r="C3935">
        <v>2.74</v>
      </c>
      <c r="D3935" s="2">
        <f t="shared" si="183"/>
        <v>43951.232698151129</v>
      </c>
      <c r="E3935" s="89">
        <f t="shared" si="184"/>
        <v>899.99999979045242</v>
      </c>
      <c r="F3935" s="3">
        <f t="shared" si="185"/>
        <v>79258853.592554107</v>
      </c>
    </row>
    <row r="3936" spans="1:6">
      <c r="A3936" s="1">
        <v>43950.979166666664</v>
      </c>
      <c r="B3936">
        <v>3090</v>
      </c>
      <c r="C3936">
        <v>2.73</v>
      </c>
      <c r="D3936" s="2">
        <f t="shared" si="183"/>
        <v>43951.244278721679</v>
      </c>
      <c r="E3936" s="89">
        <f t="shared" si="184"/>
        <v>899.99999979045242</v>
      </c>
      <c r="F3936" s="3">
        <f t="shared" si="185"/>
        <v>78749150.354016781</v>
      </c>
    </row>
    <row r="3937" spans="1:6">
      <c r="A3937" s="1">
        <v>43950.989583333336</v>
      </c>
      <c r="B3937">
        <v>3090</v>
      </c>
      <c r="C3937">
        <v>2.73</v>
      </c>
      <c r="D3937" s="2">
        <f t="shared" si="183"/>
        <v>43951.25469538835</v>
      </c>
      <c r="E3937" s="89">
        <f t="shared" si="184"/>
        <v>900.00000041909516</v>
      </c>
      <c r="F3937" s="3">
        <f t="shared" si="185"/>
        <v>78749150.409022436</v>
      </c>
    </row>
    <row r="3938" spans="1:6">
      <c r="A3938" s="1">
        <v>43951</v>
      </c>
      <c r="B3938">
        <v>3070</v>
      </c>
      <c r="C3938">
        <v>2.72</v>
      </c>
      <c r="D3938" s="2">
        <f t="shared" si="183"/>
        <v>43951.266291123779</v>
      </c>
      <c r="E3938" s="89">
        <f t="shared" si="184"/>
        <v>899.99999979045242</v>
      </c>
      <c r="F3938" s="3">
        <f t="shared" si="185"/>
        <v>78239447.115479469</v>
      </c>
    </row>
    <row r="3939" spans="1:6">
      <c r="A3939" s="1">
        <v>43951.010416666664</v>
      </c>
      <c r="B3939">
        <v>3070</v>
      </c>
      <c r="C3939">
        <v>2.72</v>
      </c>
      <c r="D3939" s="2">
        <f t="shared" si="183"/>
        <v>43951.276707790443</v>
      </c>
      <c r="E3939" s="89">
        <f t="shared" si="184"/>
        <v>899.99999979045242</v>
      </c>
      <c r="F3939" s="3">
        <f t="shared" si="185"/>
        <v>78239447.115479469</v>
      </c>
    </row>
    <row r="3940" spans="1:6">
      <c r="A3940" s="1">
        <v>43951.020833333336</v>
      </c>
      <c r="B3940">
        <v>3070</v>
      </c>
      <c r="C3940">
        <v>2.72</v>
      </c>
      <c r="D3940" s="2">
        <f t="shared" si="183"/>
        <v>43951.287124457114</v>
      </c>
      <c r="E3940" s="89">
        <f t="shared" si="184"/>
        <v>900.00000041909516</v>
      </c>
      <c r="F3940" s="3">
        <f t="shared" si="185"/>
        <v>78239447.170129091</v>
      </c>
    </row>
    <row r="3941" spans="1:6">
      <c r="A3941" s="1">
        <v>43951.03125</v>
      </c>
      <c r="B3941">
        <v>3030</v>
      </c>
      <c r="C3941">
        <v>2.7</v>
      </c>
      <c r="D3941" s="2">
        <f t="shared" si="183"/>
        <v>43951.299945957093</v>
      </c>
      <c r="E3941" s="89">
        <f t="shared" si="184"/>
        <v>899.99999979045242</v>
      </c>
      <c r="F3941" s="3">
        <f t="shared" si="185"/>
        <v>77220040.638404816</v>
      </c>
    </row>
    <row r="3942" spans="1:6">
      <c r="A3942" s="1">
        <v>43951.041666666664</v>
      </c>
      <c r="B3942">
        <v>3050</v>
      </c>
      <c r="C3942">
        <v>2.71</v>
      </c>
      <c r="D3942" s="2">
        <f t="shared" si="183"/>
        <v>43951.309152322399</v>
      </c>
      <c r="E3942" s="89">
        <f t="shared" si="184"/>
        <v>899.99999979045242</v>
      </c>
      <c r="F3942" s="3">
        <f t="shared" si="185"/>
        <v>77729743.876942143</v>
      </c>
    </row>
    <row r="3943" spans="1:6">
      <c r="A3943" s="1">
        <v>43951.052083333336</v>
      </c>
      <c r="B3943">
        <v>3030</v>
      </c>
      <c r="C3943">
        <v>2.7</v>
      </c>
      <c r="D3943" s="2">
        <f t="shared" si="183"/>
        <v>43951.320779290429</v>
      </c>
      <c r="E3943" s="89">
        <f t="shared" si="184"/>
        <v>900.00000041909516</v>
      </c>
      <c r="F3943" s="3">
        <f t="shared" si="185"/>
        <v>77220040.692342386</v>
      </c>
    </row>
    <row r="3944" spans="1:6">
      <c r="A3944" s="1">
        <v>43951.0625</v>
      </c>
      <c r="B3944">
        <v>3020</v>
      </c>
      <c r="C3944">
        <v>2.69</v>
      </c>
      <c r="D3944" s="2">
        <f t="shared" si="183"/>
        <v>43951.331807119204</v>
      </c>
      <c r="E3944" s="89">
        <f t="shared" si="184"/>
        <v>899.99999979045242</v>
      </c>
      <c r="F3944" s="3">
        <f t="shared" si="185"/>
        <v>76965189.019136146</v>
      </c>
    </row>
    <row r="3945" spans="1:6">
      <c r="A3945" s="1">
        <v>43951.072916666664</v>
      </c>
      <c r="B3945">
        <v>3020</v>
      </c>
      <c r="C3945">
        <v>2.69</v>
      </c>
      <c r="D3945" s="2">
        <f t="shared" si="183"/>
        <v>43951.342223785869</v>
      </c>
      <c r="E3945" s="89">
        <f t="shared" si="184"/>
        <v>899.99999979045242</v>
      </c>
      <c r="F3945" s="3">
        <f t="shared" si="185"/>
        <v>76965189.019136146</v>
      </c>
    </row>
    <row r="3946" spans="1:6">
      <c r="A3946" s="1">
        <v>43951.083333333336</v>
      </c>
      <c r="B3946">
        <v>3020</v>
      </c>
      <c r="C3946">
        <v>2.69</v>
      </c>
      <c r="D3946" s="2">
        <f t="shared" si="183"/>
        <v>43951.35264045254</v>
      </c>
      <c r="E3946" s="89">
        <f t="shared" si="184"/>
        <v>900.00000041909516</v>
      </c>
      <c r="F3946" s="3">
        <f t="shared" si="185"/>
        <v>76965189.072895706</v>
      </c>
    </row>
    <row r="3947" spans="1:6">
      <c r="A3947" s="1">
        <v>43951.09375</v>
      </c>
      <c r="B3947">
        <v>3000</v>
      </c>
      <c r="C3947">
        <v>2.68</v>
      </c>
      <c r="D3947" s="2">
        <f t="shared" si="183"/>
        <v>43951.364291666665</v>
      </c>
      <c r="E3947" s="89">
        <f t="shared" si="184"/>
        <v>899.99999979045242</v>
      </c>
      <c r="F3947" s="3">
        <f t="shared" si="185"/>
        <v>76455485.780598819</v>
      </c>
    </row>
    <row r="3948" spans="1:6">
      <c r="A3948" s="1">
        <v>43951.104166666664</v>
      </c>
      <c r="B3948">
        <v>3000</v>
      </c>
      <c r="C3948">
        <v>2.68</v>
      </c>
      <c r="D3948" s="2">
        <f t="shared" si="183"/>
        <v>43951.374708333329</v>
      </c>
      <c r="E3948" s="89">
        <f t="shared" si="184"/>
        <v>899.99999979045242</v>
      </c>
      <c r="F3948" s="3">
        <f t="shared" si="185"/>
        <v>76455485.780598819</v>
      </c>
    </row>
    <row r="3949" spans="1:6">
      <c r="A3949" s="1">
        <v>43951.114583333336</v>
      </c>
      <c r="B3949">
        <v>3000</v>
      </c>
      <c r="C3949">
        <v>2.68</v>
      </c>
      <c r="D3949" s="2">
        <f t="shared" si="183"/>
        <v>43951.385125000001</v>
      </c>
      <c r="E3949" s="89">
        <f t="shared" si="184"/>
        <v>900.00000041909516</v>
      </c>
      <c r="F3949" s="3">
        <f t="shared" si="185"/>
        <v>76455485.834002361</v>
      </c>
    </row>
    <row r="3950" spans="1:6">
      <c r="A3950" s="1">
        <v>43951.125</v>
      </c>
      <c r="B3950">
        <v>3000</v>
      </c>
      <c r="C3950">
        <v>2.68</v>
      </c>
      <c r="D3950" s="2">
        <f t="shared" si="183"/>
        <v>43951.395541666665</v>
      </c>
      <c r="E3950" s="89">
        <f t="shared" si="184"/>
        <v>899.99999979045242</v>
      </c>
      <c r="F3950" s="3">
        <f t="shared" si="185"/>
        <v>76455485.780598819</v>
      </c>
    </row>
    <row r="3951" spans="1:6">
      <c r="A3951" s="1">
        <v>43951.135416666664</v>
      </c>
      <c r="B3951">
        <v>3000</v>
      </c>
      <c r="C3951">
        <v>2.68</v>
      </c>
      <c r="D3951" s="2">
        <f t="shared" si="183"/>
        <v>43951.405958333329</v>
      </c>
      <c r="E3951" s="89">
        <f t="shared" si="184"/>
        <v>899.99999979045242</v>
      </c>
      <c r="F3951" s="3">
        <f t="shared" si="185"/>
        <v>76455485.780598819</v>
      </c>
    </row>
    <row r="3952" spans="1:6">
      <c r="A3952" s="1">
        <v>43951.145833333336</v>
      </c>
      <c r="B3952">
        <v>2980</v>
      </c>
      <c r="C3952">
        <v>2.67</v>
      </c>
      <c r="D3952" s="2">
        <f t="shared" si="183"/>
        <v>43951.417626118571</v>
      </c>
      <c r="E3952" s="89">
        <f t="shared" si="184"/>
        <v>900.00000041909516</v>
      </c>
      <c r="F3952" s="3">
        <f t="shared" si="185"/>
        <v>75945782.595109016</v>
      </c>
    </row>
    <row r="3953" spans="1:6">
      <c r="A3953" s="1">
        <v>43951.15625</v>
      </c>
      <c r="B3953">
        <v>2980</v>
      </c>
      <c r="C3953">
        <v>2.67</v>
      </c>
      <c r="D3953" s="2">
        <f t="shared" si="183"/>
        <v>43951.428042785235</v>
      </c>
      <c r="E3953" s="89">
        <f t="shared" si="184"/>
        <v>899.99999979045242</v>
      </c>
      <c r="F3953" s="3">
        <f t="shared" si="185"/>
        <v>75945782.542061493</v>
      </c>
    </row>
    <row r="3954" spans="1:6">
      <c r="A3954" s="1">
        <v>43951.166666666664</v>
      </c>
      <c r="B3954">
        <v>2960</v>
      </c>
      <c r="C3954">
        <v>2.66</v>
      </c>
      <c r="D3954" s="2">
        <f t="shared" si="183"/>
        <v>43951.439727477475</v>
      </c>
      <c r="E3954" s="89">
        <f t="shared" si="184"/>
        <v>899.99999979045242</v>
      </c>
      <c r="F3954" s="3">
        <f t="shared" si="185"/>
        <v>75436079.303524166</v>
      </c>
    </row>
    <row r="3955" spans="1:6">
      <c r="A3955" s="1">
        <v>43951.177083333336</v>
      </c>
      <c r="B3955">
        <v>2960</v>
      </c>
      <c r="C3955">
        <v>2.66</v>
      </c>
      <c r="D3955" s="2">
        <f t="shared" si="183"/>
        <v>43951.450144144146</v>
      </c>
      <c r="E3955" s="89">
        <f t="shared" si="184"/>
        <v>900.00000041909516</v>
      </c>
      <c r="F3955" s="3">
        <f t="shared" si="185"/>
        <v>75436079.356215671</v>
      </c>
    </row>
    <row r="3956" spans="1:6">
      <c r="A3956" s="1">
        <v>43951.1875</v>
      </c>
      <c r="B3956">
        <v>2940</v>
      </c>
      <c r="C3956">
        <v>2.65</v>
      </c>
      <c r="D3956" s="2">
        <f t="shared" si="183"/>
        <v>43951.461846088438</v>
      </c>
      <c r="E3956" s="89">
        <f t="shared" si="184"/>
        <v>899.99999979045242</v>
      </c>
      <c r="F3956" s="3">
        <f t="shared" si="185"/>
        <v>74926376.06498684</v>
      </c>
    </row>
    <row r="3957" spans="1:6">
      <c r="A3957" s="1">
        <v>43951.197916666664</v>
      </c>
      <c r="B3957">
        <v>2920</v>
      </c>
      <c r="C3957">
        <v>2.64</v>
      </c>
      <c r="D3957" s="2">
        <f t="shared" si="183"/>
        <v>43951.473565639266</v>
      </c>
      <c r="E3957" s="89">
        <f t="shared" si="184"/>
        <v>899.99999979045242</v>
      </c>
      <c r="F3957" s="3">
        <f t="shared" si="185"/>
        <v>74416672.826449513</v>
      </c>
    </row>
    <row r="3958" spans="1:6">
      <c r="A3958" s="1">
        <v>43951.208333333336</v>
      </c>
      <c r="B3958">
        <v>2940</v>
      </c>
      <c r="C3958">
        <v>2.65</v>
      </c>
      <c r="D3958" s="2">
        <f t="shared" si="183"/>
        <v>43951.482679421773</v>
      </c>
      <c r="E3958" s="89">
        <f t="shared" si="184"/>
        <v>900.00000041909516</v>
      </c>
      <c r="F3958" s="3">
        <f t="shared" si="185"/>
        <v>74926376.117322311</v>
      </c>
    </row>
    <row r="3959" spans="1:6">
      <c r="A3959" s="1">
        <v>43951.21875</v>
      </c>
      <c r="B3959">
        <v>2940</v>
      </c>
      <c r="C3959">
        <v>2.65</v>
      </c>
      <c r="D3959" s="2">
        <f t="shared" si="183"/>
        <v>43951.493096088438</v>
      </c>
      <c r="E3959" s="89">
        <f t="shared" si="184"/>
        <v>899.99999979045242</v>
      </c>
      <c r="F3959" s="3">
        <f t="shared" si="185"/>
        <v>74926376.06498684</v>
      </c>
    </row>
    <row r="3960" spans="1:6">
      <c r="A3960" s="1">
        <v>43951.229166666664</v>
      </c>
      <c r="B3960">
        <v>2960</v>
      </c>
      <c r="C3960">
        <v>2.66</v>
      </c>
      <c r="D3960" s="2">
        <f t="shared" si="183"/>
        <v>43951.502227477475</v>
      </c>
      <c r="E3960" s="89">
        <f t="shared" si="184"/>
        <v>899.99999979045242</v>
      </c>
      <c r="F3960" s="3">
        <f t="shared" si="185"/>
        <v>75436079.303524166</v>
      </c>
    </row>
    <row r="3961" spans="1:6">
      <c r="A3961" s="1">
        <v>43951.239583333336</v>
      </c>
      <c r="B3961">
        <v>2960</v>
      </c>
      <c r="C3961">
        <v>2.66</v>
      </c>
      <c r="D3961" s="2">
        <f t="shared" si="183"/>
        <v>43951.512644144146</v>
      </c>
      <c r="E3961" s="89">
        <f t="shared" si="184"/>
        <v>900.00000041909516</v>
      </c>
      <c r="F3961" s="3">
        <f t="shared" si="185"/>
        <v>75436079.356215671</v>
      </c>
    </row>
    <row r="3962" spans="1:6">
      <c r="A3962" s="1">
        <v>43951.25</v>
      </c>
      <c r="B3962">
        <v>2960</v>
      </c>
      <c r="C3962">
        <v>2.66</v>
      </c>
      <c r="D3962" s="2">
        <f t="shared" si="183"/>
        <v>43951.52306081081</v>
      </c>
      <c r="E3962" s="89">
        <f t="shared" si="184"/>
        <v>899.99999979045242</v>
      </c>
      <c r="F3962" s="3">
        <f t="shared" si="185"/>
        <v>75436079.303524166</v>
      </c>
    </row>
    <row r="3963" spans="1:6">
      <c r="A3963" s="1">
        <v>43951.260416666664</v>
      </c>
      <c r="B3963">
        <v>2980</v>
      </c>
      <c r="C3963">
        <v>2.67</v>
      </c>
      <c r="D3963" s="2">
        <f t="shared" si="183"/>
        <v>43951.5322094519</v>
      </c>
      <c r="E3963" s="89">
        <f t="shared" si="184"/>
        <v>899.99999979045242</v>
      </c>
      <c r="F3963" s="3">
        <f t="shared" si="185"/>
        <v>75945782.542061493</v>
      </c>
    </row>
    <row r="3964" spans="1:6">
      <c r="A3964" s="1">
        <v>43951.270833333336</v>
      </c>
      <c r="B3964">
        <v>3000</v>
      </c>
      <c r="C3964">
        <v>2.68</v>
      </c>
      <c r="D3964" s="2">
        <f t="shared" si="183"/>
        <v>43951.541375000001</v>
      </c>
      <c r="E3964" s="89">
        <f t="shared" si="184"/>
        <v>900.00000041909516</v>
      </c>
      <c r="F3964" s="3">
        <f t="shared" si="185"/>
        <v>76455485.834002361</v>
      </c>
    </row>
    <row r="3965" spans="1:6">
      <c r="A3965" s="1">
        <v>43951.28125</v>
      </c>
      <c r="B3965">
        <v>3050</v>
      </c>
      <c r="C3965">
        <v>2.71</v>
      </c>
      <c r="D3965" s="2">
        <f t="shared" si="183"/>
        <v>43951.548735655735</v>
      </c>
      <c r="E3965" s="89">
        <f t="shared" si="184"/>
        <v>899.99999979045242</v>
      </c>
      <c r="F3965" s="3">
        <f t="shared" si="185"/>
        <v>77729743.876942143</v>
      </c>
    </row>
    <row r="3966" spans="1:6">
      <c r="A3966" s="1">
        <v>43951.291666666664</v>
      </c>
      <c r="B3966">
        <v>3050</v>
      </c>
      <c r="C3966">
        <v>2.71</v>
      </c>
      <c r="D3966" s="2">
        <f t="shared" si="183"/>
        <v>43951.559152322399</v>
      </c>
      <c r="E3966" s="89">
        <f t="shared" si="184"/>
        <v>899.99999979045242</v>
      </c>
      <c r="F3966" s="3">
        <f t="shared" si="185"/>
        <v>77729743.876942143</v>
      </c>
    </row>
    <row r="3967" spans="1:6">
      <c r="A3967" s="1">
        <v>43951.302083333336</v>
      </c>
      <c r="B3967">
        <v>3070</v>
      </c>
      <c r="C3967">
        <v>2.72</v>
      </c>
      <c r="D3967" s="2">
        <f t="shared" si="183"/>
        <v>43951.568374457114</v>
      </c>
      <c r="E3967" s="89">
        <f t="shared" si="184"/>
        <v>900.00000041909516</v>
      </c>
      <c r="F3967" s="3">
        <f t="shared" si="185"/>
        <v>78239447.170129091</v>
      </c>
    </row>
    <row r="3968" spans="1:6">
      <c r="A3968" s="1">
        <v>43951.3125</v>
      </c>
      <c r="B3968">
        <v>3090</v>
      </c>
      <c r="C3968">
        <v>2.73</v>
      </c>
      <c r="D3968" s="2">
        <f t="shared" si="183"/>
        <v>43951.577612055014</v>
      </c>
      <c r="E3968" s="89">
        <f t="shared" si="184"/>
        <v>899.99999979045242</v>
      </c>
      <c r="F3968" s="3">
        <f t="shared" si="185"/>
        <v>78749150.354016781</v>
      </c>
    </row>
    <row r="3969" spans="1:6">
      <c r="A3969" s="1">
        <v>43951.322916666664</v>
      </c>
      <c r="B3969">
        <v>3130</v>
      </c>
      <c r="C3969">
        <v>2.75</v>
      </c>
      <c r="D3969" s="2">
        <f t="shared" si="183"/>
        <v>43951.585715788067</v>
      </c>
      <c r="E3969" s="89">
        <f t="shared" si="184"/>
        <v>899.99999979045242</v>
      </c>
      <c r="F3969" s="3">
        <f t="shared" si="185"/>
        <v>79768556.831091434</v>
      </c>
    </row>
    <row r="3970" spans="1:6">
      <c r="A3970" s="1">
        <v>43951.333333333336</v>
      </c>
      <c r="B3970">
        <v>3190</v>
      </c>
      <c r="C3970">
        <v>2.78</v>
      </c>
      <c r="D3970" s="2">
        <f t="shared" si="183"/>
        <v>43951.592771812961</v>
      </c>
      <c r="E3970" s="89">
        <f t="shared" si="184"/>
        <v>900.00000041909516</v>
      </c>
      <c r="F3970" s="3">
        <f t="shared" si="185"/>
        <v>81297666.603489175</v>
      </c>
    </row>
    <row r="3971" spans="1:6">
      <c r="A3971" s="1">
        <v>43951.34375</v>
      </c>
      <c r="B3971">
        <v>3150</v>
      </c>
      <c r="C3971">
        <v>2.76</v>
      </c>
      <c r="D3971" s="2">
        <f t="shared" ref="D3971:D4034" si="186">A3971+((13422*(1/B3971)+2.019)/24)</f>
        <v>43951.605414682541</v>
      </c>
      <c r="E3971" s="89">
        <f t="shared" si="184"/>
        <v>899.99999979045242</v>
      </c>
      <c r="F3971" s="3">
        <f t="shared" si="185"/>
        <v>80278260.06962876</v>
      </c>
    </row>
    <row r="3972" spans="1:6">
      <c r="A3972" s="1">
        <v>43951.354166666664</v>
      </c>
      <c r="B3972">
        <v>3150</v>
      </c>
      <c r="C3972">
        <v>2.76</v>
      </c>
      <c r="D3972" s="2">
        <f t="shared" si="186"/>
        <v>43951.615831349205</v>
      </c>
      <c r="E3972" s="89">
        <f t="shared" ref="E3972:E4035" si="187">CONVERT((A3972-A3971),"day","sec")</f>
        <v>899.99999979045242</v>
      </c>
      <c r="F3972" s="3">
        <f t="shared" si="185"/>
        <v>80278260.06962876</v>
      </c>
    </row>
    <row r="3973" spans="1:6">
      <c r="A3973" s="1">
        <v>43951.364583333336</v>
      </c>
      <c r="B3973">
        <v>3150</v>
      </c>
      <c r="C3973">
        <v>2.76</v>
      </c>
      <c r="D3973" s="2">
        <f t="shared" si="186"/>
        <v>43951.626248015877</v>
      </c>
      <c r="E3973" s="89">
        <f t="shared" si="187"/>
        <v>900.00000041909516</v>
      </c>
      <c r="F3973" s="3">
        <f t="shared" ref="F3973:F4036" si="188">E3973*B3973*CONVERT(1,"ft^3","l")</f>
        <v>80278260.125702485</v>
      </c>
    </row>
    <row r="3974" spans="1:6">
      <c r="A3974" s="1">
        <v>43951.375</v>
      </c>
      <c r="B3974">
        <v>3170</v>
      </c>
      <c r="C3974">
        <v>2.77</v>
      </c>
      <c r="D3974" s="2">
        <f t="shared" si="186"/>
        <v>43951.635544558361</v>
      </c>
      <c r="E3974" s="89">
        <f t="shared" si="187"/>
        <v>899.99999979045242</v>
      </c>
      <c r="F3974" s="3">
        <f t="shared" si="188"/>
        <v>80787963.308166087</v>
      </c>
    </row>
    <row r="3975" spans="1:6">
      <c r="A3975" s="1">
        <v>43951.385416666664</v>
      </c>
      <c r="B3975">
        <v>3170</v>
      </c>
      <c r="C3975">
        <v>2.77</v>
      </c>
      <c r="D3975" s="2">
        <f t="shared" si="186"/>
        <v>43951.645961225026</v>
      </c>
      <c r="E3975" s="89">
        <f t="shared" si="187"/>
        <v>899.99999979045242</v>
      </c>
      <c r="F3975" s="3">
        <f t="shared" si="188"/>
        <v>80787963.308166087</v>
      </c>
    </row>
    <row r="3976" spans="1:6">
      <c r="A3976" s="1">
        <v>43951.395833333336</v>
      </c>
      <c r="B3976">
        <v>3210</v>
      </c>
      <c r="C3976">
        <v>2.79</v>
      </c>
      <c r="D3976" s="2">
        <f t="shared" si="186"/>
        <v>43951.654179517136</v>
      </c>
      <c r="E3976" s="89">
        <f t="shared" si="187"/>
        <v>900.00000041909516</v>
      </c>
      <c r="F3976" s="3">
        <f t="shared" si="188"/>
        <v>81807369.842382535</v>
      </c>
    </row>
    <row r="3977" spans="1:6">
      <c r="A3977" s="1">
        <v>43951.40625</v>
      </c>
      <c r="B3977">
        <v>3230</v>
      </c>
      <c r="C3977">
        <v>2.8</v>
      </c>
      <c r="D3977" s="2">
        <f t="shared" si="186"/>
        <v>43951.663517414861</v>
      </c>
      <c r="E3977" s="89">
        <f t="shared" si="187"/>
        <v>899.99999979045242</v>
      </c>
      <c r="F3977" s="3">
        <f t="shared" si="188"/>
        <v>82317073.023778066</v>
      </c>
    </row>
    <row r="3978" spans="1:6">
      <c r="A3978" s="1">
        <v>43951.416666666664</v>
      </c>
      <c r="B3978">
        <v>3270</v>
      </c>
      <c r="C3978">
        <v>2.82</v>
      </c>
      <c r="D3978" s="2">
        <f t="shared" si="186"/>
        <v>43951.671816131493</v>
      </c>
      <c r="E3978" s="89">
        <f t="shared" si="187"/>
        <v>899.99999979045242</v>
      </c>
      <c r="F3978" s="3">
        <f t="shared" si="188"/>
        <v>83336479.500852719</v>
      </c>
    </row>
    <row r="3979" spans="1:6">
      <c r="A3979" s="1">
        <v>43951.427083333336</v>
      </c>
      <c r="B3979">
        <v>3290</v>
      </c>
      <c r="C3979">
        <v>2.83</v>
      </c>
      <c r="D3979" s="2">
        <f t="shared" si="186"/>
        <v>43951.681193135766</v>
      </c>
      <c r="E3979" s="89">
        <f t="shared" si="187"/>
        <v>900.00000041909516</v>
      </c>
      <c r="F3979" s="3">
        <f t="shared" si="188"/>
        <v>83846182.79795593</v>
      </c>
    </row>
    <row r="3980" spans="1:6">
      <c r="A3980" s="1">
        <v>43951.4375</v>
      </c>
      <c r="B3980">
        <v>3310</v>
      </c>
      <c r="C3980">
        <v>2.84</v>
      </c>
      <c r="D3980" s="2">
        <f t="shared" si="186"/>
        <v>43951.69058270393</v>
      </c>
      <c r="E3980" s="89">
        <f t="shared" si="187"/>
        <v>899.99999979045242</v>
      </c>
      <c r="F3980" s="3">
        <f t="shared" si="188"/>
        <v>84355885.977927372</v>
      </c>
    </row>
    <row r="3981" spans="1:6">
      <c r="A3981" s="1">
        <v>43951.447916666664</v>
      </c>
      <c r="B3981">
        <v>3330</v>
      </c>
      <c r="C3981">
        <v>2.85</v>
      </c>
      <c r="D3981" s="2">
        <f t="shared" si="186"/>
        <v>43951.699984609608</v>
      </c>
      <c r="E3981" s="89">
        <f t="shared" si="187"/>
        <v>899.99999979045242</v>
      </c>
      <c r="F3981" s="3">
        <f t="shared" si="188"/>
        <v>84865589.216464698</v>
      </c>
    </row>
    <row r="3982" spans="1:6">
      <c r="A3982" s="1">
        <v>43951.458333333336</v>
      </c>
      <c r="B3982">
        <v>3370</v>
      </c>
      <c r="C3982">
        <v>2.87</v>
      </c>
      <c r="D3982" s="2">
        <f t="shared" si="186"/>
        <v>43951.708407888233</v>
      </c>
      <c r="E3982" s="89">
        <f t="shared" si="187"/>
        <v>900.00000041909516</v>
      </c>
      <c r="F3982" s="3">
        <f t="shared" si="188"/>
        <v>85884995.753529325</v>
      </c>
    </row>
    <row r="3983" spans="1:6">
      <c r="A3983" s="1">
        <v>43951.46875</v>
      </c>
      <c r="B3983">
        <v>3390</v>
      </c>
      <c r="C3983">
        <v>2.88</v>
      </c>
      <c r="D3983" s="2">
        <f t="shared" si="186"/>
        <v>43951.717845501473</v>
      </c>
      <c r="E3983" s="89">
        <f t="shared" si="187"/>
        <v>899.99999979045242</v>
      </c>
      <c r="F3983" s="3">
        <f t="shared" si="188"/>
        <v>86394698.932076663</v>
      </c>
    </row>
    <row r="3984" spans="1:6">
      <c r="A3984" s="1">
        <v>43951.479166666664</v>
      </c>
      <c r="B3984">
        <v>3410</v>
      </c>
      <c r="C3984">
        <v>2.89</v>
      </c>
      <c r="D3984" s="2">
        <f t="shared" si="186"/>
        <v>43951.727294599215</v>
      </c>
      <c r="E3984" s="89">
        <f t="shared" si="187"/>
        <v>899.99999979045242</v>
      </c>
      <c r="F3984" s="3">
        <f t="shared" si="188"/>
        <v>86904402.170613989</v>
      </c>
    </row>
    <row r="3985" spans="1:6">
      <c r="A3985" s="1">
        <v>43951.489583333336</v>
      </c>
      <c r="B3985">
        <v>3430</v>
      </c>
      <c r="C3985">
        <v>2.9</v>
      </c>
      <c r="D3985" s="2">
        <f t="shared" si="186"/>
        <v>43951.736754980564</v>
      </c>
      <c r="E3985" s="89">
        <f t="shared" si="187"/>
        <v>900.00000041909516</v>
      </c>
      <c r="F3985" s="3">
        <f t="shared" si="188"/>
        <v>87414105.470209375</v>
      </c>
    </row>
    <row r="3986" spans="1:6">
      <c r="A3986" s="1">
        <v>43951.5</v>
      </c>
      <c r="B3986">
        <v>3450</v>
      </c>
      <c r="C3986">
        <v>2.91</v>
      </c>
      <c r="D3986" s="2">
        <f t="shared" si="186"/>
        <v>43951.746226449279</v>
      </c>
      <c r="E3986" s="89">
        <f t="shared" si="187"/>
        <v>899.99999979045242</v>
      </c>
      <c r="F3986" s="3">
        <f t="shared" si="188"/>
        <v>87923808.647688642</v>
      </c>
    </row>
    <row r="3987" spans="1:6">
      <c r="A3987" s="1">
        <v>43951.510416666664</v>
      </c>
      <c r="B3987">
        <v>3490</v>
      </c>
      <c r="C3987">
        <v>2.93</v>
      </c>
      <c r="D3987" s="2">
        <f t="shared" si="186"/>
        <v>43951.754785219673</v>
      </c>
      <c r="E3987" s="89">
        <f t="shared" si="187"/>
        <v>899.99999979045242</v>
      </c>
      <c r="F3987" s="3">
        <f t="shared" si="188"/>
        <v>88943215.124763295</v>
      </c>
    </row>
    <row r="3988" spans="1:6">
      <c r="A3988" s="1">
        <v>43951.520833333336</v>
      </c>
      <c r="B3988">
        <v>3510</v>
      </c>
      <c r="C3988">
        <v>2.94</v>
      </c>
      <c r="D3988" s="2">
        <f t="shared" si="186"/>
        <v>43951.764288817663</v>
      </c>
      <c r="E3988" s="89">
        <f t="shared" si="187"/>
        <v>900.00000041909516</v>
      </c>
      <c r="F3988" s="3">
        <f t="shared" si="188"/>
        <v>89452918.42578277</v>
      </c>
    </row>
    <row r="3989" spans="1:6">
      <c r="A3989" s="1">
        <v>43951.53125</v>
      </c>
      <c r="B3989">
        <v>3570</v>
      </c>
      <c r="C3989">
        <v>2.97</v>
      </c>
      <c r="D3989" s="2">
        <f t="shared" si="186"/>
        <v>43951.772027661063</v>
      </c>
      <c r="E3989" s="89">
        <f t="shared" si="187"/>
        <v>899.99999979045242</v>
      </c>
      <c r="F3989" s="3">
        <f t="shared" si="188"/>
        <v>90982028.078912601</v>
      </c>
    </row>
    <row r="3990" spans="1:6">
      <c r="A3990" s="1">
        <v>43951.541666666664</v>
      </c>
      <c r="B3990">
        <v>3590</v>
      </c>
      <c r="C3990">
        <v>2.98</v>
      </c>
      <c r="D3990" s="2">
        <f t="shared" si="186"/>
        <v>43951.781571610954</v>
      </c>
      <c r="E3990" s="89">
        <f t="shared" si="187"/>
        <v>899.99999979045242</v>
      </c>
      <c r="F3990" s="3">
        <f t="shared" si="188"/>
        <v>91491731.317449927</v>
      </c>
    </row>
    <row r="3991" spans="1:6">
      <c r="A3991" s="1">
        <v>43951.552083333336</v>
      </c>
      <c r="B3991">
        <v>3590</v>
      </c>
      <c r="C3991">
        <v>2.98</v>
      </c>
      <c r="D3991" s="2">
        <f t="shared" si="186"/>
        <v>43951.791988277626</v>
      </c>
      <c r="E3991" s="89">
        <f t="shared" si="187"/>
        <v>900.00000041909516</v>
      </c>
      <c r="F3991" s="3">
        <f t="shared" si="188"/>
        <v>91491731.381356165</v>
      </c>
    </row>
    <row r="3992" spans="1:6">
      <c r="A3992" s="1">
        <v>43951.5625</v>
      </c>
      <c r="B3992">
        <v>3630</v>
      </c>
      <c r="C3992">
        <v>3</v>
      </c>
      <c r="D3992" s="2">
        <f t="shared" si="186"/>
        <v>43951.800688360883</v>
      </c>
      <c r="E3992" s="89">
        <f t="shared" si="187"/>
        <v>899.99999979045242</v>
      </c>
      <c r="F3992" s="3">
        <f t="shared" si="188"/>
        <v>92511137.79452458</v>
      </c>
    </row>
    <row r="3993" spans="1:6">
      <c r="A3993" s="1">
        <v>43951.572916666664</v>
      </c>
      <c r="B3993">
        <v>3670</v>
      </c>
      <c r="C3993">
        <v>3.02</v>
      </c>
      <c r="D3993" s="2">
        <f t="shared" si="186"/>
        <v>43951.809425862848</v>
      </c>
      <c r="E3993" s="89">
        <f t="shared" si="187"/>
        <v>899.99999979045242</v>
      </c>
      <c r="F3993" s="3">
        <f t="shared" si="188"/>
        <v>93530544.271599233</v>
      </c>
    </row>
    <row r="3994" spans="1:6">
      <c r="A3994" s="1">
        <v>43951.583333333336</v>
      </c>
      <c r="B3994">
        <v>3700</v>
      </c>
      <c r="C3994">
        <v>3.03</v>
      </c>
      <c r="D3994" s="2">
        <f t="shared" si="186"/>
        <v>43951.818606981986</v>
      </c>
      <c r="E3994" s="89">
        <f t="shared" si="187"/>
        <v>900.00000041909516</v>
      </c>
      <c r="F3994" s="3">
        <f t="shared" si="188"/>
        <v>94295099.195269585</v>
      </c>
    </row>
    <row r="3995" spans="1:6">
      <c r="A3995" s="1">
        <v>43951.59375</v>
      </c>
      <c r="B3995">
        <v>3740</v>
      </c>
      <c r="C3995">
        <v>3.05</v>
      </c>
      <c r="D3995" s="2">
        <f t="shared" si="186"/>
        <v>43951.827407085562</v>
      </c>
      <c r="E3995" s="89">
        <f t="shared" si="187"/>
        <v>899.99999979045242</v>
      </c>
      <c r="F3995" s="3">
        <f t="shared" si="188"/>
        <v>95314505.606479868</v>
      </c>
    </row>
    <row r="3996" spans="1:6">
      <c r="A3996" s="1">
        <v>43951.604166666664</v>
      </c>
      <c r="B3996">
        <v>3760</v>
      </c>
      <c r="C3996">
        <v>3.06</v>
      </c>
      <c r="D3996" s="2">
        <f t="shared" si="186"/>
        <v>43951.837028368791</v>
      </c>
      <c r="E3996" s="89">
        <f t="shared" si="187"/>
        <v>899.99999979045242</v>
      </c>
      <c r="F3996" s="3">
        <f t="shared" si="188"/>
        <v>95824208.845017195</v>
      </c>
    </row>
    <row r="3997" spans="1:6">
      <c r="A3997" s="1">
        <v>43951.614583333336</v>
      </c>
      <c r="B3997">
        <v>3780</v>
      </c>
      <c r="C3997">
        <v>3.07</v>
      </c>
      <c r="D3997" s="2">
        <f t="shared" si="186"/>
        <v>43951.846658068789</v>
      </c>
      <c r="E3997" s="89">
        <f t="shared" si="187"/>
        <v>900.00000041909516</v>
      </c>
      <c r="F3997" s="3">
        <f t="shared" si="188"/>
        <v>96333912.15084298</v>
      </c>
    </row>
    <row r="3998" spans="1:6">
      <c r="A3998" s="1">
        <v>43951.625</v>
      </c>
      <c r="B3998">
        <v>3820</v>
      </c>
      <c r="C3998">
        <v>3.09</v>
      </c>
      <c r="D3998" s="2">
        <f t="shared" si="186"/>
        <v>43951.855525523562</v>
      </c>
      <c r="E3998" s="89">
        <f t="shared" si="187"/>
        <v>899.99999979045242</v>
      </c>
      <c r="F3998" s="3">
        <f t="shared" si="188"/>
        <v>97353318.560629174</v>
      </c>
    </row>
    <row r="3999" spans="1:6">
      <c r="A3999" s="1">
        <v>43951.635416666664</v>
      </c>
      <c r="B3999">
        <v>3850</v>
      </c>
      <c r="C3999">
        <v>3.1</v>
      </c>
      <c r="D3999" s="2">
        <f t="shared" si="186"/>
        <v>43951.864801406926</v>
      </c>
      <c r="E3999" s="89">
        <f t="shared" si="187"/>
        <v>899.99999979045242</v>
      </c>
      <c r="F3999" s="3">
        <f t="shared" si="188"/>
        <v>98117873.418435156</v>
      </c>
    </row>
    <row r="4000" spans="1:6">
      <c r="A4000" s="1">
        <v>43951.645833333336</v>
      </c>
      <c r="B4000">
        <v>3890</v>
      </c>
      <c r="C4000">
        <v>3.12</v>
      </c>
      <c r="D4000" s="2">
        <f t="shared" si="186"/>
        <v>43951.873724400175</v>
      </c>
      <c r="E4000" s="89">
        <f t="shared" si="187"/>
        <v>900.00000041909516</v>
      </c>
      <c r="F4000" s="3">
        <f t="shared" si="188"/>
        <v>99137279.964756399</v>
      </c>
    </row>
    <row r="4001" spans="1:6">
      <c r="A4001" s="1">
        <v>43951.65625</v>
      </c>
      <c r="B4001">
        <v>3910</v>
      </c>
      <c r="C4001">
        <v>3.13</v>
      </c>
      <c r="D4001" s="2">
        <f t="shared" si="186"/>
        <v>43951.88340569054</v>
      </c>
      <c r="E4001" s="89">
        <f t="shared" si="187"/>
        <v>899.99999979045242</v>
      </c>
      <c r="F4001" s="3">
        <f t="shared" si="188"/>
        <v>99646983.134047136</v>
      </c>
    </row>
    <row r="4002" spans="1:6">
      <c r="A4002" s="1">
        <v>43951.666666666664</v>
      </c>
      <c r="B4002">
        <v>3950</v>
      </c>
      <c r="C4002">
        <v>3.15</v>
      </c>
      <c r="D4002" s="2">
        <f t="shared" si="186"/>
        <v>43951.892373945142</v>
      </c>
      <c r="E4002" s="89">
        <f t="shared" si="187"/>
        <v>899.99999979045242</v>
      </c>
      <c r="F4002" s="3">
        <f t="shared" si="188"/>
        <v>100666389.61112179</v>
      </c>
    </row>
    <row r="4003" spans="1:6">
      <c r="A4003" s="1">
        <v>43951.677083333336</v>
      </c>
      <c r="B4003">
        <v>3980</v>
      </c>
      <c r="C4003">
        <v>3.16</v>
      </c>
      <c r="D4003" s="2">
        <f t="shared" si="186"/>
        <v>43951.901723408715</v>
      </c>
      <c r="E4003" s="89">
        <f t="shared" si="187"/>
        <v>900.00000041909516</v>
      </c>
      <c r="F4003" s="3">
        <f t="shared" si="188"/>
        <v>101430944.53977647</v>
      </c>
    </row>
    <row r="4004" spans="1:6">
      <c r="A4004" s="1">
        <v>43951.6875</v>
      </c>
      <c r="B4004">
        <v>4000</v>
      </c>
      <c r="C4004">
        <v>3.17</v>
      </c>
      <c r="D4004" s="2">
        <f t="shared" si="186"/>
        <v>43951.911437499999</v>
      </c>
      <c r="E4004" s="89">
        <f t="shared" si="187"/>
        <v>899.99999979045242</v>
      </c>
      <c r="F4004" s="3">
        <f t="shared" si="188"/>
        <v>101940647.7074651</v>
      </c>
    </row>
    <row r="4005" spans="1:6">
      <c r="A4005" s="1">
        <v>43951.697916666664</v>
      </c>
      <c r="B4005">
        <v>4040</v>
      </c>
      <c r="C4005">
        <v>3.19</v>
      </c>
      <c r="D4005" s="2">
        <f t="shared" si="186"/>
        <v>43951.920469884484</v>
      </c>
      <c r="E4005" s="89">
        <f t="shared" si="187"/>
        <v>899.99999979045242</v>
      </c>
      <c r="F4005" s="3">
        <f t="shared" si="188"/>
        <v>102960054.18453975</v>
      </c>
    </row>
    <row r="4006" spans="1:6">
      <c r="A4006" s="1">
        <v>43951.708333333336</v>
      </c>
      <c r="B4006">
        <v>4040</v>
      </c>
      <c r="C4006">
        <v>3.19</v>
      </c>
      <c r="D4006" s="2">
        <f t="shared" si="186"/>
        <v>43951.930886551156</v>
      </c>
      <c r="E4006" s="89">
        <f t="shared" si="187"/>
        <v>900.00000041909516</v>
      </c>
      <c r="F4006" s="3">
        <f t="shared" si="188"/>
        <v>102960054.25645651</v>
      </c>
    </row>
    <row r="4007" spans="1:6">
      <c r="A4007" s="1">
        <v>43951.71875</v>
      </c>
      <c r="B4007">
        <v>4090</v>
      </c>
      <c r="C4007">
        <v>3.21</v>
      </c>
      <c r="D4007" s="2">
        <f t="shared" si="186"/>
        <v>43951.939610941321</v>
      </c>
      <c r="E4007" s="89">
        <f t="shared" si="187"/>
        <v>899.99999979045242</v>
      </c>
      <c r="F4007" s="3">
        <f t="shared" si="188"/>
        <v>104234312.28088306</v>
      </c>
    </row>
    <row r="4008" spans="1:6">
      <c r="A4008" s="1">
        <v>43951.729166666664</v>
      </c>
      <c r="B4008">
        <v>4110</v>
      </c>
      <c r="C4008">
        <v>3.22</v>
      </c>
      <c r="D4008" s="2">
        <f t="shared" si="186"/>
        <v>43951.949362226274</v>
      </c>
      <c r="E4008" s="89">
        <f t="shared" si="187"/>
        <v>899.99999979045242</v>
      </c>
      <c r="F4008" s="3">
        <f t="shared" si="188"/>
        <v>104744015.51942039</v>
      </c>
    </row>
    <row r="4009" spans="1:6">
      <c r="A4009" s="1">
        <v>43951.739583333336</v>
      </c>
      <c r="B4009">
        <v>4130</v>
      </c>
      <c r="C4009">
        <v>3.23</v>
      </c>
      <c r="D4009" s="2">
        <f t="shared" si="186"/>
        <v>43951.959119955609</v>
      </c>
      <c r="E4009" s="89">
        <f t="shared" si="187"/>
        <v>900.00000041909516</v>
      </c>
      <c r="F4009" s="3">
        <f t="shared" si="188"/>
        <v>105253718.83147658</v>
      </c>
    </row>
    <row r="4010" spans="1:6">
      <c r="A4010" s="1">
        <v>43951.75</v>
      </c>
      <c r="B4010">
        <v>4150</v>
      </c>
      <c r="C4010">
        <v>3.24</v>
      </c>
      <c r="D4010" s="2">
        <f t="shared" si="186"/>
        <v>43951.968884036141</v>
      </c>
      <c r="E4010" s="89">
        <f t="shared" si="187"/>
        <v>899.99999979045242</v>
      </c>
      <c r="F4010" s="3">
        <f t="shared" si="188"/>
        <v>105763421.99649504</v>
      </c>
    </row>
    <row r="4011" spans="1:6">
      <c r="A4011" s="1">
        <v>43951.760416666664</v>
      </c>
      <c r="B4011">
        <v>4180</v>
      </c>
      <c r="C4011">
        <v>3.25</v>
      </c>
      <c r="D4011" s="2">
        <f t="shared" si="186"/>
        <v>43951.978333532694</v>
      </c>
      <c r="E4011" s="89">
        <f t="shared" si="187"/>
        <v>899.99999979045242</v>
      </c>
      <c r="F4011" s="3">
        <f t="shared" si="188"/>
        <v>106527976.85430102</v>
      </c>
    </row>
    <row r="4012" spans="1:6">
      <c r="A4012" s="1">
        <v>43951.770833333336</v>
      </c>
      <c r="B4012">
        <v>4200</v>
      </c>
      <c r="C4012">
        <v>3.26</v>
      </c>
      <c r="D4012" s="2">
        <f t="shared" si="186"/>
        <v>43951.988113095242</v>
      </c>
      <c r="E4012" s="89">
        <f t="shared" si="187"/>
        <v>900.00000041909516</v>
      </c>
      <c r="F4012" s="3">
        <f t="shared" si="188"/>
        <v>107037680.16760331</v>
      </c>
    </row>
    <row r="4013" spans="1:6">
      <c r="A4013" s="1">
        <v>43951.78125</v>
      </c>
      <c r="B4013">
        <v>4220</v>
      </c>
      <c r="C4013">
        <v>3.27</v>
      </c>
      <c r="D4013" s="2">
        <f t="shared" si="186"/>
        <v>43951.997898696682</v>
      </c>
      <c r="E4013" s="89">
        <f t="shared" si="187"/>
        <v>899.99999979045242</v>
      </c>
      <c r="F4013" s="3">
        <f t="shared" si="188"/>
        <v>107547383.33137567</v>
      </c>
    </row>
    <row r="4014" spans="1:6">
      <c r="A4014" s="1">
        <v>43951.791666666664</v>
      </c>
      <c r="B4014">
        <v>4270</v>
      </c>
      <c r="C4014">
        <v>3.29</v>
      </c>
      <c r="D4014" s="2">
        <f t="shared" si="186"/>
        <v>43952.006763563622</v>
      </c>
      <c r="E4014" s="89">
        <f t="shared" si="187"/>
        <v>899.99999979045242</v>
      </c>
      <c r="F4014" s="3">
        <f t="shared" si="188"/>
        <v>108821641.427719</v>
      </c>
    </row>
    <row r="4015" spans="1:6">
      <c r="A4015" s="1">
        <v>43951.802083333336</v>
      </c>
      <c r="B4015">
        <v>4290</v>
      </c>
      <c r="C4015">
        <v>3.3</v>
      </c>
      <c r="D4015" s="2">
        <f t="shared" si="186"/>
        <v>43952.016569638698</v>
      </c>
      <c r="E4015" s="89">
        <f t="shared" si="187"/>
        <v>900.00000041909516</v>
      </c>
      <c r="F4015" s="3">
        <f t="shared" si="188"/>
        <v>109331344.74262337</v>
      </c>
    </row>
    <row r="4016" spans="1:6">
      <c r="A4016" s="1">
        <v>43951.8125</v>
      </c>
      <c r="B4016">
        <v>4290</v>
      </c>
      <c r="C4016">
        <v>3.3</v>
      </c>
      <c r="D4016" s="2">
        <f t="shared" si="186"/>
        <v>43952.026986305362</v>
      </c>
      <c r="E4016" s="89">
        <f t="shared" si="187"/>
        <v>899.99999979045242</v>
      </c>
      <c r="F4016" s="3">
        <f t="shared" si="188"/>
        <v>109331344.66625632</v>
      </c>
    </row>
    <row r="4017" spans="1:6">
      <c r="A4017" s="1">
        <v>43951.822916666664</v>
      </c>
      <c r="B4017">
        <v>4310</v>
      </c>
      <c r="C4017">
        <v>3.31</v>
      </c>
      <c r="D4017" s="2">
        <f t="shared" si="186"/>
        <v>43952.036798047178</v>
      </c>
      <c r="E4017" s="89">
        <f t="shared" si="187"/>
        <v>899.99999979045242</v>
      </c>
      <c r="F4017" s="3">
        <f t="shared" si="188"/>
        <v>109841047.90479364</v>
      </c>
    </row>
    <row r="4018" spans="1:6">
      <c r="A4018" s="1">
        <v>43951.833333333336</v>
      </c>
      <c r="B4018">
        <v>4360</v>
      </c>
      <c r="C4018">
        <v>3.33</v>
      </c>
      <c r="D4018" s="2">
        <f t="shared" si="186"/>
        <v>43952.045726681958</v>
      </c>
      <c r="E4018" s="89">
        <f t="shared" si="187"/>
        <v>900.00000041909516</v>
      </c>
      <c r="F4018" s="3">
        <f t="shared" si="188"/>
        <v>111115306.0787501</v>
      </c>
    </row>
    <row r="4019" spans="1:6">
      <c r="A4019" s="1">
        <v>43951.84375</v>
      </c>
      <c r="B4019">
        <v>4360</v>
      </c>
      <c r="C4019">
        <v>3.33</v>
      </c>
      <c r="D4019" s="2">
        <f t="shared" si="186"/>
        <v>43952.056143348622</v>
      </c>
      <c r="E4019" s="89">
        <f t="shared" si="187"/>
        <v>899.99999979045242</v>
      </c>
      <c r="F4019" s="3">
        <f t="shared" si="188"/>
        <v>111115306.00113696</v>
      </c>
    </row>
    <row r="4020" spans="1:6">
      <c r="A4020" s="1">
        <v>43951.854166666664</v>
      </c>
      <c r="B4020">
        <v>4380</v>
      </c>
      <c r="C4020">
        <v>3.34</v>
      </c>
      <c r="D4020" s="2">
        <f t="shared" si="186"/>
        <v>43952.065974315068</v>
      </c>
      <c r="E4020" s="89">
        <f t="shared" si="187"/>
        <v>899.99999979045242</v>
      </c>
      <c r="F4020" s="3">
        <f t="shared" si="188"/>
        <v>111625009.23967429</v>
      </c>
    </row>
    <row r="4021" spans="1:6">
      <c r="A4021" s="1">
        <v>43951.864583333336</v>
      </c>
      <c r="B4021">
        <v>4410</v>
      </c>
      <c r="C4021">
        <v>3.35</v>
      </c>
      <c r="D4021" s="2">
        <f t="shared" si="186"/>
        <v>43952.07552239229</v>
      </c>
      <c r="E4021" s="89">
        <f t="shared" si="187"/>
        <v>900.00000041909516</v>
      </c>
      <c r="F4021" s="3">
        <f t="shared" si="188"/>
        <v>112389564.17598347</v>
      </c>
    </row>
    <row r="4022" spans="1:6">
      <c r="A4022" s="1">
        <v>43951.875</v>
      </c>
      <c r="B4022">
        <v>4430</v>
      </c>
      <c r="C4022">
        <v>3.36</v>
      </c>
      <c r="D4022" s="2">
        <f t="shared" si="186"/>
        <v>43952.085366534986</v>
      </c>
      <c r="E4022" s="89">
        <f t="shared" si="187"/>
        <v>899.99999979045242</v>
      </c>
      <c r="F4022" s="3">
        <f t="shared" si="188"/>
        <v>112899267.33601759</v>
      </c>
    </row>
    <row r="4023" spans="1:6">
      <c r="A4023" s="1">
        <v>43951.885416666664</v>
      </c>
      <c r="B4023">
        <v>4450</v>
      </c>
      <c r="C4023">
        <v>3.37</v>
      </c>
      <c r="D4023" s="2">
        <f t="shared" si="186"/>
        <v>43952.095215823967</v>
      </c>
      <c r="E4023" s="89">
        <f t="shared" si="187"/>
        <v>899.99999979045242</v>
      </c>
      <c r="F4023" s="3">
        <f t="shared" si="188"/>
        <v>113408970.57455492</v>
      </c>
    </row>
    <row r="4024" spans="1:6">
      <c r="A4024" s="1">
        <v>43951.895833333336</v>
      </c>
      <c r="B4024">
        <v>4480</v>
      </c>
      <c r="C4024">
        <v>3.38</v>
      </c>
      <c r="D4024" s="2">
        <f t="shared" si="186"/>
        <v>43952.104790922618</v>
      </c>
      <c r="E4024" s="89">
        <f t="shared" si="187"/>
        <v>900.00000041909516</v>
      </c>
      <c r="F4024" s="3">
        <f t="shared" si="188"/>
        <v>114173525.51211019</v>
      </c>
    </row>
    <row r="4025" spans="1:6">
      <c r="A4025" s="1">
        <v>43951.90625</v>
      </c>
      <c r="B4025">
        <v>4500</v>
      </c>
      <c r="C4025">
        <v>3.39</v>
      </c>
      <c r="D4025" s="2">
        <f t="shared" si="186"/>
        <v>43952.114652777775</v>
      </c>
      <c r="E4025" s="89">
        <f t="shared" si="187"/>
        <v>899.99999979045242</v>
      </c>
      <c r="F4025" s="3">
        <f t="shared" si="188"/>
        <v>114683228.67089823</v>
      </c>
    </row>
    <row r="4026" spans="1:6">
      <c r="A4026" s="1">
        <v>43951.916666666664</v>
      </c>
      <c r="B4026">
        <v>4530</v>
      </c>
      <c r="C4026">
        <v>3.4</v>
      </c>
      <c r="D4026" s="2">
        <f t="shared" si="186"/>
        <v>43952.124246412801</v>
      </c>
      <c r="E4026" s="89">
        <f t="shared" si="187"/>
        <v>899.99999979045242</v>
      </c>
      <c r="F4026" s="3">
        <f t="shared" si="188"/>
        <v>115447783.52870423</v>
      </c>
    </row>
    <row r="4027" spans="1:6">
      <c r="A4027" s="1">
        <v>43951.927083333336</v>
      </c>
      <c r="B4027">
        <v>4550</v>
      </c>
      <c r="C4027">
        <v>3.41</v>
      </c>
      <c r="D4027" s="2">
        <f t="shared" si="186"/>
        <v>43952.134120421251</v>
      </c>
      <c r="E4027" s="89">
        <f t="shared" si="187"/>
        <v>900.00000041909516</v>
      </c>
      <c r="F4027" s="3">
        <f t="shared" si="188"/>
        <v>115957486.84823692</v>
      </c>
    </row>
    <row r="4028" spans="1:6">
      <c r="A4028" s="1">
        <v>43951.9375</v>
      </c>
      <c r="B4028">
        <v>4550</v>
      </c>
      <c r="C4028">
        <v>3.41</v>
      </c>
      <c r="D4028" s="2">
        <f t="shared" si="186"/>
        <v>43952.144537087916</v>
      </c>
      <c r="E4028" s="89">
        <f t="shared" si="187"/>
        <v>899.99999979045242</v>
      </c>
      <c r="F4028" s="3">
        <f t="shared" si="188"/>
        <v>115957486.76724155</v>
      </c>
    </row>
    <row r="4029" spans="1:6">
      <c r="A4029" s="1">
        <v>43951.947916666664</v>
      </c>
      <c r="B4029">
        <v>4570</v>
      </c>
      <c r="C4029">
        <v>3.42</v>
      </c>
      <c r="D4029" s="2">
        <f t="shared" si="186"/>
        <v>43952.154415846097</v>
      </c>
      <c r="E4029" s="89">
        <f t="shared" si="187"/>
        <v>899.99999979045242</v>
      </c>
      <c r="F4029" s="3">
        <f t="shared" si="188"/>
        <v>116467190.00577888</v>
      </c>
    </row>
    <row r="4030" spans="1:6">
      <c r="A4030" s="1">
        <v>43951.958333333336</v>
      </c>
      <c r="B4030">
        <v>4620</v>
      </c>
      <c r="C4030">
        <v>3.44</v>
      </c>
      <c r="D4030" s="2">
        <f t="shared" si="186"/>
        <v>43952.163508116886</v>
      </c>
      <c r="E4030" s="89">
        <f t="shared" si="187"/>
        <v>900.00000041909516</v>
      </c>
      <c r="F4030" s="3">
        <f t="shared" si="188"/>
        <v>117741448.18436363</v>
      </c>
    </row>
    <row r="4031" spans="1:6">
      <c r="A4031" s="1">
        <v>43951.96875</v>
      </c>
      <c r="B4031">
        <v>4640</v>
      </c>
      <c r="C4031">
        <v>3.45</v>
      </c>
      <c r="D4031" s="2">
        <f t="shared" si="186"/>
        <v>43952.173403017245</v>
      </c>
      <c r="E4031" s="89">
        <f t="shared" si="187"/>
        <v>899.99999979045242</v>
      </c>
      <c r="F4031" s="3">
        <f t="shared" si="188"/>
        <v>118251151.34065951</v>
      </c>
    </row>
    <row r="4032" spans="1:6">
      <c r="A4032" s="1">
        <v>43951.979166666664</v>
      </c>
      <c r="B4032">
        <v>4640</v>
      </c>
      <c r="C4032">
        <v>3.45</v>
      </c>
      <c r="D4032" s="2">
        <f t="shared" si="186"/>
        <v>43952.183819683909</v>
      </c>
      <c r="E4032" s="89">
        <f t="shared" si="187"/>
        <v>899.99999979045242</v>
      </c>
      <c r="F4032" s="3">
        <f t="shared" si="188"/>
        <v>118251151.34065951</v>
      </c>
    </row>
    <row r="4033" spans="1:6">
      <c r="A4033" s="1">
        <v>43951.989583333336</v>
      </c>
      <c r="B4033">
        <v>4690</v>
      </c>
      <c r="C4033">
        <v>3.47</v>
      </c>
      <c r="D4033" s="2">
        <f t="shared" si="186"/>
        <v>43952.192951403696</v>
      </c>
      <c r="E4033" s="89">
        <f t="shared" si="187"/>
        <v>900.00000041909516</v>
      </c>
      <c r="F4033" s="3">
        <f t="shared" si="188"/>
        <v>119525409.52049036</v>
      </c>
    </row>
    <row r="4034" spans="1:6">
      <c r="A4034" s="1">
        <v>43952</v>
      </c>
      <c r="B4034">
        <v>4720</v>
      </c>
      <c r="C4034">
        <v>3.48</v>
      </c>
      <c r="D4034" s="2">
        <f t="shared" si="186"/>
        <v>43952.202610169494</v>
      </c>
      <c r="E4034" s="89">
        <f t="shared" si="187"/>
        <v>899.99999979045242</v>
      </c>
      <c r="F4034" s="3">
        <f t="shared" si="188"/>
        <v>120289964.29480882</v>
      </c>
    </row>
    <row r="4035" spans="1:6">
      <c r="A4035" s="1">
        <v>43952.010416666664</v>
      </c>
      <c r="B4035">
        <v>4720</v>
      </c>
      <c r="C4035">
        <v>3.48</v>
      </c>
      <c r="D4035" s="2">
        <f t="shared" ref="D4035:D4098" si="189">A4035+((13422*(1/B4035)+2.019)/24)</f>
        <v>43952.213026836158</v>
      </c>
      <c r="E4035" s="89">
        <f t="shared" si="187"/>
        <v>899.99999979045242</v>
      </c>
      <c r="F4035" s="3">
        <f t="shared" si="188"/>
        <v>120289964.29480882</v>
      </c>
    </row>
    <row r="4036" spans="1:6">
      <c r="A4036" s="1">
        <v>43952.020833333336</v>
      </c>
      <c r="B4036">
        <v>4770</v>
      </c>
      <c r="C4036">
        <v>3.5</v>
      </c>
      <c r="D4036" s="2">
        <f t="shared" si="189"/>
        <v>43952.222201519915</v>
      </c>
      <c r="E4036" s="89">
        <f t="shared" ref="E4036:E4099" si="190">CONVERT((A4036-A4035),"day","sec")</f>
        <v>900.00000041909516</v>
      </c>
      <c r="F4036" s="3">
        <f t="shared" si="188"/>
        <v>121564222.47606376</v>
      </c>
    </row>
    <row r="4037" spans="1:6">
      <c r="A4037" s="1">
        <v>43952.03125</v>
      </c>
      <c r="B4037">
        <v>4790</v>
      </c>
      <c r="C4037">
        <v>3.51</v>
      </c>
      <c r="D4037" s="2">
        <f t="shared" si="189"/>
        <v>43952.232128653442</v>
      </c>
      <c r="E4037" s="89">
        <f t="shared" si="190"/>
        <v>899.99999979045242</v>
      </c>
      <c r="F4037" s="3">
        <f t="shared" ref="F4037:F4100" si="191">E4037*B4037*CONVERT(1,"ft^3","l")</f>
        <v>122073925.62968946</v>
      </c>
    </row>
    <row r="4038" spans="1:6">
      <c r="A4038" s="1">
        <v>43952.041666666664</v>
      </c>
      <c r="B4038">
        <v>4810</v>
      </c>
      <c r="C4038">
        <v>3.52</v>
      </c>
      <c r="D4038" s="2">
        <f t="shared" si="189"/>
        <v>43952.242059857934</v>
      </c>
      <c r="E4038" s="89">
        <f t="shared" si="190"/>
        <v>899.99999979045242</v>
      </c>
      <c r="F4038" s="3">
        <f t="shared" si="191"/>
        <v>122583628.86822678</v>
      </c>
    </row>
    <row r="4039" spans="1:6">
      <c r="A4039" s="1">
        <v>43952.052083333336</v>
      </c>
      <c r="B4039">
        <v>4860</v>
      </c>
      <c r="C4039">
        <v>3.54</v>
      </c>
      <c r="D4039" s="2">
        <f t="shared" si="189"/>
        <v>43952.251280349796</v>
      </c>
      <c r="E4039" s="89">
        <f t="shared" si="190"/>
        <v>900.00000041909516</v>
      </c>
      <c r="F4039" s="3">
        <f t="shared" si="191"/>
        <v>123857887.05108383</v>
      </c>
    </row>
    <row r="4040" spans="1:6">
      <c r="A4040" s="1">
        <v>43952.0625</v>
      </c>
      <c r="B4040">
        <v>4890</v>
      </c>
      <c r="C4040">
        <v>3.55</v>
      </c>
      <c r="D4040" s="2">
        <f t="shared" si="189"/>
        <v>43952.260991053168</v>
      </c>
      <c r="E4040" s="89">
        <f t="shared" si="190"/>
        <v>899.99999979045242</v>
      </c>
      <c r="F4040" s="3">
        <f t="shared" si="191"/>
        <v>124622441.82237609</v>
      </c>
    </row>
    <row r="4041" spans="1:6">
      <c r="A4041" s="1">
        <v>43952.072916666664</v>
      </c>
      <c r="B4041">
        <v>4910</v>
      </c>
      <c r="C4041">
        <v>3.56</v>
      </c>
      <c r="D4041" s="2">
        <f t="shared" si="189"/>
        <v>43952.270941870331</v>
      </c>
      <c r="E4041" s="89">
        <f t="shared" si="190"/>
        <v>899.99999979045242</v>
      </c>
      <c r="F4041" s="3">
        <f t="shared" si="191"/>
        <v>125132145.06091341</v>
      </c>
    </row>
    <row r="4042" spans="1:6">
      <c r="A4042" s="1">
        <v>43952.083333333336</v>
      </c>
      <c r="B4042">
        <v>4940</v>
      </c>
      <c r="C4042">
        <v>3.57</v>
      </c>
      <c r="D4042" s="2">
        <f t="shared" si="189"/>
        <v>43952.280666835359</v>
      </c>
      <c r="E4042" s="89">
        <f t="shared" si="190"/>
        <v>900.00000041909516</v>
      </c>
      <c r="F4042" s="3">
        <f t="shared" si="191"/>
        <v>125896700.00665723</v>
      </c>
    </row>
    <row r="4043" spans="1:6">
      <c r="A4043" s="1">
        <v>43952.09375</v>
      </c>
      <c r="B4043">
        <v>4960</v>
      </c>
      <c r="C4043">
        <v>3.58</v>
      </c>
      <c r="D4043" s="2">
        <f t="shared" si="189"/>
        <v>43952.290627016126</v>
      </c>
      <c r="E4043" s="89">
        <f t="shared" si="190"/>
        <v>899.99999979045242</v>
      </c>
      <c r="F4043" s="3">
        <f t="shared" si="191"/>
        <v>126406403.15725672</v>
      </c>
    </row>
    <row r="4044" spans="1:6">
      <c r="A4044" s="1">
        <v>43952.104166666664</v>
      </c>
      <c r="B4044">
        <v>4990</v>
      </c>
      <c r="C4044">
        <v>3.59</v>
      </c>
      <c r="D4044" s="2">
        <f t="shared" si="189"/>
        <v>43952.300365814961</v>
      </c>
      <c r="E4044" s="89">
        <f t="shared" si="190"/>
        <v>899.99999979045242</v>
      </c>
      <c r="F4044" s="3">
        <f t="shared" si="191"/>
        <v>127170958.0150627</v>
      </c>
    </row>
    <row r="4045" spans="1:6">
      <c r="A4045" s="1">
        <v>43952.114583333336</v>
      </c>
      <c r="B4045">
        <v>5040</v>
      </c>
      <c r="C4045">
        <v>3.61</v>
      </c>
      <c r="D4045" s="2">
        <f t="shared" si="189"/>
        <v>43952.309670634924</v>
      </c>
      <c r="E4045" s="89">
        <f t="shared" si="190"/>
        <v>900.00000041909516</v>
      </c>
      <c r="F4045" s="3">
        <f t="shared" si="191"/>
        <v>128445216.20112397</v>
      </c>
    </row>
    <row r="4046" spans="1:6">
      <c r="A4046" s="1">
        <v>43952.125</v>
      </c>
      <c r="B4046">
        <v>5060</v>
      </c>
      <c r="C4046">
        <v>3.62</v>
      </c>
      <c r="D4046" s="2">
        <f t="shared" si="189"/>
        <v>43952.319648715413</v>
      </c>
      <c r="E4046" s="89">
        <f t="shared" si="190"/>
        <v>899.99999979045242</v>
      </c>
      <c r="F4046" s="3">
        <f t="shared" si="191"/>
        <v>128954919.34994335</v>
      </c>
    </row>
    <row r="4047" spans="1:6">
      <c r="A4047" s="1">
        <v>43952.135416666664</v>
      </c>
      <c r="B4047">
        <v>5090</v>
      </c>
      <c r="C4047">
        <v>3.63</v>
      </c>
      <c r="D4047" s="2">
        <f t="shared" si="189"/>
        <v>43952.329413965286</v>
      </c>
      <c r="E4047" s="89">
        <f t="shared" si="190"/>
        <v>899.99999979045242</v>
      </c>
      <c r="F4047" s="3">
        <f t="shared" si="191"/>
        <v>129719474.20774934</v>
      </c>
    </row>
    <row r="4048" spans="1:6">
      <c r="A4048" s="1">
        <v>43952.145833333336</v>
      </c>
      <c r="B4048">
        <v>5110</v>
      </c>
      <c r="C4048">
        <v>3.64</v>
      </c>
      <c r="D4048" s="2">
        <f t="shared" si="189"/>
        <v>43952.339400603392</v>
      </c>
      <c r="E4048" s="89">
        <f t="shared" si="190"/>
        <v>900.00000041909516</v>
      </c>
      <c r="F4048" s="3">
        <f t="shared" si="191"/>
        <v>130229177.5372507</v>
      </c>
    </row>
    <row r="4049" spans="1:6">
      <c r="A4049" s="1">
        <v>43952.15625</v>
      </c>
      <c r="B4049">
        <v>5170</v>
      </c>
      <c r="C4049">
        <v>3.66</v>
      </c>
      <c r="D4049" s="2">
        <f t="shared" si="189"/>
        <v>43952.348547147005</v>
      </c>
      <c r="E4049" s="89">
        <f t="shared" si="190"/>
        <v>899.99999979045242</v>
      </c>
      <c r="F4049" s="3">
        <f t="shared" si="191"/>
        <v>131758287.16189864</v>
      </c>
    </row>
    <row r="4050" spans="1:6">
      <c r="A4050" s="1">
        <v>43952.166666666664</v>
      </c>
      <c r="B4050">
        <v>5190</v>
      </c>
      <c r="C4050">
        <v>3.67</v>
      </c>
      <c r="D4050" s="2">
        <f t="shared" si="189"/>
        <v>43952.358546965319</v>
      </c>
      <c r="E4050" s="89">
        <f t="shared" si="190"/>
        <v>899.99999979045242</v>
      </c>
      <c r="F4050" s="3">
        <f t="shared" si="191"/>
        <v>132267990.40043597</v>
      </c>
    </row>
    <row r="4051" spans="1:6">
      <c r="A4051" s="1">
        <v>43952.177083333336</v>
      </c>
      <c r="B4051">
        <v>5220</v>
      </c>
      <c r="C4051">
        <v>3.68</v>
      </c>
      <c r="D4051" s="2">
        <f t="shared" si="189"/>
        <v>43952.368344348659</v>
      </c>
      <c r="E4051" s="89">
        <f t="shared" si="190"/>
        <v>900.00000041909516</v>
      </c>
      <c r="F4051" s="3">
        <f t="shared" si="191"/>
        <v>133032545.35116412</v>
      </c>
    </row>
    <row r="4052" spans="1:6">
      <c r="A4052" s="1">
        <v>43952.1875</v>
      </c>
      <c r="B4052">
        <v>5240</v>
      </c>
      <c r="C4052">
        <v>3.69</v>
      </c>
      <c r="D4052" s="2">
        <f t="shared" si="189"/>
        <v>43952.378352099237</v>
      </c>
      <c r="E4052" s="89">
        <f t="shared" si="190"/>
        <v>899.99999979045242</v>
      </c>
      <c r="F4052" s="3">
        <f t="shared" si="191"/>
        <v>133542248.49677928</v>
      </c>
    </row>
    <row r="4053" spans="1:6">
      <c r="A4053" s="1">
        <v>43952.197916666664</v>
      </c>
      <c r="B4053">
        <v>5270</v>
      </c>
      <c r="C4053">
        <v>3.7</v>
      </c>
      <c r="D4053" s="2">
        <f t="shared" si="189"/>
        <v>43952.388161211253</v>
      </c>
      <c r="E4053" s="89">
        <f t="shared" si="190"/>
        <v>899.99999979045242</v>
      </c>
      <c r="F4053" s="3">
        <f t="shared" si="191"/>
        <v>134306803.35458526</v>
      </c>
    </row>
    <row r="4054" spans="1:6">
      <c r="A4054" s="1">
        <v>43952.208333333336</v>
      </c>
      <c r="B4054">
        <v>5320</v>
      </c>
      <c r="C4054">
        <v>3.72</v>
      </c>
      <c r="D4054" s="2">
        <f t="shared" si="189"/>
        <v>43952.397580513789</v>
      </c>
      <c r="E4054" s="89">
        <f t="shared" si="190"/>
        <v>900.00000041909516</v>
      </c>
      <c r="F4054" s="3">
        <f t="shared" si="191"/>
        <v>135581061.54563084</v>
      </c>
    </row>
    <row r="4055" spans="1:6">
      <c r="A4055" s="1">
        <v>43952.21875</v>
      </c>
      <c r="B4055">
        <v>5350</v>
      </c>
      <c r="C4055">
        <v>3.73</v>
      </c>
      <c r="D4055" s="2">
        <f t="shared" si="189"/>
        <v>43952.407407710278</v>
      </c>
      <c r="E4055" s="89">
        <f t="shared" si="190"/>
        <v>899.99999979045242</v>
      </c>
      <c r="F4055" s="3">
        <f t="shared" si="191"/>
        <v>136345616.30873457</v>
      </c>
    </row>
    <row r="4056" spans="1:6">
      <c r="A4056" s="1">
        <v>43952.229166666664</v>
      </c>
      <c r="B4056">
        <v>5370</v>
      </c>
      <c r="C4056">
        <v>3.74</v>
      </c>
      <c r="D4056" s="2">
        <f t="shared" si="189"/>
        <v>43952.417435055861</v>
      </c>
      <c r="E4056" s="89">
        <f t="shared" si="190"/>
        <v>899.99999979045242</v>
      </c>
      <c r="F4056" s="3">
        <f t="shared" si="191"/>
        <v>136855319.54727191</v>
      </c>
    </row>
    <row r="4057" spans="1:6">
      <c r="A4057" s="1">
        <v>43952.239583333336</v>
      </c>
      <c r="B4057">
        <v>5400</v>
      </c>
      <c r="C4057">
        <v>3.75</v>
      </c>
      <c r="D4057" s="2">
        <f t="shared" si="189"/>
        <v>43952.427273148154</v>
      </c>
      <c r="E4057" s="89">
        <f t="shared" si="190"/>
        <v>900.00000041909516</v>
      </c>
      <c r="F4057" s="3">
        <f t="shared" si="191"/>
        <v>137619874.50120425</v>
      </c>
    </row>
    <row r="4058" spans="1:6">
      <c r="A4058" s="1">
        <v>43952.25</v>
      </c>
      <c r="B4058">
        <v>5450</v>
      </c>
      <c r="C4058">
        <v>3.77</v>
      </c>
      <c r="D4058" s="2">
        <f t="shared" si="189"/>
        <v>43952.436739678902</v>
      </c>
      <c r="E4058" s="89">
        <f t="shared" si="190"/>
        <v>899.99999979045242</v>
      </c>
      <c r="F4058" s="3">
        <f t="shared" si="191"/>
        <v>138894132.50142118</v>
      </c>
    </row>
    <row r="4059" spans="1:6">
      <c r="A4059" s="1">
        <v>43952.260416666664</v>
      </c>
      <c r="B4059">
        <v>5480</v>
      </c>
      <c r="C4059">
        <v>3.78</v>
      </c>
      <c r="D4059" s="2">
        <f t="shared" si="189"/>
        <v>43952.44659458637</v>
      </c>
      <c r="E4059" s="89">
        <f t="shared" si="190"/>
        <v>899.99999979045242</v>
      </c>
      <c r="F4059" s="3">
        <f t="shared" si="191"/>
        <v>139658687.35922718</v>
      </c>
    </row>
    <row r="4060" spans="1:6">
      <c r="A4060" s="1">
        <v>43952.270833333336</v>
      </c>
      <c r="B4060">
        <v>5530</v>
      </c>
      <c r="C4060">
        <v>3.8</v>
      </c>
      <c r="D4060" s="2">
        <f t="shared" si="189"/>
        <v>43952.45608853225</v>
      </c>
      <c r="E4060" s="89">
        <f t="shared" si="190"/>
        <v>900.00000041909516</v>
      </c>
      <c r="F4060" s="3">
        <f t="shared" si="191"/>
        <v>140932945.55401102</v>
      </c>
    </row>
    <row r="4061" spans="1:6">
      <c r="A4061" s="1">
        <v>43952.28125</v>
      </c>
      <c r="B4061">
        <v>5580</v>
      </c>
      <c r="C4061">
        <v>3.82</v>
      </c>
      <c r="D4061" s="2">
        <f t="shared" si="189"/>
        <v>43952.465599014336</v>
      </c>
      <c r="E4061" s="89">
        <f t="shared" si="190"/>
        <v>899.99999979045242</v>
      </c>
      <c r="F4061" s="3">
        <f t="shared" si="191"/>
        <v>142207203.5519138</v>
      </c>
    </row>
    <row r="4062" spans="1:6">
      <c r="A4062" s="1">
        <v>43952.291666666664</v>
      </c>
      <c r="B4062">
        <v>5640</v>
      </c>
      <c r="C4062">
        <v>3.84</v>
      </c>
      <c r="D4062" s="2">
        <f t="shared" si="189"/>
        <v>43952.47494946808</v>
      </c>
      <c r="E4062" s="89">
        <f t="shared" si="190"/>
        <v>899.99999979045242</v>
      </c>
      <c r="F4062" s="3">
        <f t="shared" si="191"/>
        <v>143736313.26752579</v>
      </c>
    </row>
    <row r="4063" spans="1:6">
      <c r="A4063" s="1">
        <v>43952.302083333336</v>
      </c>
      <c r="B4063">
        <v>5690</v>
      </c>
      <c r="C4063">
        <v>3.86</v>
      </c>
      <c r="D4063" s="2">
        <f t="shared" si="189"/>
        <v>43952.484494800825</v>
      </c>
      <c r="E4063" s="89">
        <f t="shared" si="190"/>
        <v>900.00000041909516</v>
      </c>
      <c r="F4063" s="3">
        <f t="shared" si="191"/>
        <v>145010571.46515781</v>
      </c>
    </row>
    <row r="4064" spans="1:6">
      <c r="A4064" s="1">
        <v>43952.3125</v>
      </c>
      <c r="B4064">
        <v>5750</v>
      </c>
      <c r="C4064">
        <v>3.88</v>
      </c>
      <c r="D4064" s="2">
        <f t="shared" si="189"/>
        <v>43952.493885869568</v>
      </c>
      <c r="E4064" s="89">
        <f t="shared" si="190"/>
        <v>899.99999979045242</v>
      </c>
      <c r="F4064" s="3">
        <f t="shared" si="191"/>
        <v>146539681.07948107</v>
      </c>
    </row>
    <row r="4065" spans="1:6">
      <c r="A4065" s="1">
        <v>43952.322916666664</v>
      </c>
      <c r="B4065">
        <v>5800</v>
      </c>
      <c r="C4065">
        <v>3.9</v>
      </c>
      <c r="D4065" s="2">
        <f t="shared" si="189"/>
        <v>43952.503464080459</v>
      </c>
      <c r="E4065" s="89">
        <f t="shared" si="190"/>
        <v>899.99999979045242</v>
      </c>
      <c r="F4065" s="3">
        <f t="shared" si="191"/>
        <v>147813939.1758244</v>
      </c>
    </row>
    <row r="4066" spans="1:6">
      <c r="A4066" s="1">
        <v>43952.333333333336</v>
      </c>
      <c r="B4066">
        <v>5850</v>
      </c>
      <c r="C4066">
        <v>3.92</v>
      </c>
      <c r="D4066" s="2">
        <f t="shared" si="189"/>
        <v>43952.513056623931</v>
      </c>
      <c r="E4066" s="89">
        <f t="shared" si="190"/>
        <v>900.00000041909516</v>
      </c>
      <c r="F4066" s="3">
        <f t="shared" si="191"/>
        <v>149088197.3763046</v>
      </c>
    </row>
    <row r="4067" spans="1:6">
      <c r="A4067" s="1">
        <v>43952.34375</v>
      </c>
      <c r="B4067">
        <v>5910</v>
      </c>
      <c r="C4067">
        <v>3.94</v>
      </c>
      <c r="D4067" s="2">
        <f t="shared" si="189"/>
        <v>43952.522502749576</v>
      </c>
      <c r="E4067" s="89">
        <f t="shared" si="190"/>
        <v>899.99999979045242</v>
      </c>
      <c r="F4067" s="3">
        <f t="shared" si="191"/>
        <v>150617306.98777968</v>
      </c>
    </row>
    <row r="4068" spans="1:6">
      <c r="A4068" s="1">
        <v>43952.354166666664</v>
      </c>
      <c r="B4068">
        <v>5990</v>
      </c>
      <c r="C4068">
        <v>3.97</v>
      </c>
      <c r="D4068" s="2">
        <f t="shared" si="189"/>
        <v>43952.531655606566</v>
      </c>
      <c r="E4068" s="89">
        <f t="shared" si="190"/>
        <v>899.99999979045242</v>
      </c>
      <c r="F4068" s="3">
        <f t="shared" si="191"/>
        <v>152656119.94192898</v>
      </c>
    </row>
    <row r="4069" spans="1:6">
      <c r="A4069" s="1">
        <v>43952.364583333336</v>
      </c>
      <c r="B4069">
        <v>6050</v>
      </c>
      <c r="C4069">
        <v>3.99</v>
      </c>
      <c r="D4069" s="2">
        <f t="shared" si="189"/>
        <v>43952.541146349868</v>
      </c>
      <c r="E4069" s="89">
        <f t="shared" si="190"/>
        <v>900.00000041909516</v>
      </c>
      <c r="F4069" s="3">
        <f t="shared" si="191"/>
        <v>154185229.76523811</v>
      </c>
    </row>
    <row r="4070" spans="1:6">
      <c r="A4070" s="1">
        <v>43952.375</v>
      </c>
      <c r="B4070">
        <v>6130</v>
      </c>
      <c r="C4070">
        <v>4.0199999999999996</v>
      </c>
      <c r="D4070" s="2">
        <f t="shared" si="189"/>
        <v>43952.550356647633</v>
      </c>
      <c r="E4070" s="89">
        <f t="shared" si="190"/>
        <v>899.99999979045242</v>
      </c>
      <c r="F4070" s="3">
        <f t="shared" si="191"/>
        <v>156224042.61169025</v>
      </c>
    </row>
    <row r="4071" spans="1:6">
      <c r="A4071" s="1">
        <v>43952.385416666664</v>
      </c>
      <c r="B4071">
        <v>6220</v>
      </c>
      <c r="C4071">
        <v>4.05</v>
      </c>
      <c r="D4071" s="2">
        <f t="shared" si="189"/>
        <v>43952.559453242226</v>
      </c>
      <c r="E4071" s="89">
        <f t="shared" si="190"/>
        <v>899.99999979045242</v>
      </c>
      <c r="F4071" s="3">
        <f t="shared" si="191"/>
        <v>158517707.18510821</v>
      </c>
    </row>
    <row r="4072" spans="1:6">
      <c r="A4072" s="1">
        <v>43952.395833333336</v>
      </c>
      <c r="B4072">
        <v>6270</v>
      </c>
      <c r="C4072">
        <v>4.07</v>
      </c>
      <c r="D4072" s="2">
        <f t="shared" si="189"/>
        <v>43952.569152910692</v>
      </c>
      <c r="E4072" s="89">
        <f t="shared" si="190"/>
        <v>900.00000041909516</v>
      </c>
      <c r="F4072" s="3">
        <f t="shared" si="191"/>
        <v>159791965.39306495</v>
      </c>
    </row>
    <row r="4073" spans="1:6">
      <c r="A4073" s="1">
        <v>43952.40625</v>
      </c>
      <c r="B4073">
        <v>6390</v>
      </c>
      <c r="C4073">
        <v>4.1100000000000003</v>
      </c>
      <c r="D4073" s="2">
        <f t="shared" si="189"/>
        <v>43952.577894561815</v>
      </c>
      <c r="E4073" s="89">
        <f t="shared" si="190"/>
        <v>899.99999979045242</v>
      </c>
      <c r="F4073" s="3">
        <f t="shared" si="191"/>
        <v>162850184.71267548</v>
      </c>
    </row>
    <row r="4074" spans="1:6">
      <c r="A4074" s="1">
        <v>43952.416666666664</v>
      </c>
      <c r="B4074">
        <v>6480</v>
      </c>
      <c r="C4074">
        <v>4.1399999999999997</v>
      </c>
      <c r="D4074" s="2">
        <f t="shared" si="189"/>
        <v>43952.58709567901</v>
      </c>
      <c r="E4074" s="89">
        <f t="shared" si="190"/>
        <v>899.99999979045242</v>
      </c>
      <c r="F4074" s="3">
        <f t="shared" si="191"/>
        <v>165143849.28609344</v>
      </c>
    </row>
    <row r="4075" spans="1:6">
      <c r="A4075" s="1">
        <v>43952.427083333336</v>
      </c>
      <c r="B4075">
        <v>6530</v>
      </c>
      <c r="C4075">
        <v>4.16</v>
      </c>
      <c r="D4075" s="2">
        <f t="shared" si="189"/>
        <v>43952.596851518632</v>
      </c>
      <c r="E4075" s="89">
        <f t="shared" si="190"/>
        <v>900.00000041909516</v>
      </c>
      <c r="F4075" s="3">
        <f t="shared" si="191"/>
        <v>166418107.49867848</v>
      </c>
    </row>
    <row r="4076" spans="1:6">
      <c r="A4076" s="1">
        <v>43952.4375</v>
      </c>
      <c r="B4076">
        <v>6620</v>
      </c>
      <c r="C4076">
        <v>4.1900000000000004</v>
      </c>
      <c r="D4076" s="2">
        <f t="shared" si="189"/>
        <v>43952.606103851962</v>
      </c>
      <c r="E4076" s="89">
        <f t="shared" si="190"/>
        <v>899.99999979045242</v>
      </c>
      <c r="F4076" s="3">
        <f t="shared" si="191"/>
        <v>168711771.95585474</v>
      </c>
    </row>
    <row r="4077" spans="1:6">
      <c r="A4077" s="1">
        <v>43952.447916666664</v>
      </c>
      <c r="B4077">
        <v>6740</v>
      </c>
      <c r="C4077">
        <v>4.2300000000000004</v>
      </c>
      <c r="D4077" s="2">
        <f t="shared" si="189"/>
        <v>43952.615016444113</v>
      </c>
      <c r="E4077" s="89">
        <f t="shared" si="190"/>
        <v>899.99999979045242</v>
      </c>
      <c r="F4077" s="3">
        <f t="shared" si="191"/>
        <v>171769991.3870787</v>
      </c>
    </row>
    <row r="4078" spans="1:6">
      <c r="A4078" s="1">
        <v>43952.458333333336</v>
      </c>
      <c r="B4078">
        <v>6800</v>
      </c>
      <c r="C4078">
        <v>4.25</v>
      </c>
      <c r="D4078" s="2">
        <f t="shared" si="189"/>
        <v>43952.624700980392</v>
      </c>
      <c r="E4078" s="89">
        <f t="shared" si="190"/>
        <v>900.00000041909516</v>
      </c>
      <c r="F4078" s="3">
        <f t="shared" si="191"/>
        <v>173299101.2237387</v>
      </c>
    </row>
    <row r="4079" spans="1:6">
      <c r="A4079" s="1">
        <v>43952.46875</v>
      </c>
      <c r="B4079">
        <v>6880</v>
      </c>
      <c r="C4079">
        <v>4.28</v>
      </c>
      <c r="D4079" s="2">
        <f t="shared" si="189"/>
        <v>43952.634161337206</v>
      </c>
      <c r="E4079" s="89">
        <f t="shared" si="190"/>
        <v>899.99999979045242</v>
      </c>
      <c r="F4079" s="3">
        <f t="shared" si="191"/>
        <v>175337914.05683997</v>
      </c>
    </row>
    <row r="4080" spans="1:6">
      <c r="A4080" s="1">
        <v>43952.479166666664</v>
      </c>
      <c r="B4080">
        <v>6990</v>
      </c>
      <c r="C4080">
        <v>4.32</v>
      </c>
      <c r="D4080" s="2">
        <f t="shared" si="189"/>
        <v>43952.643298819741</v>
      </c>
      <c r="E4080" s="89">
        <f t="shared" si="190"/>
        <v>899.99999979045242</v>
      </c>
      <c r="F4080" s="3">
        <f t="shared" si="191"/>
        <v>178141281.86879525</v>
      </c>
    </row>
    <row r="4081" spans="1:6">
      <c r="A4081" s="1">
        <v>43952.489583333336</v>
      </c>
      <c r="B4081">
        <v>7100</v>
      </c>
      <c r="C4081">
        <v>4.3600000000000003</v>
      </c>
      <c r="D4081" s="2">
        <f t="shared" si="189"/>
        <v>43952.652475938972</v>
      </c>
      <c r="E4081" s="89">
        <f t="shared" si="190"/>
        <v>900.00000041909516</v>
      </c>
      <c r="F4081" s="3">
        <f t="shared" si="191"/>
        <v>180944649.80713892</v>
      </c>
    </row>
    <row r="4082" spans="1:6">
      <c r="A4082" s="1">
        <v>43952.5</v>
      </c>
      <c r="B4082">
        <v>7160</v>
      </c>
      <c r="C4082">
        <v>4.38</v>
      </c>
      <c r="D4082" s="2">
        <f t="shared" si="189"/>
        <v>43952.662232541901</v>
      </c>
      <c r="E4082" s="89">
        <f t="shared" si="190"/>
        <v>899.99999979045242</v>
      </c>
      <c r="F4082" s="3">
        <f t="shared" si="191"/>
        <v>182473759.39636251</v>
      </c>
    </row>
    <row r="4083" spans="1:6">
      <c r="A4083" s="1">
        <v>43952.510416666664</v>
      </c>
      <c r="B4083">
        <v>7220</v>
      </c>
      <c r="C4083">
        <v>4.4000000000000004</v>
      </c>
      <c r="D4083" s="2">
        <f t="shared" si="189"/>
        <v>43952.672000115417</v>
      </c>
      <c r="E4083" s="89">
        <f t="shared" si="190"/>
        <v>899.99999979045242</v>
      </c>
      <c r="F4083" s="3">
        <f t="shared" si="191"/>
        <v>184002869.11197451</v>
      </c>
    </row>
    <row r="4084" spans="1:6">
      <c r="A4084" s="1">
        <v>43952.520833333336</v>
      </c>
      <c r="B4084">
        <v>7330</v>
      </c>
      <c r="C4084">
        <v>4.4400000000000004</v>
      </c>
      <c r="D4084" s="2">
        <f t="shared" si="189"/>
        <v>43952.681254376992</v>
      </c>
      <c r="E4084" s="89">
        <f t="shared" si="190"/>
        <v>900.00000041909516</v>
      </c>
      <c r="F4084" s="3">
        <f t="shared" si="191"/>
        <v>186806237.05441242</v>
      </c>
    </row>
    <row r="4085" spans="1:6">
      <c r="A4085" s="1">
        <v>43952.53125</v>
      </c>
      <c r="B4085">
        <v>7440</v>
      </c>
      <c r="C4085">
        <v>4.4800000000000004</v>
      </c>
      <c r="D4085" s="2">
        <f t="shared" si="189"/>
        <v>43952.690543010751</v>
      </c>
      <c r="E4085" s="89">
        <f t="shared" si="190"/>
        <v>899.99999979045242</v>
      </c>
      <c r="F4085" s="3">
        <f t="shared" si="191"/>
        <v>189609604.73588508</v>
      </c>
    </row>
    <row r="4086" spans="1:6">
      <c r="A4086" s="1">
        <v>43952.541666666664</v>
      </c>
      <c r="B4086">
        <v>7560</v>
      </c>
      <c r="C4086">
        <v>4.5199999999999996</v>
      </c>
      <c r="D4086" s="2">
        <f t="shared" si="189"/>
        <v>43952.699766534388</v>
      </c>
      <c r="E4086" s="89">
        <f t="shared" si="190"/>
        <v>899.99999979045242</v>
      </c>
      <c r="F4086" s="3">
        <f t="shared" si="191"/>
        <v>192667824.16710904</v>
      </c>
    </row>
    <row r="4087" spans="1:6">
      <c r="A4087" s="1">
        <v>43952.552083333336</v>
      </c>
      <c r="B4087">
        <v>7650</v>
      </c>
      <c r="C4087">
        <v>4.55</v>
      </c>
      <c r="D4087" s="2">
        <f t="shared" si="189"/>
        <v>43952.709312908497</v>
      </c>
      <c r="E4087" s="89">
        <f t="shared" si="190"/>
        <v>900.00000041909516</v>
      </c>
      <c r="F4087" s="3">
        <f t="shared" si="191"/>
        <v>194961488.87670603</v>
      </c>
    </row>
    <row r="4088" spans="1:6">
      <c r="A4088" s="1">
        <v>43952.5625</v>
      </c>
      <c r="B4088">
        <v>7730</v>
      </c>
      <c r="C4088">
        <v>4.58</v>
      </c>
      <c r="D4088" s="2">
        <f t="shared" si="189"/>
        <v>43952.718972994822</v>
      </c>
      <c r="E4088" s="89">
        <f t="shared" si="190"/>
        <v>899.99999979045242</v>
      </c>
      <c r="F4088" s="3">
        <f t="shared" si="191"/>
        <v>197000301.69467631</v>
      </c>
    </row>
    <row r="4089" spans="1:6">
      <c r="A4089" s="1">
        <v>43952.572916666664</v>
      </c>
      <c r="B4089">
        <v>7790</v>
      </c>
      <c r="C4089">
        <v>4.5999999999999996</v>
      </c>
      <c r="D4089" s="2">
        <f t="shared" si="189"/>
        <v>43952.728832424044</v>
      </c>
      <c r="E4089" s="89">
        <f t="shared" si="190"/>
        <v>899.99999979045242</v>
      </c>
      <c r="F4089" s="3">
        <f t="shared" si="191"/>
        <v>198529411.41028827</v>
      </c>
    </row>
    <row r="4090" spans="1:6">
      <c r="A4090" s="1">
        <v>43952.583333333336</v>
      </c>
      <c r="B4090">
        <v>7940</v>
      </c>
      <c r="C4090">
        <v>4.6500000000000004</v>
      </c>
      <c r="D4090" s="2">
        <f t="shared" si="189"/>
        <v>43952.737892842153</v>
      </c>
      <c r="E4090" s="89">
        <f t="shared" si="190"/>
        <v>900.00000041909516</v>
      </c>
      <c r="F4090" s="3">
        <f t="shared" si="191"/>
        <v>202352185.84065959</v>
      </c>
    </row>
    <row r="4091" spans="1:6">
      <c r="A4091" s="1">
        <v>43952.59375</v>
      </c>
      <c r="B4091">
        <v>8030</v>
      </c>
      <c r="C4091">
        <v>4.68</v>
      </c>
      <c r="D4091" s="2">
        <f t="shared" si="189"/>
        <v>43952.747520080949</v>
      </c>
      <c r="E4091" s="89">
        <f t="shared" si="190"/>
        <v>899.99999979045242</v>
      </c>
      <c r="F4091" s="3">
        <f t="shared" si="191"/>
        <v>204645850.27273619</v>
      </c>
    </row>
    <row r="4092" spans="1:6">
      <c r="A4092" s="1">
        <v>43952.604166666664</v>
      </c>
      <c r="B4092">
        <v>8120</v>
      </c>
      <c r="C4092">
        <v>4.71</v>
      </c>
      <c r="D4092" s="2">
        <f t="shared" si="189"/>
        <v>43952.757164819377</v>
      </c>
      <c r="E4092" s="89">
        <f t="shared" si="190"/>
        <v>899.99999979045242</v>
      </c>
      <c r="F4092" s="3">
        <f t="shared" si="191"/>
        <v>206939514.84615415</v>
      </c>
    </row>
    <row r="4093" spans="1:6">
      <c r="A4093" s="1">
        <v>43952.614583333336</v>
      </c>
      <c r="B4093">
        <v>8210</v>
      </c>
      <c r="C4093">
        <v>4.74</v>
      </c>
      <c r="D4093" s="2">
        <f t="shared" si="189"/>
        <v>43952.766826481937</v>
      </c>
      <c r="E4093" s="89">
        <f t="shared" si="190"/>
        <v>900.00000041909516</v>
      </c>
      <c r="F4093" s="3">
        <f t="shared" si="191"/>
        <v>209233179.56571981</v>
      </c>
    </row>
    <row r="4094" spans="1:6">
      <c r="A4094" s="1">
        <v>43952.625</v>
      </c>
      <c r="B4094">
        <v>8330</v>
      </c>
      <c r="C4094">
        <v>4.78</v>
      </c>
      <c r="D4094" s="2">
        <f t="shared" si="189"/>
        <v>43952.776261854742</v>
      </c>
      <c r="E4094" s="89">
        <f t="shared" si="190"/>
        <v>899.99999979045242</v>
      </c>
      <c r="F4094" s="3">
        <f t="shared" si="191"/>
        <v>212291398.85079607</v>
      </c>
    </row>
    <row r="4095" spans="1:6">
      <c r="A4095" s="1">
        <v>43952.635416666664</v>
      </c>
      <c r="B4095">
        <v>8450</v>
      </c>
      <c r="C4095">
        <v>4.82</v>
      </c>
      <c r="D4095" s="2">
        <f t="shared" si="189"/>
        <v>43952.78572509862</v>
      </c>
      <c r="E4095" s="89">
        <f t="shared" si="190"/>
        <v>899.99999979045242</v>
      </c>
      <c r="F4095" s="3">
        <f t="shared" si="191"/>
        <v>215349618.28202</v>
      </c>
    </row>
    <row r="4096" spans="1:6">
      <c r="A4096" s="1">
        <v>43952.645833333336</v>
      </c>
      <c r="B4096">
        <v>8510</v>
      </c>
      <c r="C4096">
        <v>4.84</v>
      </c>
      <c r="D4096" s="2">
        <f t="shared" si="189"/>
        <v>43952.795675137095</v>
      </c>
      <c r="E4096" s="89">
        <f t="shared" si="190"/>
        <v>900.00000041909516</v>
      </c>
      <c r="F4096" s="3">
        <f t="shared" si="191"/>
        <v>216878728.14912003</v>
      </c>
    </row>
    <row r="4097" spans="1:6">
      <c r="A4097" s="1">
        <v>43952.65625</v>
      </c>
      <c r="B4097">
        <v>8670</v>
      </c>
      <c r="C4097">
        <v>4.8899999999999997</v>
      </c>
      <c r="D4097" s="2">
        <f t="shared" si="189"/>
        <v>43952.804879036907</v>
      </c>
      <c r="E4097" s="89">
        <f t="shared" si="190"/>
        <v>899.99999979045242</v>
      </c>
      <c r="F4097" s="3">
        <f t="shared" si="191"/>
        <v>220956353.90593061</v>
      </c>
    </row>
    <row r="4098" spans="1:6">
      <c r="A4098" s="1">
        <v>43952.666666666664</v>
      </c>
      <c r="B4098">
        <v>8760</v>
      </c>
      <c r="C4098">
        <v>4.92</v>
      </c>
      <c r="D4098" s="2">
        <f t="shared" si="189"/>
        <v>43952.814632990863</v>
      </c>
      <c r="E4098" s="89">
        <f t="shared" si="190"/>
        <v>899.99999979045242</v>
      </c>
      <c r="F4098" s="3">
        <f t="shared" si="191"/>
        <v>223250018.47934857</v>
      </c>
    </row>
    <row r="4099" spans="1:6">
      <c r="A4099" s="1">
        <v>43952.677083333336</v>
      </c>
      <c r="B4099">
        <v>8820</v>
      </c>
      <c r="C4099">
        <v>4.9400000000000004</v>
      </c>
      <c r="D4099" s="2">
        <f t="shared" ref="D4099:D4162" si="192">A4099+((13422*(1/B4099)+2.019)/24)</f>
        <v>43952.824615362813</v>
      </c>
      <c r="E4099" s="89">
        <f t="shared" si="190"/>
        <v>900.00000041909516</v>
      </c>
      <c r="F4099" s="3">
        <f t="shared" si="191"/>
        <v>224779128.35196695</v>
      </c>
    </row>
    <row r="4100" spans="1:6">
      <c r="A4100" s="1">
        <v>43952.6875</v>
      </c>
      <c r="B4100">
        <v>8910</v>
      </c>
      <c r="C4100">
        <v>4.97</v>
      </c>
      <c r="D4100" s="2">
        <f t="shared" si="192"/>
        <v>43952.834391554432</v>
      </c>
      <c r="E4100" s="89">
        <f t="shared" ref="E4100:E4163" si="193">CONVERT((A4100-A4099),"day","sec")</f>
        <v>899.99999979045242</v>
      </c>
      <c r="F4100" s="3">
        <f t="shared" si="191"/>
        <v>227072792.7683785</v>
      </c>
    </row>
    <row r="4101" spans="1:6">
      <c r="A4101" s="1">
        <v>43952.697916666664</v>
      </c>
      <c r="B4101">
        <v>9030</v>
      </c>
      <c r="C4101">
        <v>5.01</v>
      </c>
      <c r="D4101" s="2">
        <f t="shared" si="192"/>
        <v>43952.843974114061</v>
      </c>
      <c r="E4101" s="89">
        <f t="shared" si="193"/>
        <v>899.99999979045242</v>
      </c>
      <c r="F4101" s="3">
        <f t="shared" ref="F4101:F4164" si="194">E4101*B4101*CONVERT(1,"ft^3","l")</f>
        <v>230131012.19960245</v>
      </c>
    </row>
    <row r="4102" spans="1:6">
      <c r="A4102" s="1">
        <v>43952.708333333336</v>
      </c>
      <c r="B4102">
        <v>9100</v>
      </c>
      <c r="C4102">
        <v>5.03</v>
      </c>
      <c r="D4102" s="2">
        <f t="shared" si="192"/>
        <v>43952.853914377294</v>
      </c>
      <c r="E4102" s="89">
        <f t="shared" si="193"/>
        <v>900.00000041909516</v>
      </c>
      <c r="F4102" s="3">
        <f t="shared" si="194"/>
        <v>231914973.69647384</v>
      </c>
    </row>
    <row r="4103" spans="1:6">
      <c r="A4103" s="1">
        <v>43952.71875</v>
      </c>
      <c r="B4103">
        <v>9190</v>
      </c>
      <c r="C4103">
        <v>5.0599999999999996</v>
      </c>
      <c r="D4103" s="2">
        <f t="shared" si="192"/>
        <v>43952.863729189339</v>
      </c>
      <c r="E4103" s="89">
        <f t="shared" si="193"/>
        <v>899.99999979045242</v>
      </c>
      <c r="F4103" s="3">
        <f t="shared" si="194"/>
        <v>234208638.10790107</v>
      </c>
    </row>
    <row r="4104" spans="1:6">
      <c r="A4104" s="1">
        <v>43952.729166666664</v>
      </c>
      <c r="B4104">
        <v>9280</v>
      </c>
      <c r="C4104">
        <v>5.09</v>
      </c>
      <c r="D4104" s="2">
        <f t="shared" si="192"/>
        <v>43952.873555675287</v>
      </c>
      <c r="E4104" s="89">
        <f t="shared" si="193"/>
        <v>899.99999979045242</v>
      </c>
      <c r="F4104" s="3">
        <f t="shared" si="194"/>
        <v>236502302.68131903</v>
      </c>
    </row>
    <row r="4105" spans="1:6">
      <c r="A4105" s="1">
        <v>43952.739583333336</v>
      </c>
      <c r="B4105">
        <v>9370</v>
      </c>
      <c r="C4105">
        <v>5.12</v>
      </c>
      <c r="D4105" s="2">
        <f t="shared" si="192"/>
        <v>43952.883393498756</v>
      </c>
      <c r="E4105" s="89">
        <f t="shared" si="193"/>
        <v>900.00000041909516</v>
      </c>
      <c r="F4105" s="3">
        <f t="shared" si="194"/>
        <v>238795967.42153403</v>
      </c>
    </row>
    <row r="4106" spans="1:6">
      <c r="A4106" s="1">
        <v>43952.75</v>
      </c>
      <c r="B4106">
        <v>9470</v>
      </c>
      <c r="C4106">
        <v>5.15</v>
      </c>
      <c r="D4106" s="2">
        <f t="shared" si="192"/>
        <v>43952.893179910243</v>
      </c>
      <c r="E4106" s="89">
        <f t="shared" si="193"/>
        <v>899.99999979045242</v>
      </c>
      <c r="F4106" s="3">
        <f t="shared" si="194"/>
        <v>241344483.44742361</v>
      </c>
    </row>
    <row r="4107" spans="1:6">
      <c r="A4107" s="1">
        <v>43952.760416666664</v>
      </c>
      <c r="B4107">
        <v>9590</v>
      </c>
      <c r="C4107">
        <v>5.19</v>
      </c>
      <c r="D4107" s="2">
        <f t="shared" si="192"/>
        <v>43952.902857620786</v>
      </c>
      <c r="E4107" s="89">
        <f t="shared" si="193"/>
        <v>899.99999979045242</v>
      </c>
      <c r="F4107" s="3">
        <f t="shared" si="194"/>
        <v>244402702.87864757</v>
      </c>
    </row>
    <row r="4108" spans="1:6">
      <c r="A4108" s="1">
        <v>43952.770833333336</v>
      </c>
      <c r="B4108">
        <v>9630</v>
      </c>
      <c r="C4108">
        <v>5.2</v>
      </c>
      <c r="D4108" s="2">
        <f t="shared" si="192"/>
        <v>43952.913032061268</v>
      </c>
      <c r="E4108" s="89">
        <f t="shared" si="193"/>
        <v>900.00000041909516</v>
      </c>
      <c r="F4108" s="3">
        <f t="shared" si="194"/>
        <v>245422109.52714759</v>
      </c>
    </row>
    <row r="4109" spans="1:6">
      <c r="A4109" s="1">
        <v>43952.78125</v>
      </c>
      <c r="B4109">
        <v>9750</v>
      </c>
      <c r="C4109">
        <v>5.24</v>
      </c>
      <c r="D4109" s="2">
        <f t="shared" si="192"/>
        <v>43952.922733974359</v>
      </c>
      <c r="E4109" s="89">
        <f t="shared" si="193"/>
        <v>899.99999979045242</v>
      </c>
      <c r="F4109" s="3">
        <f t="shared" si="194"/>
        <v>248480328.78694618</v>
      </c>
    </row>
    <row r="4110" spans="1:6">
      <c r="A4110" s="1">
        <v>43952.791666666664</v>
      </c>
      <c r="B4110">
        <v>9850</v>
      </c>
      <c r="C4110">
        <v>5.27</v>
      </c>
      <c r="D4110" s="2">
        <f t="shared" si="192"/>
        <v>43952.932568316413</v>
      </c>
      <c r="E4110" s="89">
        <f t="shared" si="193"/>
        <v>899.99999979045242</v>
      </c>
      <c r="F4110" s="3">
        <f t="shared" si="194"/>
        <v>251028844.97963279</v>
      </c>
    </row>
    <row r="4111" spans="1:6">
      <c r="A4111" s="1">
        <v>43952.802083333336</v>
      </c>
      <c r="B4111">
        <v>9910</v>
      </c>
      <c r="C4111">
        <v>5.29</v>
      </c>
      <c r="D4111" s="2">
        <f t="shared" si="192"/>
        <v>43952.942641229398</v>
      </c>
      <c r="E4111" s="89">
        <f t="shared" si="193"/>
        <v>900.00000041909516</v>
      </c>
      <c r="F4111" s="3">
        <f t="shared" si="194"/>
        <v>252557954.87165448</v>
      </c>
    </row>
    <row r="4112" spans="1:6">
      <c r="A4112" s="1">
        <v>43952.8125</v>
      </c>
      <c r="B4112">
        <v>10000</v>
      </c>
      <c r="C4112">
        <v>5.32</v>
      </c>
      <c r="D4112" s="2">
        <f t="shared" si="192"/>
        <v>43952.952550000002</v>
      </c>
      <c r="E4112" s="89">
        <f t="shared" si="193"/>
        <v>899.99999979045242</v>
      </c>
      <c r="F4112" s="3">
        <f t="shared" si="194"/>
        <v>254851619.26866275</v>
      </c>
    </row>
    <row r="4113" spans="1:6">
      <c r="A4113" s="1">
        <v>43952.822916666664</v>
      </c>
      <c r="B4113">
        <v>10100</v>
      </c>
      <c r="C4113">
        <v>5.35</v>
      </c>
      <c r="D4113" s="2">
        <f t="shared" si="192"/>
        <v>43952.962412953791</v>
      </c>
      <c r="E4113" s="89">
        <f t="shared" si="193"/>
        <v>899.99999979045242</v>
      </c>
      <c r="F4113" s="3">
        <f t="shared" si="194"/>
        <v>257400135.46134937</v>
      </c>
    </row>
    <row r="4114" spans="1:6">
      <c r="A4114" s="1">
        <v>43952.833333333336</v>
      </c>
      <c r="B4114">
        <v>10200</v>
      </c>
      <c r="C4114">
        <v>5.38</v>
      </c>
      <c r="D4114" s="2">
        <f t="shared" si="192"/>
        <v>43952.972286764707</v>
      </c>
      <c r="E4114" s="89">
        <f t="shared" si="193"/>
        <v>900.00000041909516</v>
      </c>
      <c r="F4114" s="3">
        <f t="shared" si="194"/>
        <v>259948651.83560804</v>
      </c>
    </row>
    <row r="4115" spans="1:6">
      <c r="A4115" s="1">
        <v>43952.84375</v>
      </c>
      <c r="B4115">
        <v>10300</v>
      </c>
      <c r="C4115">
        <v>5.41</v>
      </c>
      <c r="D4115" s="2">
        <f t="shared" si="192"/>
        <v>43952.982171116506</v>
      </c>
      <c r="E4115" s="89">
        <f t="shared" si="193"/>
        <v>899.99999979045242</v>
      </c>
      <c r="F4115" s="3">
        <f t="shared" si="194"/>
        <v>262497167.84672263</v>
      </c>
    </row>
    <row r="4116" spans="1:6">
      <c r="A4116" s="1">
        <v>43952.854166666664</v>
      </c>
      <c r="B4116">
        <v>10300</v>
      </c>
      <c r="C4116">
        <v>5.42</v>
      </c>
      <c r="D4116" s="2">
        <f t="shared" si="192"/>
        <v>43952.99258778317</v>
      </c>
      <c r="E4116" s="89">
        <f t="shared" si="193"/>
        <v>899.99999979045242</v>
      </c>
      <c r="F4116" s="3">
        <f t="shared" si="194"/>
        <v>262497167.84672263</v>
      </c>
    </row>
    <row r="4117" spans="1:6">
      <c r="A4117" s="1">
        <v>43952.864583333336</v>
      </c>
      <c r="B4117">
        <v>10400</v>
      </c>
      <c r="C4117">
        <v>5.44</v>
      </c>
      <c r="D4117" s="2">
        <f t="shared" si="192"/>
        <v>43953.002482371798</v>
      </c>
      <c r="E4117" s="89">
        <f t="shared" si="193"/>
        <v>900.00000041909516</v>
      </c>
      <c r="F4117" s="3">
        <f t="shared" si="194"/>
        <v>265045684.22454152</v>
      </c>
    </row>
    <row r="4118" spans="1:6">
      <c r="A4118" s="1">
        <v>43952.875</v>
      </c>
      <c r="B4118">
        <v>10600</v>
      </c>
      <c r="C4118">
        <v>5.49</v>
      </c>
      <c r="D4118" s="2">
        <f t="shared" si="192"/>
        <v>43953.011884433959</v>
      </c>
      <c r="E4118" s="89">
        <f t="shared" si="193"/>
        <v>899.99999979045242</v>
      </c>
      <c r="F4118" s="3">
        <f t="shared" si="194"/>
        <v>270142716.42478251</v>
      </c>
    </row>
    <row r="4119" spans="1:6">
      <c r="A4119" s="1">
        <v>43952.885416666664</v>
      </c>
      <c r="B4119">
        <v>10600</v>
      </c>
      <c r="C4119">
        <v>5.5</v>
      </c>
      <c r="D4119" s="2">
        <f t="shared" si="192"/>
        <v>43953.022301100624</v>
      </c>
      <c r="E4119" s="89">
        <f t="shared" si="193"/>
        <v>899.99999979045242</v>
      </c>
      <c r="F4119" s="3">
        <f t="shared" si="194"/>
        <v>270142716.42478251</v>
      </c>
    </row>
    <row r="4120" spans="1:6">
      <c r="A4120" s="1">
        <v>43952.895833333336</v>
      </c>
      <c r="B4120">
        <v>10700</v>
      </c>
      <c r="C4120">
        <v>5.52</v>
      </c>
      <c r="D4120" s="2">
        <f t="shared" si="192"/>
        <v>43953.032224688475</v>
      </c>
      <c r="E4120" s="89">
        <f t="shared" si="193"/>
        <v>900.00000041909516</v>
      </c>
      <c r="F4120" s="3">
        <f t="shared" si="194"/>
        <v>272691232.80794173</v>
      </c>
    </row>
    <row r="4121" spans="1:6">
      <c r="A4121" s="1">
        <v>43952.90625</v>
      </c>
      <c r="B4121">
        <v>10800</v>
      </c>
      <c r="C4121">
        <v>5.55</v>
      </c>
      <c r="D4121" s="2">
        <f t="shared" si="192"/>
        <v>43953.042157407406</v>
      </c>
      <c r="E4121" s="89">
        <f t="shared" si="193"/>
        <v>899.99999979045242</v>
      </c>
      <c r="F4121" s="3">
        <f t="shared" si="194"/>
        <v>275239748.81015575</v>
      </c>
    </row>
    <row r="4122" spans="1:6">
      <c r="A4122" s="1">
        <v>43952.916666666664</v>
      </c>
      <c r="B4122">
        <v>10800</v>
      </c>
      <c r="C4122">
        <v>5.57</v>
      </c>
      <c r="D4122" s="2">
        <f t="shared" si="192"/>
        <v>43953.05257407407</v>
      </c>
      <c r="E4122" s="89">
        <f t="shared" si="193"/>
        <v>899.99999979045242</v>
      </c>
      <c r="F4122" s="3">
        <f t="shared" si="194"/>
        <v>275239748.81015575</v>
      </c>
    </row>
    <row r="4123" spans="1:6">
      <c r="A4123" s="1">
        <v>43952.927083333336</v>
      </c>
      <c r="B4123">
        <v>10900</v>
      </c>
      <c r="C4123">
        <v>5.59</v>
      </c>
      <c r="D4123" s="2">
        <f t="shared" si="192"/>
        <v>43953.062515672784</v>
      </c>
      <c r="E4123" s="89">
        <f t="shared" si="193"/>
        <v>900.00000041909516</v>
      </c>
      <c r="F4123" s="3">
        <f t="shared" si="194"/>
        <v>277788265.19687527</v>
      </c>
    </row>
    <row r="4124" spans="1:6">
      <c r="A4124" s="1">
        <v>43952.9375</v>
      </c>
      <c r="B4124">
        <v>11000</v>
      </c>
      <c r="C4124">
        <v>5.62</v>
      </c>
      <c r="D4124" s="2">
        <f t="shared" si="192"/>
        <v>43953.072465909092</v>
      </c>
      <c r="E4124" s="89">
        <f t="shared" si="193"/>
        <v>899.99999979045242</v>
      </c>
      <c r="F4124" s="3">
        <f t="shared" si="194"/>
        <v>280336781.19552904</v>
      </c>
    </row>
    <row r="4125" spans="1:6">
      <c r="A4125" s="1">
        <v>43952.947916666664</v>
      </c>
      <c r="B4125">
        <v>11100</v>
      </c>
      <c r="C4125">
        <v>5.64</v>
      </c>
      <c r="D4125" s="2">
        <f t="shared" si="192"/>
        <v>43953.082424549546</v>
      </c>
      <c r="E4125" s="89">
        <f t="shared" si="193"/>
        <v>899.99999979045242</v>
      </c>
      <c r="F4125" s="3">
        <f t="shared" si="194"/>
        <v>282885297.38821566</v>
      </c>
    </row>
    <row r="4126" spans="1:6">
      <c r="A4126" s="1">
        <v>43952.958333333336</v>
      </c>
      <c r="B4126">
        <v>11100</v>
      </c>
      <c r="C4126">
        <v>5.66</v>
      </c>
      <c r="D4126" s="2">
        <f t="shared" si="192"/>
        <v>43953.092841216217</v>
      </c>
      <c r="E4126" s="89">
        <f t="shared" si="193"/>
        <v>900.00000041909516</v>
      </c>
      <c r="F4126" s="3">
        <f t="shared" si="194"/>
        <v>282885297.58580875</v>
      </c>
    </row>
    <row r="4127" spans="1:6">
      <c r="A4127" s="1">
        <v>43952.96875</v>
      </c>
      <c r="B4127">
        <v>11200</v>
      </c>
      <c r="C4127">
        <v>5.68</v>
      </c>
      <c r="D4127" s="2">
        <f t="shared" si="192"/>
        <v>43953.102808035714</v>
      </c>
      <c r="E4127" s="89">
        <f t="shared" si="193"/>
        <v>899.99999979045242</v>
      </c>
      <c r="F4127" s="3">
        <f t="shared" si="194"/>
        <v>285433813.58090228</v>
      </c>
    </row>
    <row r="4128" spans="1:6">
      <c r="A4128" s="1">
        <v>43952.979166666664</v>
      </c>
      <c r="B4128">
        <v>11200</v>
      </c>
      <c r="C4128">
        <v>5.7</v>
      </c>
      <c r="D4128" s="2">
        <f t="shared" si="192"/>
        <v>43953.113224702378</v>
      </c>
      <c r="E4128" s="89">
        <f t="shared" si="193"/>
        <v>899.99999979045242</v>
      </c>
      <c r="F4128" s="3">
        <f t="shared" si="194"/>
        <v>285433813.58090228</v>
      </c>
    </row>
    <row r="4129" spans="1:6">
      <c r="A4129" s="1">
        <v>43952.989583333336</v>
      </c>
      <c r="B4129">
        <v>11300</v>
      </c>
      <c r="C4129">
        <v>5.71</v>
      </c>
      <c r="D4129" s="2">
        <f t="shared" si="192"/>
        <v>43953.12319948378</v>
      </c>
      <c r="E4129" s="89">
        <f t="shared" si="193"/>
        <v>900.00000041909516</v>
      </c>
      <c r="F4129" s="3">
        <f t="shared" si="194"/>
        <v>287982329.97474223</v>
      </c>
    </row>
    <row r="4130" spans="1:6">
      <c r="A4130" s="1">
        <v>43953</v>
      </c>
      <c r="B4130">
        <v>11300</v>
      </c>
      <c r="C4130">
        <v>5.73</v>
      </c>
      <c r="D4130" s="2">
        <f t="shared" si="192"/>
        <v>43953.133616150444</v>
      </c>
      <c r="E4130" s="89">
        <f t="shared" si="193"/>
        <v>899.99999979045242</v>
      </c>
      <c r="F4130" s="3">
        <f t="shared" si="194"/>
        <v>287982329.7735889</v>
      </c>
    </row>
    <row r="4131" spans="1:6">
      <c r="A4131" s="1">
        <v>43953.010416666664</v>
      </c>
      <c r="B4131">
        <v>11400</v>
      </c>
      <c r="C4131">
        <v>5.76</v>
      </c>
      <c r="D4131" s="2">
        <f t="shared" si="192"/>
        <v>43953.143598684212</v>
      </c>
      <c r="E4131" s="89">
        <f t="shared" si="193"/>
        <v>899.99999979045242</v>
      </c>
      <c r="F4131" s="3">
        <f t="shared" si="194"/>
        <v>290530845.96627551</v>
      </c>
    </row>
    <row r="4132" spans="1:6">
      <c r="A4132" s="1">
        <v>43953.020833333336</v>
      </c>
      <c r="B4132">
        <v>11500</v>
      </c>
      <c r="C4132">
        <v>5.77</v>
      </c>
      <c r="D4132" s="2">
        <f t="shared" si="192"/>
        <v>43953.153588768117</v>
      </c>
      <c r="E4132" s="89">
        <f t="shared" si="193"/>
        <v>900.00000041909516</v>
      </c>
      <c r="F4132" s="3">
        <f t="shared" si="194"/>
        <v>293079362.36367571</v>
      </c>
    </row>
    <row r="4133" spans="1:6">
      <c r="A4133" s="1">
        <v>43953.03125</v>
      </c>
      <c r="B4133">
        <v>11600</v>
      </c>
      <c r="C4133">
        <v>5.8</v>
      </c>
      <c r="D4133" s="2">
        <f t="shared" si="192"/>
        <v>43953.163586206894</v>
      </c>
      <c r="E4133" s="89">
        <f t="shared" si="193"/>
        <v>899.99999979045242</v>
      </c>
      <c r="F4133" s="3">
        <f t="shared" si="194"/>
        <v>295627878.35164881</v>
      </c>
    </row>
    <row r="4134" spans="1:6">
      <c r="A4134" s="1">
        <v>43953.041666666664</v>
      </c>
      <c r="B4134">
        <v>11600</v>
      </c>
      <c r="C4134">
        <v>5.81</v>
      </c>
      <c r="D4134" s="2">
        <f t="shared" si="192"/>
        <v>43953.174002873558</v>
      </c>
      <c r="E4134" s="89">
        <f t="shared" si="193"/>
        <v>899.99999979045242</v>
      </c>
      <c r="F4134" s="3">
        <f t="shared" si="194"/>
        <v>295627878.35164881</v>
      </c>
    </row>
    <row r="4135" spans="1:6">
      <c r="A4135" s="1">
        <v>43953.052083333336</v>
      </c>
      <c r="B4135">
        <v>11700</v>
      </c>
      <c r="C4135">
        <v>5.83</v>
      </c>
      <c r="D4135" s="2">
        <f t="shared" si="192"/>
        <v>43953.184007478638</v>
      </c>
      <c r="E4135" s="89">
        <f t="shared" si="193"/>
        <v>900.00000041909516</v>
      </c>
      <c r="F4135" s="3">
        <f t="shared" si="194"/>
        <v>298176394.75260919</v>
      </c>
    </row>
    <row r="4136" spans="1:6">
      <c r="A4136" s="1">
        <v>43953.0625</v>
      </c>
      <c r="B4136">
        <v>11700</v>
      </c>
      <c r="C4136">
        <v>5.84</v>
      </c>
      <c r="D4136" s="2">
        <f t="shared" si="192"/>
        <v>43953.194424145302</v>
      </c>
      <c r="E4136" s="89">
        <f t="shared" si="193"/>
        <v>899.99999979045242</v>
      </c>
      <c r="F4136" s="3">
        <f t="shared" si="194"/>
        <v>298176394.54433542</v>
      </c>
    </row>
    <row r="4137" spans="1:6">
      <c r="A4137" s="1">
        <v>43953.072916666664</v>
      </c>
      <c r="B4137">
        <v>11800</v>
      </c>
      <c r="C4137">
        <v>5.86</v>
      </c>
      <c r="D4137" s="2">
        <f t="shared" si="192"/>
        <v>43953.204435734464</v>
      </c>
      <c r="E4137" s="89">
        <f t="shared" si="193"/>
        <v>899.99999979045242</v>
      </c>
      <c r="F4137" s="3">
        <f t="shared" si="194"/>
        <v>300724910.73702204</v>
      </c>
    </row>
    <row r="4138" spans="1:6">
      <c r="A4138" s="1">
        <v>43953.083333333336</v>
      </c>
      <c r="B4138">
        <v>11900</v>
      </c>
      <c r="C4138">
        <v>5.89</v>
      </c>
      <c r="D4138" s="2">
        <f t="shared" si="192"/>
        <v>43953.214454131652</v>
      </c>
      <c r="E4138" s="89">
        <f t="shared" si="193"/>
        <v>900.00000041909516</v>
      </c>
      <c r="F4138" s="3">
        <f t="shared" si="194"/>
        <v>303273427.14154273</v>
      </c>
    </row>
    <row r="4139" spans="1:6">
      <c r="A4139" s="1">
        <v>43953.09375</v>
      </c>
      <c r="B4139">
        <v>11900</v>
      </c>
      <c r="C4139">
        <v>5.9</v>
      </c>
      <c r="D4139" s="2">
        <f t="shared" si="192"/>
        <v>43953.224870798316</v>
      </c>
      <c r="E4139" s="89">
        <f t="shared" si="193"/>
        <v>899.99999979045242</v>
      </c>
      <c r="F4139" s="3">
        <f t="shared" si="194"/>
        <v>303273426.92970866</v>
      </c>
    </row>
    <row r="4140" spans="1:6">
      <c r="A4140" s="1">
        <v>43953.104166666664</v>
      </c>
      <c r="B4140">
        <v>12000</v>
      </c>
      <c r="C4140">
        <v>5.92</v>
      </c>
      <c r="D4140" s="2">
        <f t="shared" si="192"/>
        <v>43953.234895833331</v>
      </c>
      <c r="E4140" s="89">
        <f t="shared" si="193"/>
        <v>899.99999979045242</v>
      </c>
      <c r="F4140" s="3">
        <f t="shared" si="194"/>
        <v>305821943.12239528</v>
      </c>
    </row>
    <row r="4141" spans="1:6">
      <c r="A4141" s="1">
        <v>43953.114583333336</v>
      </c>
      <c r="B4141">
        <v>12000</v>
      </c>
      <c r="C4141">
        <v>5.94</v>
      </c>
      <c r="D4141" s="2">
        <f t="shared" si="192"/>
        <v>43953.245312500003</v>
      </c>
      <c r="E4141" s="89">
        <f t="shared" si="193"/>
        <v>900.00000041909516</v>
      </c>
      <c r="F4141" s="3">
        <f t="shared" si="194"/>
        <v>305821943.33600944</v>
      </c>
    </row>
    <row r="4142" spans="1:6">
      <c r="A4142" s="1">
        <v>43953.125</v>
      </c>
      <c r="B4142">
        <v>12100</v>
      </c>
      <c r="C4142">
        <v>5.96</v>
      </c>
      <c r="D4142" s="2">
        <f t="shared" si="192"/>
        <v>43953.255344008263</v>
      </c>
      <c r="E4142" s="89">
        <f t="shared" si="193"/>
        <v>899.99999979045242</v>
      </c>
      <c r="F4142" s="3">
        <f t="shared" si="194"/>
        <v>308370459.31508189</v>
      </c>
    </row>
    <row r="4143" spans="1:6">
      <c r="A4143" s="1">
        <v>43953.135416666664</v>
      </c>
      <c r="B4143">
        <v>12200</v>
      </c>
      <c r="C4143">
        <v>5.98</v>
      </c>
      <c r="D4143" s="2">
        <f t="shared" si="192"/>
        <v>43953.265381830599</v>
      </c>
      <c r="E4143" s="89">
        <f t="shared" si="193"/>
        <v>899.99999979045242</v>
      </c>
      <c r="F4143" s="3">
        <f t="shared" si="194"/>
        <v>310918975.50776857</v>
      </c>
    </row>
    <row r="4144" spans="1:6">
      <c r="A4144" s="1">
        <v>43953.145833333336</v>
      </c>
      <c r="B4144">
        <v>12200</v>
      </c>
      <c r="C4144">
        <v>5.99</v>
      </c>
      <c r="D4144" s="2">
        <f t="shared" si="192"/>
        <v>43953.27579849727</v>
      </c>
      <c r="E4144" s="89">
        <f t="shared" si="193"/>
        <v>900.00000041909516</v>
      </c>
      <c r="F4144" s="3">
        <f t="shared" si="194"/>
        <v>310918975.72494292</v>
      </c>
    </row>
    <row r="4145" spans="1:6">
      <c r="A4145" s="1">
        <v>43953.15625</v>
      </c>
      <c r="B4145">
        <v>12300</v>
      </c>
      <c r="C4145">
        <v>6.02</v>
      </c>
      <c r="D4145" s="2">
        <f t="shared" si="192"/>
        <v>43953.285842479672</v>
      </c>
      <c r="E4145" s="89">
        <f t="shared" si="193"/>
        <v>899.99999979045242</v>
      </c>
      <c r="F4145" s="3">
        <f t="shared" si="194"/>
        <v>313467491.70045519</v>
      </c>
    </row>
    <row r="4146" spans="1:6">
      <c r="A4146" s="1">
        <v>43953.166666666664</v>
      </c>
      <c r="B4146">
        <v>12300</v>
      </c>
      <c r="C4146">
        <v>6.03</v>
      </c>
      <c r="D4146" s="2">
        <f t="shared" si="192"/>
        <v>43953.296259146337</v>
      </c>
      <c r="E4146" s="89">
        <f t="shared" si="193"/>
        <v>899.99999979045242</v>
      </c>
      <c r="F4146" s="3">
        <f t="shared" si="194"/>
        <v>313467491.70045519</v>
      </c>
    </row>
    <row r="4147" spans="1:6">
      <c r="A4147" s="1">
        <v>43953.177083333336</v>
      </c>
      <c r="B4147">
        <v>12400</v>
      </c>
      <c r="C4147">
        <v>6.05</v>
      </c>
      <c r="D4147" s="2">
        <f t="shared" si="192"/>
        <v>43953.306309139785</v>
      </c>
      <c r="E4147" s="89">
        <f t="shared" si="193"/>
        <v>900.00000041909516</v>
      </c>
      <c r="F4147" s="3">
        <f t="shared" si="194"/>
        <v>316016008.1138764</v>
      </c>
    </row>
    <row r="4148" spans="1:6">
      <c r="A4148" s="1">
        <v>43953.1875</v>
      </c>
      <c r="B4148">
        <v>12500</v>
      </c>
      <c r="C4148">
        <v>6.07</v>
      </c>
      <c r="D4148" s="2">
        <f t="shared" si="192"/>
        <v>43953.316364999999</v>
      </c>
      <c r="E4148" s="89">
        <f t="shared" si="193"/>
        <v>899.99999979045242</v>
      </c>
      <c r="F4148" s="3">
        <f t="shared" si="194"/>
        <v>318564524.08582842</v>
      </c>
    </row>
    <row r="4149" spans="1:6">
      <c r="A4149" s="1">
        <v>43953.197916666664</v>
      </c>
      <c r="B4149">
        <v>12500</v>
      </c>
      <c r="C4149">
        <v>6.09</v>
      </c>
      <c r="D4149" s="2">
        <f t="shared" si="192"/>
        <v>43953.326781666663</v>
      </c>
      <c r="E4149" s="89">
        <f t="shared" si="193"/>
        <v>899.99999979045242</v>
      </c>
      <c r="F4149" s="3">
        <f t="shared" si="194"/>
        <v>318564524.08582842</v>
      </c>
    </row>
    <row r="4150" spans="1:6">
      <c r="A4150" s="1">
        <v>43953.208333333336</v>
      </c>
      <c r="B4150">
        <v>12600</v>
      </c>
      <c r="C4150">
        <v>6.1</v>
      </c>
      <c r="D4150" s="2">
        <f t="shared" si="192"/>
        <v>43953.336843253972</v>
      </c>
      <c r="E4150" s="89">
        <f t="shared" si="193"/>
        <v>900.00000041909516</v>
      </c>
      <c r="F4150" s="3">
        <f t="shared" si="194"/>
        <v>321113040.50280994</v>
      </c>
    </row>
    <row r="4151" spans="1:6">
      <c r="A4151" s="1">
        <v>43953.21875</v>
      </c>
      <c r="B4151">
        <v>12600</v>
      </c>
      <c r="C4151">
        <v>6.12</v>
      </c>
      <c r="D4151" s="2">
        <f t="shared" si="192"/>
        <v>43953.347259920636</v>
      </c>
      <c r="E4151" s="89">
        <f t="shared" si="193"/>
        <v>899.99999979045242</v>
      </c>
      <c r="F4151" s="3">
        <f t="shared" si="194"/>
        <v>321113040.27851504</v>
      </c>
    </row>
    <row r="4152" spans="1:6">
      <c r="A4152" s="1">
        <v>43953.229166666664</v>
      </c>
      <c r="B4152">
        <v>12700</v>
      </c>
      <c r="C4152">
        <v>6.13</v>
      </c>
      <c r="D4152" s="2">
        <f t="shared" si="192"/>
        <v>43953.357327099737</v>
      </c>
      <c r="E4152" s="89">
        <f t="shared" si="193"/>
        <v>899.99999979045242</v>
      </c>
      <c r="F4152" s="3">
        <f t="shared" si="194"/>
        <v>323661556.47120166</v>
      </c>
    </row>
    <row r="4153" spans="1:6">
      <c r="A4153" s="1">
        <v>43953.239583333336</v>
      </c>
      <c r="B4153">
        <v>12700</v>
      </c>
      <c r="C4153">
        <v>6.15</v>
      </c>
      <c r="D4153" s="2">
        <f t="shared" si="192"/>
        <v>43953.367743766408</v>
      </c>
      <c r="E4153" s="89">
        <f t="shared" si="193"/>
        <v>900.00000041909516</v>
      </c>
      <c r="F4153" s="3">
        <f t="shared" si="194"/>
        <v>323661556.69727665</v>
      </c>
    </row>
    <row r="4154" spans="1:6">
      <c r="A4154" s="1">
        <v>43953.25</v>
      </c>
      <c r="B4154">
        <v>12800</v>
      </c>
      <c r="C4154">
        <v>6.16</v>
      </c>
      <c r="D4154" s="2">
        <f t="shared" si="192"/>
        <v>43953.377816406253</v>
      </c>
      <c r="E4154" s="89">
        <f t="shared" si="193"/>
        <v>899.99999979045242</v>
      </c>
      <c r="F4154" s="3">
        <f t="shared" si="194"/>
        <v>326210072.66388834</v>
      </c>
    </row>
    <row r="4155" spans="1:6">
      <c r="A4155" s="1">
        <v>43953.260416666664</v>
      </c>
      <c r="B4155">
        <v>12900</v>
      </c>
      <c r="C4155">
        <v>6.18</v>
      </c>
      <c r="D4155" s="2">
        <f t="shared" si="192"/>
        <v>43953.387894379841</v>
      </c>
      <c r="E4155" s="89">
        <f t="shared" si="193"/>
        <v>899.99999979045242</v>
      </c>
      <c r="F4155" s="3">
        <f t="shared" si="194"/>
        <v>328758588.85657495</v>
      </c>
    </row>
    <row r="4156" spans="1:6">
      <c r="A4156" s="1">
        <v>43953.270833333336</v>
      </c>
      <c r="B4156">
        <v>12900</v>
      </c>
      <c r="C4156">
        <v>6.2</v>
      </c>
      <c r="D4156" s="2">
        <f t="shared" si="192"/>
        <v>43953.398311046512</v>
      </c>
      <c r="E4156" s="89">
        <f t="shared" si="193"/>
        <v>900.00000041909516</v>
      </c>
      <c r="F4156" s="3">
        <f t="shared" si="194"/>
        <v>328758589.08621013</v>
      </c>
    </row>
    <row r="4157" spans="1:6">
      <c r="A4157" s="1">
        <v>43953.28125</v>
      </c>
      <c r="B4157">
        <v>13000</v>
      </c>
      <c r="C4157">
        <v>6.21</v>
      </c>
      <c r="D4157" s="2">
        <f t="shared" si="192"/>
        <v>43953.40839423077</v>
      </c>
      <c r="E4157" s="89">
        <f t="shared" si="193"/>
        <v>899.99999979045242</v>
      </c>
      <c r="F4157" s="3">
        <f t="shared" si="194"/>
        <v>331307105.04926157</v>
      </c>
    </row>
    <row r="4158" spans="1:6">
      <c r="A4158" s="1">
        <v>43953.291666666664</v>
      </c>
      <c r="B4158">
        <v>13000</v>
      </c>
      <c r="C4158">
        <v>6.23</v>
      </c>
      <c r="D4158" s="2">
        <f t="shared" si="192"/>
        <v>43953.418810897434</v>
      </c>
      <c r="E4158" s="89">
        <f t="shared" si="193"/>
        <v>899.99999979045242</v>
      </c>
      <c r="F4158" s="3">
        <f t="shared" si="194"/>
        <v>331307105.04926157</v>
      </c>
    </row>
    <row r="4159" spans="1:6">
      <c r="A4159" s="1">
        <v>43953.302083333336</v>
      </c>
      <c r="B4159">
        <v>13100</v>
      </c>
      <c r="C4159">
        <v>6.24</v>
      </c>
      <c r="D4159" s="2">
        <f t="shared" si="192"/>
        <v>43953.428899173028</v>
      </c>
      <c r="E4159" s="89">
        <f t="shared" si="193"/>
        <v>900.00000041909516</v>
      </c>
      <c r="F4159" s="3">
        <f t="shared" si="194"/>
        <v>333855621.47514367</v>
      </c>
    </row>
    <row r="4160" spans="1:6">
      <c r="A4160" s="1">
        <v>43953.3125</v>
      </c>
      <c r="B4160">
        <v>13100</v>
      </c>
      <c r="C4160">
        <v>6.25</v>
      </c>
      <c r="D4160" s="2">
        <f t="shared" si="192"/>
        <v>43953.439315839692</v>
      </c>
      <c r="E4160" s="89">
        <f t="shared" si="193"/>
        <v>899.99999979045242</v>
      </c>
      <c r="F4160" s="3">
        <f t="shared" si="194"/>
        <v>333855621.24194819</v>
      </c>
    </row>
    <row r="4161" spans="1:6">
      <c r="A4161" s="1">
        <v>43953.322916666664</v>
      </c>
      <c r="B4161">
        <v>13100</v>
      </c>
      <c r="C4161">
        <v>6.26</v>
      </c>
      <c r="D4161" s="2">
        <f t="shared" si="192"/>
        <v>43953.449732506357</v>
      </c>
      <c r="E4161" s="89">
        <f t="shared" si="193"/>
        <v>899.99999979045242</v>
      </c>
      <c r="F4161" s="3">
        <f t="shared" si="194"/>
        <v>333855621.24194819</v>
      </c>
    </row>
    <row r="4162" spans="1:6">
      <c r="A4162" s="1">
        <v>43953.333333333336</v>
      </c>
      <c r="B4162">
        <v>13200</v>
      </c>
      <c r="C4162">
        <v>6.27</v>
      </c>
      <c r="D4162" s="2">
        <f t="shared" si="192"/>
        <v>43953.459825757578</v>
      </c>
      <c r="E4162" s="89">
        <f t="shared" si="193"/>
        <v>900.00000041909516</v>
      </c>
      <c r="F4162" s="3">
        <f t="shared" si="194"/>
        <v>336404137.66961038</v>
      </c>
    </row>
    <row r="4163" spans="1:6">
      <c r="A4163" s="1">
        <v>43953.34375</v>
      </c>
      <c r="B4163">
        <v>13200</v>
      </c>
      <c r="C4163">
        <v>6.28</v>
      </c>
      <c r="D4163" s="2">
        <f t="shared" ref="D4163:D4226" si="195">A4163+((13422*(1/B4163)+2.019)/24)</f>
        <v>43953.470242424242</v>
      </c>
      <c r="E4163" s="89">
        <f t="shared" si="193"/>
        <v>899.99999979045242</v>
      </c>
      <c r="F4163" s="3">
        <f t="shared" si="194"/>
        <v>336404137.4346348</v>
      </c>
    </row>
    <row r="4164" spans="1:6">
      <c r="A4164" s="1">
        <v>43953.354166666664</v>
      </c>
      <c r="B4164">
        <v>13300</v>
      </c>
      <c r="C4164">
        <v>6.3</v>
      </c>
      <c r="D4164" s="2">
        <f t="shared" si="195"/>
        <v>43953.480340538845</v>
      </c>
      <c r="E4164" s="89">
        <f t="shared" ref="E4164:E4227" si="196">CONVERT((A4164-A4163),"day","sec")</f>
        <v>899.99999979045242</v>
      </c>
      <c r="F4164" s="3">
        <f t="shared" si="194"/>
        <v>338952653.62732142</v>
      </c>
    </row>
    <row r="4165" spans="1:6">
      <c r="A4165" s="1">
        <v>43953.364583333336</v>
      </c>
      <c r="B4165">
        <v>13300</v>
      </c>
      <c r="C4165">
        <v>6.32</v>
      </c>
      <c r="D4165" s="2">
        <f t="shared" si="195"/>
        <v>43953.490757205516</v>
      </c>
      <c r="E4165" s="89">
        <f t="shared" si="196"/>
        <v>900.00000041909516</v>
      </c>
      <c r="F4165" s="3">
        <f t="shared" ref="F4165:F4228" si="197">E4165*B4165*CONVERT(1,"ft^3","l")</f>
        <v>338952653.86407715</v>
      </c>
    </row>
    <row r="4166" spans="1:6">
      <c r="A4166" s="1">
        <v>43953.375</v>
      </c>
      <c r="B4166">
        <v>13300</v>
      </c>
      <c r="C4166">
        <v>6.32</v>
      </c>
      <c r="D4166" s="2">
        <f t="shared" si="195"/>
        <v>43953.501173872181</v>
      </c>
      <c r="E4166" s="89">
        <f t="shared" si="196"/>
        <v>899.99999979045242</v>
      </c>
      <c r="F4166" s="3">
        <f t="shared" si="197"/>
        <v>338952653.62732142</v>
      </c>
    </row>
    <row r="4167" spans="1:6">
      <c r="A4167" s="1">
        <v>43953.385416666664</v>
      </c>
      <c r="B4167">
        <v>13400</v>
      </c>
      <c r="C4167">
        <v>6.33</v>
      </c>
      <c r="D4167" s="2">
        <f t="shared" si="195"/>
        <v>43953.511276741294</v>
      </c>
      <c r="E4167" s="89">
        <f t="shared" si="196"/>
        <v>899.99999979045242</v>
      </c>
      <c r="F4167" s="3">
        <f t="shared" si="197"/>
        <v>341501169.8200081</v>
      </c>
    </row>
    <row r="4168" spans="1:6">
      <c r="A4168" s="1">
        <v>43953.395833333336</v>
      </c>
      <c r="B4168">
        <v>13400</v>
      </c>
      <c r="C4168">
        <v>6.34</v>
      </c>
      <c r="D4168" s="2">
        <f t="shared" si="195"/>
        <v>43953.521693407965</v>
      </c>
      <c r="E4168" s="89">
        <f t="shared" si="196"/>
        <v>900.00000041909516</v>
      </c>
      <c r="F4168" s="3">
        <f t="shared" si="197"/>
        <v>341501170.05854386</v>
      </c>
    </row>
    <row r="4169" spans="1:6">
      <c r="A4169" s="1">
        <v>43953.40625</v>
      </c>
      <c r="B4169">
        <v>13400</v>
      </c>
      <c r="C4169">
        <v>6.35</v>
      </c>
      <c r="D4169" s="2">
        <f t="shared" si="195"/>
        <v>43953.53211007463</v>
      </c>
      <c r="E4169" s="89">
        <f t="shared" si="196"/>
        <v>899.99999979045242</v>
      </c>
      <c r="F4169" s="3">
        <f t="shared" si="197"/>
        <v>341501169.8200081</v>
      </c>
    </row>
    <row r="4170" spans="1:6">
      <c r="A4170" s="1">
        <v>43953.416666666664</v>
      </c>
      <c r="B4170">
        <v>13500</v>
      </c>
      <c r="C4170">
        <v>6.36</v>
      </c>
      <c r="D4170" s="2">
        <f t="shared" si="195"/>
        <v>43953.542217592592</v>
      </c>
      <c r="E4170" s="89">
        <f t="shared" si="196"/>
        <v>899.99999979045242</v>
      </c>
      <c r="F4170" s="3">
        <f t="shared" si="197"/>
        <v>344049686.01269472</v>
      </c>
    </row>
    <row r="4171" spans="1:6">
      <c r="A4171" s="1">
        <v>43953.427083333336</v>
      </c>
      <c r="B4171">
        <v>13500</v>
      </c>
      <c r="C4171">
        <v>6.38</v>
      </c>
      <c r="D4171" s="2">
        <f t="shared" si="195"/>
        <v>43953.552634259264</v>
      </c>
      <c r="E4171" s="89">
        <f t="shared" si="196"/>
        <v>900.00000041909516</v>
      </c>
      <c r="F4171" s="3">
        <f t="shared" si="197"/>
        <v>344049686.25301063</v>
      </c>
    </row>
    <row r="4172" spans="1:6">
      <c r="A4172" s="1">
        <v>43953.4375</v>
      </c>
      <c r="B4172">
        <v>13500</v>
      </c>
      <c r="C4172">
        <v>6.38</v>
      </c>
      <c r="D4172" s="2">
        <f t="shared" si="195"/>
        <v>43953.563050925928</v>
      </c>
      <c r="E4172" s="89">
        <f t="shared" si="196"/>
        <v>899.99999979045242</v>
      </c>
      <c r="F4172" s="3">
        <f t="shared" si="197"/>
        <v>344049686.01269472</v>
      </c>
    </row>
    <row r="4173" spans="1:6">
      <c r="A4173" s="1">
        <v>43953.447916666664</v>
      </c>
      <c r="B4173">
        <v>13600</v>
      </c>
      <c r="C4173">
        <v>6.39</v>
      </c>
      <c r="D4173" s="2">
        <f t="shared" si="195"/>
        <v>43953.573162990193</v>
      </c>
      <c r="E4173" s="89">
        <f t="shared" si="196"/>
        <v>899.99999979045242</v>
      </c>
      <c r="F4173" s="3">
        <f t="shared" si="197"/>
        <v>346598202.20538133</v>
      </c>
    </row>
    <row r="4174" spans="1:6">
      <c r="A4174" s="1">
        <v>43953.458333333336</v>
      </c>
      <c r="B4174">
        <v>13600</v>
      </c>
      <c r="C4174">
        <v>6.41</v>
      </c>
      <c r="D4174" s="2">
        <f t="shared" si="195"/>
        <v>43953.583579656864</v>
      </c>
      <c r="E4174" s="89">
        <f t="shared" si="196"/>
        <v>900.00000041909516</v>
      </c>
      <c r="F4174" s="3">
        <f t="shared" si="197"/>
        <v>346598202.4474774</v>
      </c>
    </row>
    <row r="4175" spans="1:6">
      <c r="A4175" s="1">
        <v>43953.46875</v>
      </c>
      <c r="B4175">
        <v>13700</v>
      </c>
      <c r="C4175">
        <v>6.42</v>
      </c>
      <c r="D4175" s="2">
        <f t="shared" si="195"/>
        <v>43953.593696167882</v>
      </c>
      <c r="E4175" s="89">
        <f t="shared" si="196"/>
        <v>899.99999979045242</v>
      </c>
      <c r="F4175" s="3">
        <f t="shared" si="197"/>
        <v>349146718.39806795</v>
      </c>
    </row>
    <row r="4176" spans="1:6">
      <c r="A4176" s="1">
        <v>43953.479166666664</v>
      </c>
      <c r="B4176">
        <v>13600</v>
      </c>
      <c r="C4176">
        <v>6.41</v>
      </c>
      <c r="D4176" s="2">
        <f t="shared" si="195"/>
        <v>43953.604412990193</v>
      </c>
      <c r="E4176" s="89">
        <f t="shared" si="196"/>
        <v>899.99999979045242</v>
      </c>
      <c r="F4176" s="3">
        <f t="shared" si="197"/>
        <v>346598202.20538133</v>
      </c>
    </row>
    <row r="4177" spans="1:6">
      <c r="A4177" s="1">
        <v>43953.489583333336</v>
      </c>
      <c r="B4177">
        <v>13700</v>
      </c>
      <c r="C4177">
        <v>6.44</v>
      </c>
      <c r="D4177" s="2">
        <f t="shared" si="195"/>
        <v>43953.614529501217</v>
      </c>
      <c r="E4177" s="89">
        <f t="shared" si="196"/>
        <v>900.00000041909516</v>
      </c>
      <c r="F4177" s="3">
        <f t="shared" si="197"/>
        <v>349146718.64194411</v>
      </c>
    </row>
    <row r="4178" spans="1:6">
      <c r="A4178" s="1">
        <v>43953.5</v>
      </c>
      <c r="B4178">
        <v>13700</v>
      </c>
      <c r="C4178">
        <v>6.44</v>
      </c>
      <c r="D4178" s="2">
        <f t="shared" si="195"/>
        <v>43953.624946167882</v>
      </c>
      <c r="E4178" s="89">
        <f t="shared" si="196"/>
        <v>899.99999979045242</v>
      </c>
      <c r="F4178" s="3">
        <f t="shared" si="197"/>
        <v>349146718.39806795</v>
      </c>
    </row>
    <row r="4179" spans="1:6">
      <c r="A4179" s="1">
        <v>43953.510416666664</v>
      </c>
      <c r="B4179">
        <v>13800</v>
      </c>
      <c r="C4179">
        <v>6.45</v>
      </c>
      <c r="D4179" s="2">
        <f t="shared" si="195"/>
        <v>43953.635067028983</v>
      </c>
      <c r="E4179" s="89">
        <f t="shared" si="196"/>
        <v>899.99999979045242</v>
      </c>
      <c r="F4179" s="3">
        <f t="shared" si="197"/>
        <v>351695234.59075457</v>
      </c>
    </row>
    <row r="4180" spans="1:6">
      <c r="A4180" s="1">
        <v>43953.520833333336</v>
      </c>
      <c r="B4180">
        <v>13800</v>
      </c>
      <c r="C4180">
        <v>6.45</v>
      </c>
      <c r="D4180" s="2">
        <f t="shared" si="195"/>
        <v>43953.645483695655</v>
      </c>
      <c r="E4180" s="89">
        <f t="shared" si="196"/>
        <v>900.00000041909516</v>
      </c>
      <c r="F4180" s="3">
        <f t="shared" si="197"/>
        <v>351695234.83641088</v>
      </c>
    </row>
    <row r="4181" spans="1:6">
      <c r="A4181" s="1">
        <v>43953.53125</v>
      </c>
      <c r="B4181">
        <v>13800</v>
      </c>
      <c r="C4181">
        <v>6.46</v>
      </c>
      <c r="D4181" s="2">
        <f t="shared" si="195"/>
        <v>43953.655900362319</v>
      </c>
      <c r="E4181" s="89">
        <f t="shared" si="196"/>
        <v>899.99999979045242</v>
      </c>
      <c r="F4181" s="3">
        <f t="shared" si="197"/>
        <v>351695234.59075457</v>
      </c>
    </row>
    <row r="4182" spans="1:6">
      <c r="A4182" s="1">
        <v>43953.541666666664</v>
      </c>
      <c r="B4182">
        <v>13800</v>
      </c>
      <c r="C4182">
        <v>6.46</v>
      </c>
      <c r="D4182" s="2">
        <f t="shared" si="195"/>
        <v>43953.666317028983</v>
      </c>
      <c r="E4182" s="89">
        <f t="shared" si="196"/>
        <v>899.99999979045242</v>
      </c>
      <c r="F4182" s="3">
        <f t="shared" si="197"/>
        <v>351695234.59075457</v>
      </c>
    </row>
    <row r="4183" spans="1:6">
      <c r="A4183" s="1">
        <v>43953.552083333336</v>
      </c>
      <c r="B4183">
        <v>13800</v>
      </c>
      <c r="C4183">
        <v>6.47</v>
      </c>
      <c r="D4183" s="2">
        <f t="shared" si="195"/>
        <v>43953.676733695655</v>
      </c>
      <c r="E4183" s="89">
        <f t="shared" si="196"/>
        <v>900.00000041909516</v>
      </c>
      <c r="F4183" s="3">
        <f t="shared" si="197"/>
        <v>351695234.83641088</v>
      </c>
    </row>
    <row r="4184" spans="1:6">
      <c r="A4184" s="1">
        <v>43953.5625</v>
      </c>
      <c r="B4184">
        <v>13800</v>
      </c>
      <c r="C4184">
        <v>6.47</v>
      </c>
      <c r="D4184" s="2">
        <f t="shared" si="195"/>
        <v>43953.687150362319</v>
      </c>
      <c r="E4184" s="89">
        <f t="shared" si="196"/>
        <v>899.99999979045242</v>
      </c>
      <c r="F4184" s="3">
        <f t="shared" si="197"/>
        <v>351695234.59075457</v>
      </c>
    </row>
    <row r="4185" spans="1:6">
      <c r="A4185" s="1">
        <v>43953.572916666664</v>
      </c>
      <c r="B4185">
        <v>13800</v>
      </c>
      <c r="C4185">
        <v>6.47</v>
      </c>
      <c r="D4185" s="2">
        <f t="shared" si="195"/>
        <v>43953.697567028983</v>
      </c>
      <c r="E4185" s="89">
        <f t="shared" si="196"/>
        <v>899.99999979045242</v>
      </c>
      <c r="F4185" s="3">
        <f t="shared" si="197"/>
        <v>351695234.59075457</v>
      </c>
    </row>
    <row r="4186" spans="1:6">
      <c r="A4186" s="1">
        <v>43953.583333333336</v>
      </c>
      <c r="B4186">
        <v>13800</v>
      </c>
      <c r="C4186">
        <v>6.46</v>
      </c>
      <c r="D4186" s="2">
        <f t="shared" si="195"/>
        <v>43953.707983695655</v>
      </c>
      <c r="E4186" s="89">
        <f t="shared" si="196"/>
        <v>900.00000041909516</v>
      </c>
      <c r="F4186" s="3">
        <f t="shared" si="197"/>
        <v>351695234.83641088</v>
      </c>
    </row>
    <row r="4187" spans="1:6">
      <c r="A4187" s="1">
        <v>43953.59375</v>
      </c>
      <c r="B4187">
        <v>13800</v>
      </c>
      <c r="C4187">
        <v>6.47</v>
      </c>
      <c r="D4187" s="2">
        <f t="shared" si="195"/>
        <v>43953.718400362319</v>
      </c>
      <c r="E4187" s="89">
        <f t="shared" si="196"/>
        <v>899.99999979045242</v>
      </c>
      <c r="F4187" s="3">
        <f t="shared" si="197"/>
        <v>351695234.59075457</v>
      </c>
    </row>
    <row r="4188" spans="1:6">
      <c r="A4188" s="1">
        <v>43953.604166666664</v>
      </c>
      <c r="B4188">
        <v>13900</v>
      </c>
      <c r="C4188">
        <v>6.48</v>
      </c>
      <c r="D4188" s="2">
        <f t="shared" si="195"/>
        <v>43953.728525479615</v>
      </c>
      <c r="E4188" s="89">
        <f t="shared" si="196"/>
        <v>899.99999979045242</v>
      </c>
      <c r="F4188" s="3">
        <f t="shared" si="197"/>
        <v>354243750.78344119</v>
      </c>
    </row>
    <row r="4189" spans="1:6">
      <c r="A4189" s="1">
        <v>43953.614583333336</v>
      </c>
      <c r="B4189">
        <v>13900</v>
      </c>
      <c r="C4189">
        <v>6.48</v>
      </c>
      <c r="D4189" s="2">
        <f t="shared" si="195"/>
        <v>43953.738942146287</v>
      </c>
      <c r="E4189" s="89">
        <f t="shared" si="196"/>
        <v>900.00000041909516</v>
      </c>
      <c r="F4189" s="3">
        <f t="shared" si="197"/>
        <v>354243751.03087759</v>
      </c>
    </row>
    <row r="4190" spans="1:6">
      <c r="A4190" s="1">
        <v>43953.625</v>
      </c>
      <c r="B4190">
        <v>13900</v>
      </c>
      <c r="C4190">
        <v>6.48</v>
      </c>
      <c r="D4190" s="2">
        <f t="shared" si="195"/>
        <v>43953.749358812951</v>
      </c>
      <c r="E4190" s="89">
        <f t="shared" si="196"/>
        <v>899.99999979045242</v>
      </c>
      <c r="F4190" s="3">
        <f t="shared" si="197"/>
        <v>354243750.78344119</v>
      </c>
    </row>
    <row r="4191" spans="1:6">
      <c r="A4191" s="1">
        <v>43953.635416666664</v>
      </c>
      <c r="B4191">
        <v>13900</v>
      </c>
      <c r="C4191">
        <v>6.48</v>
      </c>
      <c r="D4191" s="2">
        <f t="shared" si="195"/>
        <v>43953.759775479615</v>
      </c>
      <c r="E4191" s="89">
        <f t="shared" si="196"/>
        <v>899.99999979045242</v>
      </c>
      <c r="F4191" s="3">
        <f t="shared" si="197"/>
        <v>354243750.78344119</v>
      </c>
    </row>
    <row r="4192" spans="1:6">
      <c r="A4192" s="1">
        <v>43953.645833333336</v>
      </c>
      <c r="B4192">
        <v>13900</v>
      </c>
      <c r="C4192">
        <v>6.48</v>
      </c>
      <c r="D4192" s="2">
        <f t="shared" si="195"/>
        <v>43953.770192146287</v>
      </c>
      <c r="E4192" s="89">
        <f t="shared" si="196"/>
        <v>900.00000041909516</v>
      </c>
      <c r="F4192" s="3">
        <f t="shared" si="197"/>
        <v>354243751.03087759</v>
      </c>
    </row>
    <row r="4193" spans="1:6">
      <c r="A4193" s="1">
        <v>43953.65625</v>
      </c>
      <c r="B4193">
        <v>13900</v>
      </c>
      <c r="C4193">
        <v>6.48</v>
      </c>
      <c r="D4193" s="2">
        <f t="shared" si="195"/>
        <v>43953.780608812951</v>
      </c>
      <c r="E4193" s="89">
        <f t="shared" si="196"/>
        <v>899.99999979045242</v>
      </c>
      <c r="F4193" s="3">
        <f t="shared" si="197"/>
        <v>354243750.78344119</v>
      </c>
    </row>
    <row r="4194" spans="1:6">
      <c r="A4194" s="1">
        <v>43953.666666666664</v>
      </c>
      <c r="B4194">
        <v>13900</v>
      </c>
      <c r="C4194">
        <v>6.48</v>
      </c>
      <c r="D4194" s="2">
        <f t="shared" si="195"/>
        <v>43953.791025479615</v>
      </c>
      <c r="E4194" s="89">
        <f t="shared" si="196"/>
        <v>899.99999979045242</v>
      </c>
      <c r="F4194" s="3">
        <f t="shared" si="197"/>
        <v>354243750.78344119</v>
      </c>
    </row>
    <row r="4195" spans="1:6">
      <c r="A4195" s="1">
        <v>43953.677083333336</v>
      </c>
      <c r="B4195">
        <v>13900</v>
      </c>
      <c r="C4195">
        <v>6.48</v>
      </c>
      <c r="D4195" s="2">
        <f t="shared" si="195"/>
        <v>43953.801442146287</v>
      </c>
      <c r="E4195" s="89">
        <f t="shared" si="196"/>
        <v>900.00000041909516</v>
      </c>
      <c r="F4195" s="3">
        <f t="shared" si="197"/>
        <v>354243751.03087759</v>
      </c>
    </row>
    <row r="4196" spans="1:6">
      <c r="A4196" s="1">
        <v>43953.6875</v>
      </c>
      <c r="B4196">
        <v>13800</v>
      </c>
      <c r="C4196">
        <v>6.48</v>
      </c>
      <c r="D4196" s="2">
        <f t="shared" si="195"/>
        <v>43953.812150362319</v>
      </c>
      <c r="E4196" s="89">
        <f t="shared" si="196"/>
        <v>899.99999979045242</v>
      </c>
      <c r="F4196" s="3">
        <f t="shared" si="197"/>
        <v>351695234.59075457</v>
      </c>
    </row>
    <row r="4197" spans="1:6">
      <c r="A4197" s="1">
        <v>43953.697916666664</v>
      </c>
      <c r="B4197">
        <v>13900</v>
      </c>
      <c r="C4197">
        <v>6.48</v>
      </c>
      <c r="D4197" s="2">
        <f t="shared" si="195"/>
        <v>43953.822275479615</v>
      </c>
      <c r="E4197" s="89">
        <f t="shared" si="196"/>
        <v>899.99999979045242</v>
      </c>
      <c r="F4197" s="3">
        <f t="shared" si="197"/>
        <v>354243750.78344119</v>
      </c>
    </row>
    <row r="4198" spans="1:6">
      <c r="A4198" s="1">
        <v>43953.708333333336</v>
      </c>
      <c r="B4198">
        <v>13800</v>
      </c>
      <c r="C4198">
        <v>6.47</v>
      </c>
      <c r="D4198" s="2">
        <f t="shared" si="195"/>
        <v>43953.832983695655</v>
      </c>
      <c r="E4198" s="89">
        <f t="shared" si="196"/>
        <v>900.00000041909516</v>
      </c>
      <c r="F4198" s="3">
        <f t="shared" si="197"/>
        <v>351695234.83641088</v>
      </c>
    </row>
    <row r="4199" spans="1:6">
      <c r="A4199" s="1">
        <v>43953.71875</v>
      </c>
      <c r="B4199">
        <v>13800</v>
      </c>
      <c r="C4199">
        <v>6.46</v>
      </c>
      <c r="D4199" s="2">
        <f t="shared" si="195"/>
        <v>43953.843400362319</v>
      </c>
      <c r="E4199" s="89">
        <f t="shared" si="196"/>
        <v>899.99999979045242</v>
      </c>
      <c r="F4199" s="3">
        <f t="shared" si="197"/>
        <v>351695234.59075457</v>
      </c>
    </row>
    <row r="4200" spans="1:6">
      <c r="A4200" s="1">
        <v>43953.729166666664</v>
      </c>
      <c r="B4200">
        <v>13800</v>
      </c>
      <c r="C4200">
        <v>6.46</v>
      </c>
      <c r="D4200" s="2">
        <f t="shared" si="195"/>
        <v>43953.853817028983</v>
      </c>
      <c r="E4200" s="89">
        <f t="shared" si="196"/>
        <v>899.99999979045242</v>
      </c>
      <c r="F4200" s="3">
        <f t="shared" si="197"/>
        <v>351695234.59075457</v>
      </c>
    </row>
    <row r="4201" spans="1:6">
      <c r="A4201" s="1">
        <v>43953.739583333336</v>
      </c>
      <c r="B4201">
        <v>13800</v>
      </c>
      <c r="C4201">
        <v>6.46</v>
      </c>
      <c r="D4201" s="2">
        <f t="shared" si="195"/>
        <v>43953.864233695655</v>
      </c>
      <c r="E4201" s="89">
        <f t="shared" si="196"/>
        <v>900.00000041909516</v>
      </c>
      <c r="F4201" s="3">
        <f t="shared" si="197"/>
        <v>351695234.83641088</v>
      </c>
    </row>
    <row r="4202" spans="1:6">
      <c r="A4202" s="1">
        <v>43953.75</v>
      </c>
      <c r="B4202">
        <v>13700</v>
      </c>
      <c r="C4202">
        <v>6.45</v>
      </c>
      <c r="D4202" s="2">
        <f t="shared" si="195"/>
        <v>43953.874946167882</v>
      </c>
      <c r="E4202" s="89">
        <f t="shared" si="196"/>
        <v>899.99999979045242</v>
      </c>
      <c r="F4202" s="3">
        <f t="shared" si="197"/>
        <v>349146718.39806795</v>
      </c>
    </row>
    <row r="4203" spans="1:6">
      <c r="A4203" s="1">
        <v>43953.760416666664</v>
      </c>
      <c r="B4203">
        <v>13700</v>
      </c>
      <c r="C4203">
        <v>6.45</v>
      </c>
      <c r="D4203" s="2">
        <f t="shared" si="195"/>
        <v>43953.885362834546</v>
      </c>
      <c r="E4203" s="89">
        <f t="shared" si="196"/>
        <v>899.99999979045242</v>
      </c>
      <c r="F4203" s="3">
        <f t="shared" si="197"/>
        <v>349146718.39806795</v>
      </c>
    </row>
    <row r="4204" spans="1:6">
      <c r="A4204" s="1">
        <v>43953.770833333336</v>
      </c>
      <c r="B4204">
        <v>13700</v>
      </c>
      <c r="C4204">
        <v>6.44</v>
      </c>
      <c r="D4204" s="2">
        <f t="shared" si="195"/>
        <v>43953.895779501217</v>
      </c>
      <c r="E4204" s="89">
        <f t="shared" si="196"/>
        <v>900.00000041909516</v>
      </c>
      <c r="F4204" s="3">
        <f t="shared" si="197"/>
        <v>349146718.64194411</v>
      </c>
    </row>
    <row r="4205" spans="1:6">
      <c r="A4205" s="1">
        <v>43953.78125</v>
      </c>
      <c r="B4205">
        <v>13700</v>
      </c>
      <c r="C4205">
        <v>6.44</v>
      </c>
      <c r="D4205" s="2">
        <f t="shared" si="195"/>
        <v>43953.906196167882</v>
      </c>
      <c r="E4205" s="89">
        <f t="shared" si="196"/>
        <v>899.99999979045242</v>
      </c>
      <c r="F4205" s="3">
        <f t="shared" si="197"/>
        <v>349146718.39806795</v>
      </c>
    </row>
    <row r="4206" spans="1:6">
      <c r="A4206" s="1">
        <v>43953.791666666664</v>
      </c>
      <c r="B4206">
        <v>13600</v>
      </c>
      <c r="C4206">
        <v>6.42</v>
      </c>
      <c r="D4206" s="2">
        <f t="shared" si="195"/>
        <v>43953.916912990193</v>
      </c>
      <c r="E4206" s="89">
        <f t="shared" si="196"/>
        <v>899.99999979045242</v>
      </c>
      <c r="F4206" s="3">
        <f t="shared" si="197"/>
        <v>346598202.20538133</v>
      </c>
    </row>
    <row r="4207" spans="1:6">
      <c r="A4207" s="1">
        <v>43953.802083333336</v>
      </c>
      <c r="B4207">
        <v>13600</v>
      </c>
      <c r="C4207">
        <v>6.42</v>
      </c>
      <c r="D4207" s="2">
        <f t="shared" si="195"/>
        <v>43953.927329656864</v>
      </c>
      <c r="E4207" s="89">
        <f t="shared" si="196"/>
        <v>900.00000041909516</v>
      </c>
      <c r="F4207" s="3">
        <f t="shared" si="197"/>
        <v>346598202.4474774</v>
      </c>
    </row>
    <row r="4208" spans="1:6">
      <c r="A4208" s="1">
        <v>43953.8125</v>
      </c>
      <c r="B4208">
        <v>13500</v>
      </c>
      <c r="C4208">
        <v>6.41</v>
      </c>
      <c r="D4208" s="2">
        <f t="shared" si="195"/>
        <v>43953.938050925928</v>
      </c>
      <c r="E4208" s="89">
        <f t="shared" si="196"/>
        <v>899.99999979045242</v>
      </c>
      <c r="F4208" s="3">
        <f t="shared" si="197"/>
        <v>344049686.01269472</v>
      </c>
    </row>
    <row r="4209" spans="1:6">
      <c r="A4209" s="1">
        <v>43953.822916666664</v>
      </c>
      <c r="B4209">
        <v>13500</v>
      </c>
      <c r="C4209">
        <v>6.4</v>
      </c>
      <c r="D4209" s="2">
        <f t="shared" si="195"/>
        <v>43953.948467592592</v>
      </c>
      <c r="E4209" s="89">
        <f t="shared" si="196"/>
        <v>899.99999979045242</v>
      </c>
      <c r="F4209" s="3">
        <f t="shared" si="197"/>
        <v>344049686.01269472</v>
      </c>
    </row>
    <row r="4210" spans="1:6">
      <c r="A4210" s="1">
        <v>43953.833333333336</v>
      </c>
      <c r="B4210">
        <v>13400</v>
      </c>
      <c r="C4210">
        <v>6.38</v>
      </c>
      <c r="D4210" s="2">
        <f t="shared" si="195"/>
        <v>43953.959193407965</v>
      </c>
      <c r="E4210" s="89">
        <f t="shared" si="196"/>
        <v>900.00000041909516</v>
      </c>
      <c r="F4210" s="3">
        <f t="shared" si="197"/>
        <v>341501170.05854386</v>
      </c>
    </row>
    <row r="4211" spans="1:6">
      <c r="A4211" s="1">
        <v>43953.84375</v>
      </c>
      <c r="B4211">
        <v>13500</v>
      </c>
      <c r="C4211">
        <v>6.38</v>
      </c>
      <c r="D4211" s="2">
        <f t="shared" si="195"/>
        <v>43953.969300925928</v>
      </c>
      <c r="E4211" s="89">
        <f t="shared" si="196"/>
        <v>899.99999979045242</v>
      </c>
      <c r="F4211" s="3">
        <f t="shared" si="197"/>
        <v>344049686.01269472</v>
      </c>
    </row>
    <row r="4212" spans="1:6">
      <c r="A4212" s="1">
        <v>43953.854166666664</v>
      </c>
      <c r="B4212">
        <v>13500</v>
      </c>
      <c r="C4212">
        <v>6.38</v>
      </c>
      <c r="D4212" s="2">
        <f t="shared" si="195"/>
        <v>43953.979717592592</v>
      </c>
      <c r="E4212" s="89">
        <f t="shared" si="196"/>
        <v>899.99999979045242</v>
      </c>
      <c r="F4212" s="3">
        <f t="shared" si="197"/>
        <v>344049686.01269472</v>
      </c>
    </row>
    <row r="4213" spans="1:6">
      <c r="A4213" s="1">
        <v>43953.864583333336</v>
      </c>
      <c r="B4213">
        <v>13400</v>
      </c>
      <c r="C4213">
        <v>6.36</v>
      </c>
      <c r="D4213" s="2">
        <f t="shared" si="195"/>
        <v>43953.990443407965</v>
      </c>
      <c r="E4213" s="89">
        <f t="shared" si="196"/>
        <v>900.00000041909516</v>
      </c>
      <c r="F4213" s="3">
        <f t="shared" si="197"/>
        <v>341501170.05854386</v>
      </c>
    </row>
    <row r="4214" spans="1:6">
      <c r="A4214" s="1">
        <v>43953.875</v>
      </c>
      <c r="B4214">
        <v>13400</v>
      </c>
      <c r="C4214">
        <v>6.36</v>
      </c>
      <c r="D4214" s="2">
        <f t="shared" si="195"/>
        <v>43954.00086007463</v>
      </c>
      <c r="E4214" s="89">
        <f t="shared" si="196"/>
        <v>899.99999979045242</v>
      </c>
      <c r="F4214" s="3">
        <f t="shared" si="197"/>
        <v>341501169.8200081</v>
      </c>
    </row>
    <row r="4215" spans="1:6">
      <c r="A4215" s="1">
        <v>43953.885416666664</v>
      </c>
      <c r="B4215">
        <v>13300</v>
      </c>
      <c r="C4215">
        <v>6.34</v>
      </c>
      <c r="D4215" s="2">
        <f t="shared" si="195"/>
        <v>43954.011590538845</v>
      </c>
      <c r="E4215" s="89">
        <f t="shared" si="196"/>
        <v>899.99999979045242</v>
      </c>
      <c r="F4215" s="3">
        <f t="shared" si="197"/>
        <v>338952653.62732142</v>
      </c>
    </row>
    <row r="4216" spans="1:6">
      <c r="A4216" s="1">
        <v>43953.895833333336</v>
      </c>
      <c r="B4216">
        <v>13300</v>
      </c>
      <c r="C4216">
        <v>6.33</v>
      </c>
      <c r="D4216" s="2">
        <f t="shared" si="195"/>
        <v>43954.022007205516</v>
      </c>
      <c r="E4216" s="89">
        <f t="shared" si="196"/>
        <v>900.00000041909516</v>
      </c>
      <c r="F4216" s="3">
        <f t="shared" si="197"/>
        <v>338952653.86407715</v>
      </c>
    </row>
    <row r="4217" spans="1:6">
      <c r="A4217" s="1">
        <v>43953.90625</v>
      </c>
      <c r="B4217">
        <v>13300</v>
      </c>
      <c r="C4217">
        <v>6.32</v>
      </c>
      <c r="D4217" s="2">
        <f t="shared" si="195"/>
        <v>43954.032423872181</v>
      </c>
      <c r="E4217" s="89">
        <f t="shared" si="196"/>
        <v>899.99999979045242</v>
      </c>
      <c r="F4217" s="3">
        <f t="shared" si="197"/>
        <v>338952653.62732142</v>
      </c>
    </row>
    <row r="4218" spans="1:6">
      <c r="A4218" s="1">
        <v>43953.916666666664</v>
      </c>
      <c r="B4218">
        <v>13200</v>
      </c>
      <c r="C4218">
        <v>6.3</v>
      </c>
      <c r="D4218" s="2">
        <f t="shared" si="195"/>
        <v>43954.043159090907</v>
      </c>
      <c r="E4218" s="89">
        <f t="shared" si="196"/>
        <v>899.99999979045242</v>
      </c>
      <c r="F4218" s="3">
        <f t="shared" si="197"/>
        <v>336404137.4346348</v>
      </c>
    </row>
    <row r="4219" spans="1:6">
      <c r="A4219" s="1">
        <v>43953.927083333336</v>
      </c>
      <c r="B4219">
        <v>13200</v>
      </c>
      <c r="C4219">
        <v>6.29</v>
      </c>
      <c r="D4219" s="2">
        <f t="shared" si="195"/>
        <v>43954.053575757578</v>
      </c>
      <c r="E4219" s="89">
        <f t="shared" si="196"/>
        <v>900.00000041909516</v>
      </c>
      <c r="F4219" s="3">
        <f t="shared" si="197"/>
        <v>336404137.66961038</v>
      </c>
    </row>
    <row r="4220" spans="1:6">
      <c r="A4220" s="1">
        <v>43953.9375</v>
      </c>
      <c r="B4220">
        <v>13100</v>
      </c>
      <c r="C4220">
        <v>6.28</v>
      </c>
      <c r="D4220" s="2">
        <f t="shared" si="195"/>
        <v>43954.064315839692</v>
      </c>
      <c r="E4220" s="89">
        <f t="shared" si="196"/>
        <v>899.99999979045242</v>
      </c>
      <c r="F4220" s="3">
        <f t="shared" si="197"/>
        <v>333855621.24194819</v>
      </c>
    </row>
    <row r="4221" spans="1:6">
      <c r="A4221" s="1">
        <v>43953.947916666664</v>
      </c>
      <c r="B4221">
        <v>13100</v>
      </c>
      <c r="C4221">
        <v>6.27</v>
      </c>
      <c r="D4221" s="2">
        <f t="shared" si="195"/>
        <v>43954.074732506357</v>
      </c>
      <c r="E4221" s="89">
        <f t="shared" si="196"/>
        <v>899.99999979045242</v>
      </c>
      <c r="F4221" s="3">
        <f t="shared" si="197"/>
        <v>333855621.24194819</v>
      </c>
    </row>
    <row r="4222" spans="1:6">
      <c r="A4222" s="1">
        <v>43953.958333333336</v>
      </c>
      <c r="B4222">
        <v>13100</v>
      </c>
      <c r="C4222">
        <v>6.26</v>
      </c>
      <c r="D4222" s="2">
        <f t="shared" si="195"/>
        <v>43954.085149173028</v>
      </c>
      <c r="E4222" s="89">
        <f t="shared" si="196"/>
        <v>900.00000041909516</v>
      </c>
      <c r="F4222" s="3">
        <f t="shared" si="197"/>
        <v>333855621.47514367</v>
      </c>
    </row>
    <row r="4223" spans="1:6">
      <c r="A4223" s="1">
        <v>43953.96875</v>
      </c>
      <c r="B4223">
        <v>13100</v>
      </c>
      <c r="C4223">
        <v>6.25</v>
      </c>
      <c r="D4223" s="2">
        <f t="shared" si="195"/>
        <v>43954.095565839692</v>
      </c>
      <c r="E4223" s="89">
        <f t="shared" si="196"/>
        <v>899.99999979045242</v>
      </c>
      <c r="F4223" s="3">
        <f t="shared" si="197"/>
        <v>333855621.24194819</v>
      </c>
    </row>
    <row r="4224" spans="1:6">
      <c r="A4224" s="1">
        <v>43953.979166666664</v>
      </c>
      <c r="B4224">
        <v>13000</v>
      </c>
      <c r="C4224">
        <v>6.23</v>
      </c>
      <c r="D4224" s="2">
        <f t="shared" si="195"/>
        <v>43954.106310897434</v>
      </c>
      <c r="E4224" s="89">
        <f t="shared" si="196"/>
        <v>899.99999979045242</v>
      </c>
      <c r="F4224" s="3">
        <f t="shared" si="197"/>
        <v>331307105.04926157</v>
      </c>
    </row>
    <row r="4225" spans="1:6">
      <c r="A4225" s="1">
        <v>43953.989583333336</v>
      </c>
      <c r="B4225">
        <v>13000</v>
      </c>
      <c r="C4225">
        <v>6.22</v>
      </c>
      <c r="D4225" s="2">
        <f t="shared" si="195"/>
        <v>43954.116727564106</v>
      </c>
      <c r="E4225" s="89">
        <f t="shared" si="196"/>
        <v>900.00000041909516</v>
      </c>
      <c r="F4225" s="3">
        <f t="shared" si="197"/>
        <v>331307105.2806769</v>
      </c>
    </row>
    <row r="4226" spans="1:6">
      <c r="A4226" s="1">
        <v>43954</v>
      </c>
      <c r="B4226">
        <v>13000</v>
      </c>
      <c r="C4226">
        <v>6.21</v>
      </c>
      <c r="D4226" s="2">
        <f t="shared" si="195"/>
        <v>43954.12714423077</v>
      </c>
      <c r="E4226" s="89">
        <f t="shared" si="196"/>
        <v>899.99999979045242</v>
      </c>
      <c r="F4226" s="3">
        <f t="shared" si="197"/>
        <v>331307105.04926157</v>
      </c>
    </row>
    <row r="4227" spans="1:6">
      <c r="A4227" s="1">
        <v>43954.010416666664</v>
      </c>
      <c r="B4227">
        <v>12800</v>
      </c>
      <c r="C4227">
        <v>6.18</v>
      </c>
      <c r="D4227" s="2">
        <f t="shared" ref="D4227:D4290" si="198">A4227+((13422*(1/B4227)+2.019)/24)</f>
        <v>43954.138233072918</v>
      </c>
      <c r="E4227" s="89">
        <f t="shared" si="196"/>
        <v>899.99999979045242</v>
      </c>
      <c r="F4227" s="3">
        <f t="shared" si="197"/>
        <v>326210072.66388834</v>
      </c>
    </row>
    <row r="4228" spans="1:6">
      <c r="A4228" s="1">
        <v>43954.020833333336</v>
      </c>
      <c r="B4228">
        <v>12800</v>
      </c>
      <c r="C4228">
        <v>6.17</v>
      </c>
      <c r="D4228" s="2">
        <f t="shared" si="198"/>
        <v>43954.148649739589</v>
      </c>
      <c r="E4228" s="89">
        <f t="shared" ref="E4228:E4291" si="199">CONVERT((A4228-A4227),"day","sec")</f>
        <v>900.00000041909516</v>
      </c>
      <c r="F4228" s="3">
        <f t="shared" si="197"/>
        <v>326210072.89174342</v>
      </c>
    </row>
    <row r="4229" spans="1:6">
      <c r="A4229" s="1">
        <v>43954.03125</v>
      </c>
      <c r="B4229">
        <v>12800</v>
      </c>
      <c r="C4229">
        <v>6.16</v>
      </c>
      <c r="D4229" s="2">
        <f t="shared" si="198"/>
        <v>43954.159066406253</v>
      </c>
      <c r="E4229" s="89">
        <f t="shared" si="199"/>
        <v>899.99999979045242</v>
      </c>
      <c r="F4229" s="3">
        <f t="shared" ref="F4229:F4292" si="200">E4229*B4229*CONVERT(1,"ft^3","l")</f>
        <v>326210072.66388834</v>
      </c>
    </row>
    <row r="4230" spans="1:6">
      <c r="A4230" s="1">
        <v>43954.041666666664</v>
      </c>
      <c r="B4230">
        <v>12700</v>
      </c>
      <c r="C4230">
        <v>6.15</v>
      </c>
      <c r="D4230" s="2">
        <f t="shared" si="198"/>
        <v>43954.169827099737</v>
      </c>
      <c r="E4230" s="89">
        <f t="shared" si="199"/>
        <v>899.99999979045242</v>
      </c>
      <c r="F4230" s="3">
        <f t="shared" si="200"/>
        <v>323661556.47120166</v>
      </c>
    </row>
    <row r="4231" spans="1:6">
      <c r="A4231" s="1">
        <v>43954.052083333336</v>
      </c>
      <c r="B4231">
        <v>12700</v>
      </c>
      <c r="C4231">
        <v>6.14</v>
      </c>
      <c r="D4231" s="2">
        <f t="shared" si="198"/>
        <v>43954.180243766408</v>
      </c>
      <c r="E4231" s="89">
        <f t="shared" si="199"/>
        <v>900.00000041909516</v>
      </c>
      <c r="F4231" s="3">
        <f t="shared" si="200"/>
        <v>323661556.69727665</v>
      </c>
    </row>
    <row r="4232" spans="1:6">
      <c r="A4232" s="1">
        <v>43954.0625</v>
      </c>
      <c r="B4232">
        <v>12600</v>
      </c>
      <c r="C4232">
        <v>6.12</v>
      </c>
      <c r="D4232" s="2">
        <f t="shared" si="198"/>
        <v>43954.191009920636</v>
      </c>
      <c r="E4232" s="89">
        <f t="shared" si="199"/>
        <v>899.99999979045242</v>
      </c>
      <c r="F4232" s="3">
        <f t="shared" si="200"/>
        <v>321113040.27851504</v>
      </c>
    </row>
    <row r="4233" spans="1:6">
      <c r="A4233" s="1">
        <v>43954.072916666664</v>
      </c>
      <c r="B4233">
        <v>12600</v>
      </c>
      <c r="C4233">
        <v>6.11</v>
      </c>
      <c r="D4233" s="2">
        <f t="shared" si="198"/>
        <v>43954.2014265873</v>
      </c>
      <c r="E4233" s="89">
        <f t="shared" si="199"/>
        <v>899.99999979045242</v>
      </c>
      <c r="F4233" s="3">
        <f t="shared" si="200"/>
        <v>321113040.27851504</v>
      </c>
    </row>
    <row r="4234" spans="1:6">
      <c r="A4234" s="1">
        <v>43954.083333333336</v>
      </c>
      <c r="B4234">
        <v>12600</v>
      </c>
      <c r="C4234">
        <v>6.1</v>
      </c>
      <c r="D4234" s="2">
        <f t="shared" si="198"/>
        <v>43954.211843253972</v>
      </c>
      <c r="E4234" s="89">
        <f t="shared" si="199"/>
        <v>900.00000041909516</v>
      </c>
      <c r="F4234" s="3">
        <f t="shared" si="200"/>
        <v>321113040.50280994</v>
      </c>
    </row>
    <row r="4235" spans="1:6">
      <c r="A4235" s="1">
        <v>43954.09375</v>
      </c>
      <c r="B4235">
        <v>12500</v>
      </c>
      <c r="C4235">
        <v>6.09</v>
      </c>
      <c r="D4235" s="2">
        <f t="shared" si="198"/>
        <v>43954.222614999999</v>
      </c>
      <c r="E4235" s="89">
        <f t="shared" si="199"/>
        <v>899.99999979045242</v>
      </c>
      <c r="F4235" s="3">
        <f t="shared" si="200"/>
        <v>318564524.08582842</v>
      </c>
    </row>
    <row r="4236" spans="1:6">
      <c r="A4236" s="1">
        <v>43954.104166666664</v>
      </c>
      <c r="B4236">
        <v>12500</v>
      </c>
      <c r="C4236">
        <v>6.07</v>
      </c>
      <c r="D4236" s="2">
        <f t="shared" si="198"/>
        <v>43954.233031666663</v>
      </c>
      <c r="E4236" s="89">
        <f t="shared" si="199"/>
        <v>899.99999979045242</v>
      </c>
      <c r="F4236" s="3">
        <f t="shared" si="200"/>
        <v>318564524.08582842</v>
      </c>
    </row>
    <row r="4237" spans="1:6">
      <c r="A4237" s="1">
        <v>43954.114583333336</v>
      </c>
      <c r="B4237">
        <v>12400</v>
      </c>
      <c r="C4237">
        <v>6.05</v>
      </c>
      <c r="D4237" s="2">
        <f t="shared" si="198"/>
        <v>43954.243809139785</v>
      </c>
      <c r="E4237" s="89">
        <f t="shared" si="199"/>
        <v>900.00000041909516</v>
      </c>
      <c r="F4237" s="3">
        <f t="shared" si="200"/>
        <v>316016008.1138764</v>
      </c>
    </row>
    <row r="4238" spans="1:6">
      <c r="A4238" s="1">
        <v>43954.125</v>
      </c>
      <c r="B4238">
        <v>12400</v>
      </c>
      <c r="C4238">
        <v>6.05</v>
      </c>
      <c r="D4238" s="2">
        <f t="shared" si="198"/>
        <v>43954.25422580645</v>
      </c>
      <c r="E4238" s="89">
        <f t="shared" si="199"/>
        <v>899.99999979045242</v>
      </c>
      <c r="F4238" s="3">
        <f t="shared" si="200"/>
        <v>316016007.89314181</v>
      </c>
    </row>
    <row r="4239" spans="1:6">
      <c r="A4239" s="1">
        <v>43954.135416666664</v>
      </c>
      <c r="B4239">
        <v>12300</v>
      </c>
      <c r="C4239">
        <v>6.03</v>
      </c>
      <c r="D4239" s="2">
        <f t="shared" si="198"/>
        <v>43954.265009146337</v>
      </c>
      <c r="E4239" s="89">
        <f t="shared" si="199"/>
        <v>899.99999979045242</v>
      </c>
      <c r="F4239" s="3">
        <f t="shared" si="200"/>
        <v>313467491.70045519</v>
      </c>
    </row>
    <row r="4240" spans="1:6">
      <c r="A4240" s="1">
        <v>43954.145833333336</v>
      </c>
      <c r="B4240">
        <v>12300</v>
      </c>
      <c r="C4240">
        <v>6.02</v>
      </c>
      <c r="D4240" s="2">
        <f t="shared" si="198"/>
        <v>43954.275425813008</v>
      </c>
      <c r="E4240" s="89">
        <f t="shared" si="199"/>
        <v>900.00000041909516</v>
      </c>
      <c r="F4240" s="3">
        <f t="shared" si="200"/>
        <v>313467491.91940969</v>
      </c>
    </row>
    <row r="4241" spans="1:6">
      <c r="A4241" s="1">
        <v>43954.15625</v>
      </c>
      <c r="B4241">
        <v>12300</v>
      </c>
      <c r="C4241">
        <v>6.01</v>
      </c>
      <c r="D4241" s="2">
        <f t="shared" si="198"/>
        <v>43954.285842479672</v>
      </c>
      <c r="E4241" s="89">
        <f t="shared" si="199"/>
        <v>899.99999979045242</v>
      </c>
      <c r="F4241" s="3">
        <f t="shared" si="200"/>
        <v>313467491.70045519</v>
      </c>
    </row>
    <row r="4242" spans="1:6">
      <c r="A4242" s="1">
        <v>43954.166666666664</v>
      </c>
      <c r="B4242">
        <v>12200</v>
      </c>
      <c r="C4242">
        <v>5.99</v>
      </c>
      <c r="D4242" s="2">
        <f t="shared" si="198"/>
        <v>43954.296631830599</v>
      </c>
      <c r="E4242" s="89">
        <f t="shared" si="199"/>
        <v>899.99999979045242</v>
      </c>
      <c r="F4242" s="3">
        <f t="shared" si="200"/>
        <v>310918975.50776857</v>
      </c>
    </row>
    <row r="4243" spans="1:6">
      <c r="A4243" s="1">
        <v>43954.177083333336</v>
      </c>
      <c r="B4243">
        <v>12200</v>
      </c>
      <c r="C4243">
        <v>5.98</v>
      </c>
      <c r="D4243" s="2">
        <f t="shared" si="198"/>
        <v>43954.30704849727</v>
      </c>
      <c r="E4243" s="89">
        <f t="shared" si="199"/>
        <v>900.00000041909516</v>
      </c>
      <c r="F4243" s="3">
        <f t="shared" si="200"/>
        <v>310918975.72494292</v>
      </c>
    </row>
    <row r="4244" spans="1:6">
      <c r="A4244" s="1">
        <v>43954.1875</v>
      </c>
      <c r="B4244">
        <v>12100</v>
      </c>
      <c r="C4244">
        <v>5.97</v>
      </c>
      <c r="D4244" s="2">
        <f t="shared" si="198"/>
        <v>43954.317844008263</v>
      </c>
      <c r="E4244" s="89">
        <f t="shared" si="199"/>
        <v>899.99999979045242</v>
      </c>
      <c r="F4244" s="3">
        <f t="shared" si="200"/>
        <v>308370459.31508189</v>
      </c>
    </row>
    <row r="4245" spans="1:6">
      <c r="A4245" s="1">
        <v>43954.197916666664</v>
      </c>
      <c r="B4245">
        <v>12100</v>
      </c>
      <c r="C4245">
        <v>5.95</v>
      </c>
      <c r="D4245" s="2">
        <f t="shared" si="198"/>
        <v>43954.328260674927</v>
      </c>
      <c r="E4245" s="89">
        <f t="shared" si="199"/>
        <v>899.99999979045242</v>
      </c>
      <c r="F4245" s="3">
        <f t="shared" si="200"/>
        <v>308370459.31508189</v>
      </c>
    </row>
    <row r="4246" spans="1:6">
      <c r="A4246" s="1">
        <v>43954.208333333336</v>
      </c>
      <c r="B4246">
        <v>12100</v>
      </c>
      <c r="C4246">
        <v>5.95</v>
      </c>
      <c r="D4246" s="2">
        <f t="shared" si="198"/>
        <v>43954.338677341599</v>
      </c>
      <c r="E4246" s="89">
        <f t="shared" si="199"/>
        <v>900.00000041909516</v>
      </c>
      <c r="F4246" s="3">
        <f t="shared" si="200"/>
        <v>308370459.53047621</v>
      </c>
    </row>
    <row r="4247" spans="1:6">
      <c r="A4247" s="1">
        <v>43954.21875</v>
      </c>
      <c r="B4247">
        <v>12000</v>
      </c>
      <c r="C4247">
        <v>5.92</v>
      </c>
      <c r="D4247" s="2">
        <f t="shared" si="198"/>
        <v>43954.349479166667</v>
      </c>
      <c r="E4247" s="89">
        <f t="shared" si="199"/>
        <v>899.99999979045242</v>
      </c>
      <c r="F4247" s="3">
        <f t="shared" si="200"/>
        <v>305821943.12239528</v>
      </c>
    </row>
    <row r="4248" spans="1:6">
      <c r="A4248" s="1">
        <v>43954.229166666664</v>
      </c>
      <c r="B4248">
        <v>12000</v>
      </c>
      <c r="C4248">
        <v>5.92</v>
      </c>
      <c r="D4248" s="2">
        <f t="shared" si="198"/>
        <v>43954.359895833331</v>
      </c>
      <c r="E4248" s="89">
        <f t="shared" si="199"/>
        <v>899.99999979045242</v>
      </c>
      <c r="F4248" s="3">
        <f t="shared" si="200"/>
        <v>305821943.12239528</v>
      </c>
    </row>
    <row r="4249" spans="1:6">
      <c r="A4249" s="1">
        <v>43954.239583333336</v>
      </c>
      <c r="B4249">
        <v>11900</v>
      </c>
      <c r="C4249">
        <v>5.91</v>
      </c>
      <c r="D4249" s="2">
        <f t="shared" si="198"/>
        <v>43954.370704131652</v>
      </c>
      <c r="E4249" s="89">
        <f t="shared" si="199"/>
        <v>900.00000041909516</v>
      </c>
      <c r="F4249" s="3">
        <f t="shared" si="200"/>
        <v>303273427.14154273</v>
      </c>
    </row>
    <row r="4250" spans="1:6">
      <c r="A4250" s="1">
        <v>43954.25</v>
      </c>
      <c r="B4250">
        <v>11900</v>
      </c>
      <c r="C4250">
        <v>5.9</v>
      </c>
      <c r="D4250" s="2">
        <f t="shared" si="198"/>
        <v>43954.381120798316</v>
      </c>
      <c r="E4250" s="89">
        <f t="shared" si="199"/>
        <v>899.99999979045242</v>
      </c>
      <c r="F4250" s="3">
        <f t="shared" si="200"/>
        <v>303273426.92970866</v>
      </c>
    </row>
    <row r="4251" spans="1:6">
      <c r="A4251" s="1">
        <v>43954.260416666664</v>
      </c>
      <c r="B4251">
        <v>11900</v>
      </c>
      <c r="C4251">
        <v>5.89</v>
      </c>
      <c r="D4251" s="2">
        <f t="shared" si="198"/>
        <v>43954.391537464981</v>
      </c>
      <c r="E4251" s="89">
        <f t="shared" si="199"/>
        <v>899.99999979045242</v>
      </c>
      <c r="F4251" s="3">
        <f t="shared" si="200"/>
        <v>303273426.92970866</v>
      </c>
    </row>
    <row r="4252" spans="1:6">
      <c r="A4252" s="1">
        <v>43954.270833333336</v>
      </c>
      <c r="B4252">
        <v>11800</v>
      </c>
      <c r="C4252">
        <v>5.86</v>
      </c>
      <c r="D4252" s="2">
        <f t="shared" si="198"/>
        <v>43954.402352401135</v>
      </c>
      <c r="E4252" s="89">
        <f t="shared" si="199"/>
        <v>900.00000041909516</v>
      </c>
      <c r="F4252" s="3">
        <f t="shared" si="200"/>
        <v>300724910.94707596</v>
      </c>
    </row>
    <row r="4253" spans="1:6">
      <c r="A4253" s="1">
        <v>43954.28125</v>
      </c>
      <c r="B4253">
        <v>11800</v>
      </c>
      <c r="C4253">
        <v>5.86</v>
      </c>
      <c r="D4253" s="2">
        <f t="shared" si="198"/>
        <v>43954.4127690678</v>
      </c>
      <c r="E4253" s="89">
        <f t="shared" si="199"/>
        <v>899.99999979045242</v>
      </c>
      <c r="F4253" s="3">
        <f t="shared" si="200"/>
        <v>300724910.73702204</v>
      </c>
    </row>
    <row r="4254" spans="1:6">
      <c r="A4254" s="1">
        <v>43954.291666666664</v>
      </c>
      <c r="B4254">
        <v>11700</v>
      </c>
      <c r="C4254">
        <v>5.84</v>
      </c>
      <c r="D4254" s="2">
        <f t="shared" si="198"/>
        <v>43954.423590811966</v>
      </c>
      <c r="E4254" s="89">
        <f t="shared" si="199"/>
        <v>899.99999979045242</v>
      </c>
      <c r="F4254" s="3">
        <f t="shared" si="200"/>
        <v>298176394.54433542</v>
      </c>
    </row>
    <row r="4255" spans="1:6">
      <c r="A4255" s="1">
        <v>43954.302083333336</v>
      </c>
      <c r="B4255">
        <v>11700</v>
      </c>
      <c r="C4255">
        <v>5.83</v>
      </c>
      <c r="D4255" s="2">
        <f t="shared" si="198"/>
        <v>43954.434007478638</v>
      </c>
      <c r="E4255" s="89">
        <f t="shared" si="199"/>
        <v>900.00000041909516</v>
      </c>
      <c r="F4255" s="3">
        <f t="shared" si="200"/>
        <v>298176394.75260919</v>
      </c>
    </row>
    <row r="4256" spans="1:6">
      <c r="A4256" s="1">
        <v>43954.3125</v>
      </c>
      <c r="B4256">
        <v>11600</v>
      </c>
      <c r="C4256">
        <v>5.82</v>
      </c>
      <c r="D4256" s="2">
        <f t="shared" si="198"/>
        <v>43954.444836206894</v>
      </c>
      <c r="E4256" s="89">
        <f t="shared" si="199"/>
        <v>899.99999979045242</v>
      </c>
      <c r="F4256" s="3">
        <f t="shared" si="200"/>
        <v>295627878.35164881</v>
      </c>
    </row>
    <row r="4257" spans="1:6">
      <c r="A4257" s="1">
        <v>43954.322916666664</v>
      </c>
      <c r="B4257">
        <v>11600</v>
      </c>
      <c r="C4257">
        <v>5.81</v>
      </c>
      <c r="D4257" s="2">
        <f t="shared" si="198"/>
        <v>43954.455252873558</v>
      </c>
      <c r="E4257" s="89">
        <f t="shared" si="199"/>
        <v>899.99999979045242</v>
      </c>
      <c r="F4257" s="3">
        <f t="shared" si="200"/>
        <v>295627878.35164881</v>
      </c>
    </row>
    <row r="4258" spans="1:6">
      <c r="A4258" s="1">
        <v>43954.333333333336</v>
      </c>
      <c r="B4258">
        <v>11500</v>
      </c>
      <c r="C4258">
        <v>5.79</v>
      </c>
      <c r="D4258" s="2">
        <f t="shared" si="198"/>
        <v>43954.466088768117</v>
      </c>
      <c r="E4258" s="89">
        <f t="shared" si="199"/>
        <v>900.00000041909516</v>
      </c>
      <c r="F4258" s="3">
        <f t="shared" si="200"/>
        <v>293079362.36367571</v>
      </c>
    </row>
    <row r="4259" spans="1:6">
      <c r="A4259" s="1">
        <v>43954.34375</v>
      </c>
      <c r="B4259">
        <v>11500</v>
      </c>
      <c r="C4259">
        <v>5.78</v>
      </c>
      <c r="D4259" s="2">
        <f t="shared" si="198"/>
        <v>43954.476505434781</v>
      </c>
      <c r="E4259" s="89">
        <f t="shared" si="199"/>
        <v>899.99999979045242</v>
      </c>
      <c r="F4259" s="3">
        <f t="shared" si="200"/>
        <v>293079362.15896213</v>
      </c>
    </row>
    <row r="4260" spans="1:6">
      <c r="A4260" s="1">
        <v>43954.354166666664</v>
      </c>
      <c r="B4260">
        <v>11500</v>
      </c>
      <c r="C4260">
        <v>5.77</v>
      </c>
      <c r="D4260" s="2">
        <f t="shared" si="198"/>
        <v>43954.486922101445</v>
      </c>
      <c r="E4260" s="89">
        <f t="shared" si="199"/>
        <v>899.99999979045242</v>
      </c>
      <c r="F4260" s="3">
        <f t="shared" si="200"/>
        <v>293079362.15896213</v>
      </c>
    </row>
    <row r="4261" spans="1:6">
      <c r="A4261" s="1">
        <v>43954.364583333336</v>
      </c>
      <c r="B4261">
        <v>11400</v>
      </c>
      <c r="C4261">
        <v>5.76</v>
      </c>
      <c r="D4261" s="2">
        <f t="shared" si="198"/>
        <v>43954.497765350883</v>
      </c>
      <c r="E4261" s="89">
        <f t="shared" si="199"/>
        <v>900.00000041909516</v>
      </c>
      <c r="F4261" s="3">
        <f t="shared" si="200"/>
        <v>290530846.169209</v>
      </c>
    </row>
    <row r="4262" spans="1:6">
      <c r="A4262" s="1">
        <v>43954.375</v>
      </c>
      <c r="B4262">
        <v>11400</v>
      </c>
      <c r="C4262">
        <v>5.75</v>
      </c>
      <c r="D4262" s="2">
        <f t="shared" si="198"/>
        <v>43954.508182017547</v>
      </c>
      <c r="E4262" s="89">
        <f t="shared" si="199"/>
        <v>899.99999979045242</v>
      </c>
      <c r="F4262" s="3">
        <f t="shared" si="200"/>
        <v>290530845.96627551</v>
      </c>
    </row>
    <row r="4263" spans="1:6">
      <c r="A4263" s="1">
        <v>43954.385416666664</v>
      </c>
      <c r="B4263">
        <v>11400</v>
      </c>
      <c r="C4263">
        <v>5.74</v>
      </c>
      <c r="D4263" s="2">
        <f t="shared" si="198"/>
        <v>43954.518598684212</v>
      </c>
      <c r="E4263" s="89">
        <f t="shared" si="199"/>
        <v>899.99999979045242</v>
      </c>
      <c r="F4263" s="3">
        <f t="shared" si="200"/>
        <v>290530845.96627551</v>
      </c>
    </row>
    <row r="4264" spans="1:6">
      <c r="A4264" s="1">
        <v>43954.395833333336</v>
      </c>
      <c r="B4264">
        <v>11300</v>
      </c>
      <c r="C4264">
        <v>5.72</v>
      </c>
      <c r="D4264" s="2">
        <f t="shared" si="198"/>
        <v>43954.52944948378</v>
      </c>
      <c r="E4264" s="89">
        <f t="shared" si="199"/>
        <v>900.00000041909516</v>
      </c>
      <c r="F4264" s="3">
        <f t="shared" si="200"/>
        <v>287982329.97474223</v>
      </c>
    </row>
    <row r="4265" spans="1:6">
      <c r="A4265" s="1">
        <v>43954.40625</v>
      </c>
      <c r="B4265">
        <v>11300</v>
      </c>
      <c r="C4265">
        <v>5.71</v>
      </c>
      <c r="D4265" s="2">
        <f t="shared" si="198"/>
        <v>43954.539866150444</v>
      </c>
      <c r="E4265" s="89">
        <f t="shared" si="199"/>
        <v>899.99999979045242</v>
      </c>
      <c r="F4265" s="3">
        <f t="shared" si="200"/>
        <v>287982329.7735889</v>
      </c>
    </row>
    <row r="4266" spans="1:6">
      <c r="A4266" s="1">
        <v>43954.416666666664</v>
      </c>
      <c r="B4266">
        <v>11200</v>
      </c>
      <c r="C4266">
        <v>5.7</v>
      </c>
      <c r="D4266" s="2">
        <f t="shared" si="198"/>
        <v>43954.550724702378</v>
      </c>
      <c r="E4266" s="89">
        <f t="shared" si="199"/>
        <v>899.99999979045242</v>
      </c>
      <c r="F4266" s="3">
        <f t="shared" si="200"/>
        <v>285433813.58090228</v>
      </c>
    </row>
    <row r="4267" spans="1:6">
      <c r="A4267" s="1">
        <v>43954.427083333336</v>
      </c>
      <c r="B4267">
        <v>11200</v>
      </c>
      <c r="C4267">
        <v>5.7</v>
      </c>
      <c r="D4267" s="2">
        <f t="shared" si="198"/>
        <v>43954.561141369049</v>
      </c>
      <c r="E4267" s="89">
        <f t="shared" si="199"/>
        <v>900.00000041909516</v>
      </c>
      <c r="F4267" s="3">
        <f t="shared" si="200"/>
        <v>285433813.78027546</v>
      </c>
    </row>
    <row r="4268" spans="1:6">
      <c r="A4268" s="1">
        <v>43954.4375</v>
      </c>
      <c r="B4268">
        <v>11100</v>
      </c>
      <c r="C4268">
        <v>5.67</v>
      </c>
      <c r="D4268" s="2">
        <f t="shared" si="198"/>
        <v>43954.572007882882</v>
      </c>
      <c r="E4268" s="89">
        <f t="shared" si="199"/>
        <v>899.99999979045242</v>
      </c>
      <c r="F4268" s="3">
        <f t="shared" si="200"/>
        <v>282885297.38821566</v>
      </c>
    </row>
    <row r="4269" spans="1:6">
      <c r="A4269" s="1">
        <v>43954.447916666664</v>
      </c>
      <c r="B4269">
        <v>11100</v>
      </c>
      <c r="C4269">
        <v>5.67</v>
      </c>
      <c r="D4269" s="2">
        <f t="shared" si="198"/>
        <v>43954.582424549546</v>
      </c>
      <c r="E4269" s="89">
        <f t="shared" si="199"/>
        <v>899.99999979045242</v>
      </c>
      <c r="F4269" s="3">
        <f t="shared" si="200"/>
        <v>282885297.38821566</v>
      </c>
    </row>
    <row r="4270" spans="1:6">
      <c r="A4270" s="1">
        <v>43954.458333333336</v>
      </c>
      <c r="B4270">
        <v>11100</v>
      </c>
      <c r="C4270">
        <v>5.65</v>
      </c>
      <c r="D4270" s="2">
        <f t="shared" si="198"/>
        <v>43954.592841216217</v>
      </c>
      <c r="E4270" s="89">
        <f t="shared" si="199"/>
        <v>900.00000041909516</v>
      </c>
      <c r="F4270" s="3">
        <f t="shared" si="200"/>
        <v>282885297.58580875</v>
      </c>
    </row>
    <row r="4271" spans="1:6">
      <c r="A4271" s="1">
        <v>43954.46875</v>
      </c>
      <c r="B4271">
        <v>11100</v>
      </c>
      <c r="C4271">
        <v>5.65</v>
      </c>
      <c r="D4271" s="2">
        <f t="shared" si="198"/>
        <v>43954.603257882882</v>
      </c>
      <c r="E4271" s="89">
        <f t="shared" si="199"/>
        <v>899.99999979045242</v>
      </c>
      <c r="F4271" s="3">
        <f t="shared" si="200"/>
        <v>282885297.38821566</v>
      </c>
    </row>
    <row r="4272" spans="1:6">
      <c r="A4272" s="1">
        <v>43954.479166666664</v>
      </c>
      <c r="B4272">
        <v>11000</v>
      </c>
      <c r="C4272">
        <v>5.63</v>
      </c>
      <c r="D4272" s="2">
        <f t="shared" si="198"/>
        <v>43954.614132575756</v>
      </c>
      <c r="E4272" s="89">
        <f t="shared" si="199"/>
        <v>899.99999979045242</v>
      </c>
      <c r="F4272" s="3">
        <f t="shared" si="200"/>
        <v>280336781.19552904</v>
      </c>
    </row>
    <row r="4273" spans="1:6">
      <c r="A4273" s="1">
        <v>43954.489583333336</v>
      </c>
      <c r="B4273">
        <v>11000</v>
      </c>
      <c r="C4273">
        <v>5.62</v>
      </c>
      <c r="D4273" s="2">
        <f t="shared" si="198"/>
        <v>43954.624549242428</v>
      </c>
      <c r="E4273" s="89">
        <f t="shared" si="199"/>
        <v>900.00000041909516</v>
      </c>
      <c r="F4273" s="3">
        <f t="shared" si="200"/>
        <v>280336781.39134198</v>
      </c>
    </row>
    <row r="4274" spans="1:6">
      <c r="A4274" s="1">
        <v>43954.5</v>
      </c>
      <c r="B4274">
        <v>11000</v>
      </c>
      <c r="C4274">
        <v>5.61</v>
      </c>
      <c r="D4274" s="2">
        <f t="shared" si="198"/>
        <v>43954.634965909092</v>
      </c>
      <c r="E4274" s="89">
        <f t="shared" si="199"/>
        <v>899.99999979045242</v>
      </c>
      <c r="F4274" s="3">
        <f t="shared" si="200"/>
        <v>280336781.19552904</v>
      </c>
    </row>
    <row r="4275" spans="1:6">
      <c r="A4275" s="1">
        <v>43954.510416666664</v>
      </c>
      <c r="B4275">
        <v>10900</v>
      </c>
      <c r="C4275">
        <v>5.6</v>
      </c>
      <c r="D4275" s="2">
        <f t="shared" si="198"/>
        <v>43954.645849006112</v>
      </c>
      <c r="E4275" s="89">
        <f t="shared" si="199"/>
        <v>899.99999979045242</v>
      </c>
      <c r="F4275" s="3">
        <f t="shared" si="200"/>
        <v>277788265.00284237</v>
      </c>
    </row>
    <row r="4276" spans="1:6">
      <c r="A4276" s="1">
        <v>43954.520833333336</v>
      </c>
      <c r="B4276">
        <v>10900</v>
      </c>
      <c r="C4276">
        <v>5.59</v>
      </c>
      <c r="D4276" s="2">
        <f t="shared" si="198"/>
        <v>43954.656265672784</v>
      </c>
      <c r="E4276" s="89">
        <f t="shared" si="199"/>
        <v>900.00000041909516</v>
      </c>
      <c r="F4276" s="3">
        <f t="shared" si="200"/>
        <v>277788265.19687527</v>
      </c>
    </row>
    <row r="4277" spans="1:6">
      <c r="A4277" s="1">
        <v>43954.53125</v>
      </c>
      <c r="B4277">
        <v>10800</v>
      </c>
      <c r="C4277">
        <v>5.57</v>
      </c>
      <c r="D4277" s="2">
        <f t="shared" si="198"/>
        <v>43954.667157407406</v>
      </c>
      <c r="E4277" s="89">
        <f t="shared" si="199"/>
        <v>899.99999979045242</v>
      </c>
      <c r="F4277" s="3">
        <f t="shared" si="200"/>
        <v>275239748.81015575</v>
      </c>
    </row>
    <row r="4278" spans="1:6">
      <c r="A4278" s="1">
        <v>43954.541666666664</v>
      </c>
      <c r="B4278">
        <v>10800</v>
      </c>
      <c r="C4278">
        <v>5.56</v>
      </c>
      <c r="D4278" s="2">
        <f t="shared" si="198"/>
        <v>43954.67757407407</v>
      </c>
      <c r="E4278" s="89">
        <f t="shared" si="199"/>
        <v>899.99999979045242</v>
      </c>
      <c r="F4278" s="3">
        <f t="shared" si="200"/>
        <v>275239748.81015575</v>
      </c>
    </row>
    <row r="4279" spans="1:6">
      <c r="A4279" s="1">
        <v>43954.552083333336</v>
      </c>
      <c r="B4279">
        <v>10800</v>
      </c>
      <c r="C4279">
        <v>5.55</v>
      </c>
      <c r="D4279" s="2">
        <f t="shared" si="198"/>
        <v>43954.687990740742</v>
      </c>
      <c r="E4279" s="89">
        <f t="shared" si="199"/>
        <v>900.00000041909516</v>
      </c>
      <c r="F4279" s="3">
        <f t="shared" si="200"/>
        <v>275239749.0024085</v>
      </c>
    </row>
    <row r="4280" spans="1:6">
      <c r="A4280" s="1">
        <v>43954.5625</v>
      </c>
      <c r="B4280">
        <v>10700</v>
      </c>
      <c r="C4280">
        <v>5.53</v>
      </c>
      <c r="D4280" s="2">
        <f t="shared" si="198"/>
        <v>43954.698891355139</v>
      </c>
      <c r="E4280" s="89">
        <f t="shared" si="199"/>
        <v>899.99999979045242</v>
      </c>
      <c r="F4280" s="3">
        <f t="shared" si="200"/>
        <v>272691232.61746913</v>
      </c>
    </row>
    <row r="4281" spans="1:6">
      <c r="A4281" s="1">
        <v>43954.572916666664</v>
      </c>
      <c r="B4281">
        <v>10700</v>
      </c>
      <c r="C4281">
        <v>5.53</v>
      </c>
      <c r="D4281" s="2">
        <f t="shared" si="198"/>
        <v>43954.709308021804</v>
      </c>
      <c r="E4281" s="89">
        <f t="shared" si="199"/>
        <v>899.99999979045242</v>
      </c>
      <c r="F4281" s="3">
        <f t="shared" si="200"/>
        <v>272691232.61746913</v>
      </c>
    </row>
    <row r="4282" spans="1:6">
      <c r="A4282" s="1">
        <v>43954.583333333336</v>
      </c>
      <c r="B4282">
        <v>10700</v>
      </c>
      <c r="C4282">
        <v>5.52</v>
      </c>
      <c r="D4282" s="2">
        <f t="shared" si="198"/>
        <v>43954.719724688475</v>
      </c>
      <c r="E4282" s="89">
        <f t="shared" si="199"/>
        <v>900.00000041909516</v>
      </c>
      <c r="F4282" s="3">
        <f t="shared" si="200"/>
        <v>272691232.80794173</v>
      </c>
    </row>
    <row r="4283" spans="1:6">
      <c r="A4283" s="1">
        <v>43954.59375</v>
      </c>
      <c r="B4283">
        <v>10600</v>
      </c>
      <c r="C4283">
        <v>5.5</v>
      </c>
      <c r="D4283" s="2">
        <f t="shared" si="198"/>
        <v>43954.730634433959</v>
      </c>
      <c r="E4283" s="89">
        <f t="shared" si="199"/>
        <v>899.99999979045242</v>
      </c>
      <c r="F4283" s="3">
        <f t="shared" si="200"/>
        <v>270142716.42478251</v>
      </c>
    </row>
    <row r="4284" spans="1:6">
      <c r="A4284" s="1">
        <v>43954.604166666664</v>
      </c>
      <c r="B4284">
        <v>10600</v>
      </c>
      <c r="C4284">
        <v>5.49</v>
      </c>
      <c r="D4284" s="2">
        <f t="shared" si="198"/>
        <v>43954.741051100624</v>
      </c>
      <c r="E4284" s="89">
        <f t="shared" si="199"/>
        <v>899.99999979045242</v>
      </c>
      <c r="F4284" s="3">
        <f t="shared" si="200"/>
        <v>270142716.42478251</v>
      </c>
    </row>
    <row r="4285" spans="1:6">
      <c r="A4285" s="1">
        <v>43954.614583333336</v>
      </c>
      <c r="B4285">
        <v>10500</v>
      </c>
      <c r="C4285">
        <v>5.48</v>
      </c>
      <c r="D4285" s="2">
        <f t="shared" si="198"/>
        <v>43954.751970238096</v>
      </c>
      <c r="E4285" s="89">
        <f t="shared" si="199"/>
        <v>900.00000041909516</v>
      </c>
      <c r="F4285" s="3">
        <f t="shared" si="200"/>
        <v>267594200.41900826</v>
      </c>
    </row>
    <row r="4286" spans="1:6">
      <c r="A4286" s="1">
        <v>43954.625</v>
      </c>
      <c r="B4286">
        <v>10500</v>
      </c>
      <c r="C4286">
        <v>5.47</v>
      </c>
      <c r="D4286" s="2">
        <f t="shared" si="198"/>
        <v>43954.76238690476</v>
      </c>
      <c r="E4286" s="89">
        <f t="shared" si="199"/>
        <v>899.99999979045242</v>
      </c>
      <c r="F4286" s="3">
        <f t="shared" si="200"/>
        <v>267594200.23209587</v>
      </c>
    </row>
    <row r="4287" spans="1:6">
      <c r="A4287" s="1">
        <v>43954.635416666664</v>
      </c>
      <c r="B4287">
        <v>10400</v>
      </c>
      <c r="C4287">
        <v>5.45</v>
      </c>
      <c r="D4287" s="2">
        <f t="shared" si="198"/>
        <v>43954.773315705126</v>
      </c>
      <c r="E4287" s="89">
        <f t="shared" si="199"/>
        <v>899.99999979045242</v>
      </c>
      <c r="F4287" s="3">
        <f t="shared" si="200"/>
        <v>265045684.03940925</v>
      </c>
    </row>
    <row r="4288" spans="1:6">
      <c r="A4288" s="1">
        <v>43954.645833333336</v>
      </c>
      <c r="B4288">
        <v>10400</v>
      </c>
      <c r="C4288">
        <v>5.45</v>
      </c>
      <c r="D4288" s="2">
        <f t="shared" si="198"/>
        <v>43954.783732371798</v>
      </c>
      <c r="E4288" s="89">
        <f t="shared" si="199"/>
        <v>900.00000041909516</v>
      </c>
      <c r="F4288" s="3">
        <f t="shared" si="200"/>
        <v>265045684.22454152</v>
      </c>
    </row>
    <row r="4289" spans="1:6">
      <c r="A4289" s="1">
        <v>43954.65625</v>
      </c>
      <c r="B4289">
        <v>10400</v>
      </c>
      <c r="C4289">
        <v>5.44</v>
      </c>
      <c r="D4289" s="2">
        <f t="shared" si="198"/>
        <v>43954.794149038462</v>
      </c>
      <c r="E4289" s="89">
        <f t="shared" si="199"/>
        <v>899.99999979045242</v>
      </c>
      <c r="F4289" s="3">
        <f t="shared" si="200"/>
        <v>265045684.03940925</v>
      </c>
    </row>
    <row r="4290" spans="1:6">
      <c r="A4290" s="1">
        <v>43954.666666666664</v>
      </c>
      <c r="B4290">
        <v>10400</v>
      </c>
      <c r="C4290">
        <v>5.43</v>
      </c>
      <c r="D4290" s="2">
        <f t="shared" si="198"/>
        <v>43954.804565705126</v>
      </c>
      <c r="E4290" s="89">
        <f t="shared" si="199"/>
        <v>899.99999979045242</v>
      </c>
      <c r="F4290" s="3">
        <f t="shared" si="200"/>
        <v>265045684.03940925</v>
      </c>
    </row>
    <row r="4291" spans="1:6">
      <c r="A4291" s="1">
        <v>43954.677083333336</v>
      </c>
      <c r="B4291">
        <v>10300</v>
      </c>
      <c r="C4291">
        <v>5.41</v>
      </c>
      <c r="D4291" s="2">
        <f t="shared" ref="D4291:D4354" si="201">A4291+((13422*(1/B4291)+2.019)/24)</f>
        <v>43954.815504449842</v>
      </c>
      <c r="E4291" s="89">
        <f t="shared" si="199"/>
        <v>900.00000041909516</v>
      </c>
      <c r="F4291" s="3">
        <f t="shared" si="200"/>
        <v>262497168.03007478</v>
      </c>
    </row>
    <row r="4292" spans="1:6">
      <c r="A4292" s="1">
        <v>43954.6875</v>
      </c>
      <c r="B4292">
        <v>10300</v>
      </c>
      <c r="C4292">
        <v>5.4</v>
      </c>
      <c r="D4292" s="2">
        <f t="shared" si="201"/>
        <v>43954.825921116506</v>
      </c>
      <c r="E4292" s="89">
        <f t="shared" ref="E4292:E4355" si="202">CONVERT((A4292-A4291),"day","sec")</f>
        <v>899.99999979045242</v>
      </c>
      <c r="F4292" s="3">
        <f t="shared" si="200"/>
        <v>262497167.84672263</v>
      </c>
    </row>
    <row r="4293" spans="1:6">
      <c r="A4293" s="1">
        <v>43954.697916666664</v>
      </c>
      <c r="B4293">
        <v>10300</v>
      </c>
      <c r="C4293">
        <v>5.4</v>
      </c>
      <c r="D4293" s="2">
        <f t="shared" si="201"/>
        <v>43954.83633778317</v>
      </c>
      <c r="E4293" s="89">
        <f t="shared" si="202"/>
        <v>899.99999979045242</v>
      </c>
      <c r="F4293" s="3">
        <f t="shared" ref="F4293:F4356" si="203">E4293*B4293*CONVERT(1,"ft^3","l")</f>
        <v>262497167.84672263</v>
      </c>
    </row>
    <row r="4294" spans="1:6">
      <c r="A4294" s="1">
        <v>43954.708333333336</v>
      </c>
      <c r="B4294">
        <v>10200</v>
      </c>
      <c r="C4294">
        <v>5.38</v>
      </c>
      <c r="D4294" s="2">
        <f t="shared" si="201"/>
        <v>43954.847286764707</v>
      </c>
      <c r="E4294" s="89">
        <f t="shared" si="202"/>
        <v>900.00000041909516</v>
      </c>
      <c r="F4294" s="3">
        <f t="shared" si="203"/>
        <v>259948651.83560804</v>
      </c>
    </row>
    <row r="4295" spans="1:6">
      <c r="A4295" s="1">
        <v>43954.71875</v>
      </c>
      <c r="B4295">
        <v>10200</v>
      </c>
      <c r="C4295">
        <v>5.37</v>
      </c>
      <c r="D4295" s="2">
        <f t="shared" si="201"/>
        <v>43954.857703431371</v>
      </c>
      <c r="E4295" s="89">
        <f t="shared" si="202"/>
        <v>899.99999979045242</v>
      </c>
      <c r="F4295" s="3">
        <f t="shared" si="203"/>
        <v>259948651.65403599</v>
      </c>
    </row>
    <row r="4296" spans="1:6">
      <c r="A4296" s="1">
        <v>43954.729166666664</v>
      </c>
      <c r="B4296">
        <v>10100</v>
      </c>
      <c r="C4296">
        <v>5.36</v>
      </c>
      <c r="D4296" s="2">
        <f t="shared" si="201"/>
        <v>43954.868662953791</v>
      </c>
      <c r="E4296" s="89">
        <f t="shared" si="202"/>
        <v>899.99999979045242</v>
      </c>
      <c r="F4296" s="3">
        <f t="shared" si="203"/>
        <v>257400135.46134937</v>
      </c>
    </row>
    <row r="4297" spans="1:6">
      <c r="A4297" s="1">
        <v>43954.739583333336</v>
      </c>
      <c r="B4297">
        <v>10100</v>
      </c>
      <c r="C4297">
        <v>5.35</v>
      </c>
      <c r="D4297" s="2">
        <f t="shared" si="201"/>
        <v>43954.879079620463</v>
      </c>
      <c r="E4297" s="89">
        <f t="shared" si="202"/>
        <v>900.00000041909516</v>
      </c>
      <c r="F4297" s="3">
        <f t="shared" si="203"/>
        <v>257400135.6411413</v>
      </c>
    </row>
    <row r="4298" spans="1:6">
      <c r="A4298" s="1">
        <v>43954.75</v>
      </c>
      <c r="B4298">
        <v>10000</v>
      </c>
      <c r="C4298">
        <v>5.33</v>
      </c>
      <c r="D4298" s="2">
        <f t="shared" si="201"/>
        <v>43954.890050000002</v>
      </c>
      <c r="E4298" s="89">
        <f t="shared" si="202"/>
        <v>899.99999979045242</v>
      </c>
      <c r="F4298" s="3">
        <f t="shared" si="203"/>
        <v>254851619.26866275</v>
      </c>
    </row>
    <row r="4299" spans="1:6">
      <c r="A4299" s="1">
        <v>43954.760416666664</v>
      </c>
      <c r="B4299">
        <v>10000</v>
      </c>
      <c r="C4299">
        <v>5.33</v>
      </c>
      <c r="D4299" s="2">
        <f t="shared" si="201"/>
        <v>43954.900466666666</v>
      </c>
      <c r="E4299" s="89">
        <f t="shared" si="202"/>
        <v>899.99999979045242</v>
      </c>
      <c r="F4299" s="3">
        <f t="shared" si="203"/>
        <v>254851619.26866275</v>
      </c>
    </row>
    <row r="4300" spans="1:6">
      <c r="A4300" s="1">
        <v>43954.770833333336</v>
      </c>
      <c r="B4300">
        <v>9980</v>
      </c>
      <c r="C4300">
        <v>5.31</v>
      </c>
      <c r="D4300" s="2">
        <f t="shared" si="201"/>
        <v>43954.910995407481</v>
      </c>
      <c r="E4300" s="89">
        <f t="shared" si="202"/>
        <v>900.00000041909516</v>
      </c>
      <c r="F4300" s="3">
        <f t="shared" si="203"/>
        <v>254341916.2077812</v>
      </c>
    </row>
    <row r="4301" spans="1:6">
      <c r="A4301" s="1">
        <v>43954.78125</v>
      </c>
      <c r="B4301">
        <v>9950</v>
      </c>
      <c r="C4301">
        <v>5.3</v>
      </c>
      <c r="D4301" s="2">
        <f t="shared" si="201"/>
        <v>43954.921581030154</v>
      </c>
      <c r="E4301" s="89">
        <f t="shared" si="202"/>
        <v>899.99999979045242</v>
      </c>
      <c r="F4301" s="3">
        <f t="shared" si="203"/>
        <v>253577361.17231944</v>
      </c>
    </row>
    <row r="4302" spans="1:6">
      <c r="A4302" s="1">
        <v>43954.791666666664</v>
      </c>
      <c r="B4302">
        <v>9950</v>
      </c>
      <c r="C4302">
        <v>5.3</v>
      </c>
      <c r="D4302" s="2">
        <f t="shared" si="201"/>
        <v>43954.931997696818</v>
      </c>
      <c r="E4302" s="89">
        <f t="shared" si="202"/>
        <v>899.99999979045242</v>
      </c>
      <c r="F4302" s="3">
        <f t="shared" si="203"/>
        <v>253577361.17231944</v>
      </c>
    </row>
    <row r="4303" spans="1:6">
      <c r="A4303" s="1">
        <v>43954.802083333336</v>
      </c>
      <c r="B4303">
        <v>9910</v>
      </c>
      <c r="C4303">
        <v>5.29</v>
      </c>
      <c r="D4303" s="2">
        <f t="shared" si="201"/>
        <v>43954.942641229398</v>
      </c>
      <c r="E4303" s="89">
        <f t="shared" si="202"/>
        <v>900.00000041909516</v>
      </c>
      <c r="F4303" s="3">
        <f t="shared" si="203"/>
        <v>252557954.87165448</v>
      </c>
    </row>
    <row r="4304" spans="1:6">
      <c r="A4304" s="1">
        <v>43954.8125</v>
      </c>
      <c r="B4304">
        <v>9880</v>
      </c>
      <c r="C4304">
        <v>5.28</v>
      </c>
      <c r="D4304" s="2">
        <f t="shared" si="201"/>
        <v>43954.953229251012</v>
      </c>
      <c r="E4304" s="89">
        <f t="shared" si="202"/>
        <v>899.99999979045242</v>
      </c>
      <c r="F4304" s="3">
        <f t="shared" si="203"/>
        <v>251793399.83743879</v>
      </c>
    </row>
    <row r="4305" spans="1:6">
      <c r="A4305" s="1">
        <v>43954.822916666664</v>
      </c>
      <c r="B4305">
        <v>9820</v>
      </c>
      <c r="C4305">
        <v>5.26</v>
      </c>
      <c r="D4305" s="2">
        <f t="shared" si="201"/>
        <v>43954.963991768498</v>
      </c>
      <c r="E4305" s="89">
        <f t="shared" si="202"/>
        <v>899.99999979045242</v>
      </c>
      <c r="F4305" s="3">
        <f t="shared" si="203"/>
        <v>250264290.12182683</v>
      </c>
    </row>
    <row r="4306" spans="1:6">
      <c r="A4306" s="1">
        <v>43954.833333333336</v>
      </c>
      <c r="B4306">
        <v>9790</v>
      </c>
      <c r="C4306">
        <v>5.25</v>
      </c>
      <c r="D4306" s="2">
        <f t="shared" si="201"/>
        <v>43954.974582950294</v>
      </c>
      <c r="E4306" s="89">
        <f t="shared" si="202"/>
        <v>900.00000041909516</v>
      </c>
      <c r="F4306" s="3">
        <f t="shared" si="203"/>
        <v>249499735.43829438</v>
      </c>
    </row>
    <row r="4307" spans="1:6">
      <c r="A4307" s="1">
        <v>43954.84375</v>
      </c>
      <c r="B4307">
        <v>9750</v>
      </c>
      <c r="C4307">
        <v>5.24</v>
      </c>
      <c r="D4307" s="2">
        <f t="shared" si="201"/>
        <v>43954.985233974359</v>
      </c>
      <c r="E4307" s="89">
        <f t="shared" si="202"/>
        <v>899.99999979045242</v>
      </c>
      <c r="F4307" s="3">
        <f t="shared" si="203"/>
        <v>248480328.78694618</v>
      </c>
    </row>
    <row r="4308" spans="1:6">
      <c r="A4308" s="1">
        <v>43954.854166666664</v>
      </c>
      <c r="B4308">
        <v>9720</v>
      </c>
      <c r="C4308">
        <v>5.23</v>
      </c>
      <c r="D4308" s="2">
        <f t="shared" si="201"/>
        <v>43954.995827674895</v>
      </c>
      <c r="E4308" s="89">
        <f t="shared" si="202"/>
        <v>899.99999979045242</v>
      </c>
      <c r="F4308" s="3">
        <f t="shared" si="203"/>
        <v>247715773.92914018</v>
      </c>
    </row>
    <row r="4309" spans="1:6">
      <c r="A4309" s="1">
        <v>43954.864583333336</v>
      </c>
      <c r="B4309">
        <v>9690</v>
      </c>
      <c r="C4309">
        <v>5.22</v>
      </c>
      <c r="D4309" s="2">
        <f t="shared" si="201"/>
        <v>43955.006422471626</v>
      </c>
      <c r="E4309" s="89">
        <f t="shared" si="202"/>
        <v>900.00000041909516</v>
      </c>
      <c r="F4309" s="3">
        <f t="shared" si="203"/>
        <v>246951219.24382764</v>
      </c>
    </row>
    <row r="4310" spans="1:6">
      <c r="A4310" s="1">
        <v>43954.875</v>
      </c>
      <c r="B4310">
        <v>9660</v>
      </c>
      <c r="C4310">
        <v>5.21</v>
      </c>
      <c r="D4310" s="2">
        <f t="shared" si="201"/>
        <v>43955.01701837474</v>
      </c>
      <c r="E4310" s="89">
        <f t="shared" si="202"/>
        <v>899.99999979045242</v>
      </c>
      <c r="F4310" s="3">
        <f t="shared" si="203"/>
        <v>246186664.21352822</v>
      </c>
    </row>
    <row r="4311" spans="1:6">
      <c r="A4311" s="1">
        <v>43954.885416666664</v>
      </c>
      <c r="B4311">
        <v>9590</v>
      </c>
      <c r="C4311">
        <v>5.19</v>
      </c>
      <c r="D4311" s="2">
        <f t="shared" si="201"/>
        <v>43955.027857620786</v>
      </c>
      <c r="E4311" s="89">
        <f t="shared" si="202"/>
        <v>899.99999979045242</v>
      </c>
      <c r="F4311" s="3">
        <f t="shared" si="203"/>
        <v>244402702.87864757</v>
      </c>
    </row>
    <row r="4312" spans="1:6">
      <c r="A4312" s="1">
        <v>43954.895833333336</v>
      </c>
      <c r="B4312">
        <v>9560</v>
      </c>
      <c r="C4312">
        <v>5.18</v>
      </c>
      <c r="D4312" s="2">
        <f t="shared" si="201"/>
        <v>43955.038457287308</v>
      </c>
      <c r="E4312" s="89">
        <f t="shared" si="202"/>
        <v>900.00000041909516</v>
      </c>
      <c r="F4312" s="3">
        <f t="shared" si="203"/>
        <v>243638148.19102088</v>
      </c>
    </row>
    <row r="4313" spans="1:6">
      <c r="A4313" s="1">
        <v>43954.90625</v>
      </c>
      <c r="B4313">
        <v>9530</v>
      </c>
      <c r="C4313">
        <v>5.17</v>
      </c>
      <c r="D4313" s="2">
        <f t="shared" si="201"/>
        <v>43955.049058105978</v>
      </c>
      <c r="E4313" s="89">
        <f t="shared" si="202"/>
        <v>899.99999979045242</v>
      </c>
      <c r="F4313" s="3">
        <f t="shared" si="203"/>
        <v>242873593.1630356</v>
      </c>
    </row>
    <row r="4314" spans="1:6">
      <c r="A4314" s="1">
        <v>43954.916666666664</v>
      </c>
      <c r="B4314">
        <v>9530</v>
      </c>
      <c r="C4314">
        <v>5.17</v>
      </c>
      <c r="D4314" s="2">
        <f t="shared" si="201"/>
        <v>43955.059474772643</v>
      </c>
      <c r="E4314" s="89">
        <f t="shared" si="202"/>
        <v>899.99999979045242</v>
      </c>
      <c r="F4314" s="3">
        <f t="shared" si="203"/>
        <v>242873593.1630356</v>
      </c>
    </row>
    <row r="4315" spans="1:6">
      <c r="A4315" s="1">
        <v>43954.927083333336</v>
      </c>
      <c r="B4315">
        <v>9500</v>
      </c>
      <c r="C4315">
        <v>5.16</v>
      </c>
      <c r="D4315" s="2">
        <f t="shared" si="201"/>
        <v>43955.070076754389</v>
      </c>
      <c r="E4315" s="89">
        <f t="shared" si="202"/>
        <v>900.00000041909516</v>
      </c>
      <c r="F4315" s="3">
        <f t="shared" si="203"/>
        <v>242109038.47434083</v>
      </c>
    </row>
    <row r="4316" spans="1:6">
      <c r="A4316" s="1">
        <v>43954.9375</v>
      </c>
      <c r="B4316">
        <v>9440</v>
      </c>
      <c r="C4316">
        <v>5.14</v>
      </c>
      <c r="D4316" s="2">
        <f t="shared" si="201"/>
        <v>43955.080867584744</v>
      </c>
      <c r="E4316" s="89">
        <f t="shared" si="202"/>
        <v>899.99999979045242</v>
      </c>
      <c r="F4316" s="3">
        <f t="shared" si="203"/>
        <v>240579928.58961764</v>
      </c>
    </row>
    <row r="4317" spans="1:6">
      <c r="A4317" s="1">
        <v>43954.947916666664</v>
      </c>
      <c r="B4317">
        <v>9410</v>
      </c>
      <c r="C4317">
        <v>5.13</v>
      </c>
      <c r="D4317" s="2">
        <f t="shared" si="201"/>
        <v>43955.091473122564</v>
      </c>
      <c r="E4317" s="89">
        <f t="shared" si="202"/>
        <v>899.99999979045242</v>
      </c>
      <c r="F4317" s="3">
        <f t="shared" si="203"/>
        <v>239815373.73181164</v>
      </c>
    </row>
    <row r="4318" spans="1:6">
      <c r="A4318" s="1">
        <v>43954.958333333336</v>
      </c>
      <c r="B4318">
        <v>9370</v>
      </c>
      <c r="C4318">
        <v>5.12</v>
      </c>
      <c r="D4318" s="2">
        <f t="shared" si="201"/>
        <v>43955.102143498756</v>
      </c>
      <c r="E4318" s="89">
        <f t="shared" si="202"/>
        <v>900.00000041909516</v>
      </c>
      <c r="F4318" s="3">
        <f t="shared" si="203"/>
        <v>238795967.42153403</v>
      </c>
    </row>
    <row r="4319" spans="1:6">
      <c r="A4319" s="1">
        <v>43954.96875</v>
      </c>
      <c r="B4319">
        <v>9340</v>
      </c>
      <c r="C4319">
        <v>5.1100000000000003</v>
      </c>
      <c r="D4319" s="2">
        <f t="shared" si="201"/>
        <v>43955.112751873661</v>
      </c>
      <c r="E4319" s="89">
        <f t="shared" si="202"/>
        <v>899.99999979045242</v>
      </c>
      <c r="F4319" s="3">
        <f t="shared" si="203"/>
        <v>238031412.39693099</v>
      </c>
    </row>
    <row r="4320" spans="1:6">
      <c r="A4320" s="1">
        <v>43954.979166666664</v>
      </c>
      <c r="B4320">
        <v>9310</v>
      </c>
      <c r="C4320">
        <v>5.0999999999999996</v>
      </c>
      <c r="D4320" s="2">
        <f t="shared" si="201"/>
        <v>43955.123361484068</v>
      </c>
      <c r="E4320" s="89">
        <f t="shared" si="202"/>
        <v>899.99999979045242</v>
      </c>
      <c r="F4320" s="3">
        <f t="shared" si="203"/>
        <v>237266857.53912503</v>
      </c>
    </row>
    <row r="4321" spans="1:6">
      <c r="A4321" s="1">
        <v>43954.989583333336</v>
      </c>
      <c r="B4321">
        <v>9310</v>
      </c>
      <c r="C4321">
        <v>5.0999999999999996</v>
      </c>
      <c r="D4321" s="2">
        <f t="shared" si="201"/>
        <v>43955.133778150739</v>
      </c>
      <c r="E4321" s="89">
        <f t="shared" si="202"/>
        <v>900.00000041909516</v>
      </c>
      <c r="F4321" s="3">
        <f t="shared" si="203"/>
        <v>237266857.70485401</v>
      </c>
    </row>
    <row r="4322" spans="1:6">
      <c r="A4322" s="1">
        <v>43955</v>
      </c>
      <c r="B4322">
        <v>9250</v>
      </c>
      <c r="C4322">
        <v>5.08</v>
      </c>
      <c r="D4322" s="2">
        <f t="shared" si="201"/>
        <v>43955.144584459456</v>
      </c>
      <c r="E4322" s="89">
        <f t="shared" si="202"/>
        <v>899.99999979045242</v>
      </c>
      <c r="F4322" s="3">
        <f t="shared" si="203"/>
        <v>235737747.82351303</v>
      </c>
    </row>
    <row r="4323" spans="1:6">
      <c r="A4323" s="1">
        <v>43955.010416666664</v>
      </c>
      <c r="B4323">
        <v>9190</v>
      </c>
      <c r="C4323">
        <v>5.0599999999999996</v>
      </c>
      <c r="D4323" s="2">
        <f t="shared" si="201"/>
        <v>43955.155395856003</v>
      </c>
      <c r="E4323" s="89">
        <f t="shared" si="202"/>
        <v>899.99999979045242</v>
      </c>
      <c r="F4323" s="3">
        <f t="shared" si="203"/>
        <v>234208638.10790107</v>
      </c>
    </row>
    <row r="4324" spans="1:6">
      <c r="A4324" s="1">
        <v>43955.020833333336</v>
      </c>
      <c r="B4324">
        <v>9160</v>
      </c>
      <c r="C4324">
        <v>5.05</v>
      </c>
      <c r="D4324" s="2">
        <f t="shared" si="201"/>
        <v>43955.166011826783</v>
      </c>
      <c r="E4324" s="89">
        <f t="shared" si="202"/>
        <v>900.00000041909516</v>
      </c>
      <c r="F4324" s="3">
        <f t="shared" si="203"/>
        <v>233444083.41315389</v>
      </c>
    </row>
    <row r="4325" spans="1:6">
      <c r="A4325" s="1">
        <v>43955.03125</v>
      </c>
      <c r="B4325">
        <v>9130</v>
      </c>
      <c r="C4325">
        <v>5.04</v>
      </c>
      <c r="D4325" s="2">
        <f t="shared" si="201"/>
        <v>43955.176629107336</v>
      </c>
      <c r="E4325" s="89">
        <f t="shared" si="202"/>
        <v>899.99999979045242</v>
      </c>
      <c r="F4325" s="3">
        <f t="shared" si="203"/>
        <v>232679528.39228907</v>
      </c>
    </row>
    <row r="4326" spans="1:6">
      <c r="A4326" s="1">
        <v>43955.041666666664</v>
      </c>
      <c r="B4326">
        <v>9100</v>
      </c>
      <c r="C4326">
        <v>5.03</v>
      </c>
      <c r="D4326" s="2">
        <f t="shared" si="201"/>
        <v>43955.187247710623</v>
      </c>
      <c r="E4326" s="89">
        <f t="shared" si="202"/>
        <v>899.99999979045242</v>
      </c>
      <c r="F4326" s="3">
        <f t="shared" si="203"/>
        <v>231914973.5344831</v>
      </c>
    </row>
    <row r="4327" spans="1:6">
      <c r="A4327" s="1">
        <v>43955.052083333336</v>
      </c>
      <c r="B4327">
        <v>9060</v>
      </c>
      <c r="C4327">
        <v>5.0199999999999996</v>
      </c>
      <c r="D4327" s="2">
        <f t="shared" si="201"/>
        <v>43955.197935706405</v>
      </c>
      <c r="E4327" s="89">
        <f t="shared" si="202"/>
        <v>900.00000041909516</v>
      </c>
      <c r="F4327" s="3">
        <f t="shared" si="203"/>
        <v>230895567.21868715</v>
      </c>
    </row>
    <row r="4328" spans="1:6">
      <c r="A4328" s="1">
        <v>43955.0625</v>
      </c>
      <c r="B4328">
        <v>9030</v>
      </c>
      <c r="C4328">
        <v>5.01</v>
      </c>
      <c r="D4328" s="2">
        <f t="shared" si="201"/>
        <v>43955.208557447397</v>
      </c>
      <c r="E4328" s="89">
        <f t="shared" si="202"/>
        <v>899.99999979045242</v>
      </c>
      <c r="F4328" s="3">
        <f t="shared" si="203"/>
        <v>230131012.19960245</v>
      </c>
    </row>
    <row r="4329" spans="1:6">
      <c r="A4329" s="1">
        <v>43955.072916666664</v>
      </c>
      <c r="B4329">
        <v>9000</v>
      </c>
      <c r="C4329">
        <v>5</v>
      </c>
      <c r="D4329" s="2">
        <f t="shared" si="201"/>
        <v>43955.219180555556</v>
      </c>
      <c r="E4329" s="89">
        <f t="shared" si="202"/>
        <v>899.99999979045242</v>
      </c>
      <c r="F4329" s="3">
        <f t="shared" si="203"/>
        <v>229366457.34179646</v>
      </c>
    </row>
    <row r="4330" spans="1:6">
      <c r="A4330" s="1">
        <v>43955.083333333336</v>
      </c>
      <c r="B4330">
        <v>8970</v>
      </c>
      <c r="C4330">
        <v>4.99</v>
      </c>
      <c r="D4330" s="2">
        <f t="shared" si="201"/>
        <v>43955.229805044597</v>
      </c>
      <c r="E4330" s="89">
        <f t="shared" si="202"/>
        <v>900.00000041909516</v>
      </c>
      <c r="F4330" s="3">
        <f t="shared" si="203"/>
        <v>228601902.64366707</v>
      </c>
    </row>
    <row r="4331" spans="1:6">
      <c r="A4331" s="1">
        <v>43955.09375</v>
      </c>
      <c r="B4331">
        <v>8940</v>
      </c>
      <c r="C4331">
        <v>4.9800000000000004</v>
      </c>
      <c r="D4331" s="2">
        <f t="shared" si="201"/>
        <v>43955.24043092841</v>
      </c>
      <c r="E4331" s="89">
        <f t="shared" si="202"/>
        <v>899.99999979045242</v>
      </c>
      <c r="F4331" s="3">
        <f t="shared" si="203"/>
        <v>227837347.62618449</v>
      </c>
    </row>
    <row r="4332" spans="1:6">
      <c r="A4332" s="1">
        <v>43955.104166666664</v>
      </c>
      <c r="B4332">
        <v>8910</v>
      </c>
      <c r="C4332">
        <v>4.97</v>
      </c>
      <c r="D4332" s="2">
        <f t="shared" si="201"/>
        <v>43955.251058221096</v>
      </c>
      <c r="E4332" s="89">
        <f t="shared" si="202"/>
        <v>899.99999979045242</v>
      </c>
      <c r="F4332" s="3">
        <f t="shared" si="203"/>
        <v>227072792.7683785</v>
      </c>
    </row>
    <row r="4333" spans="1:6">
      <c r="A4333" s="1">
        <v>43955.114583333336</v>
      </c>
      <c r="B4333">
        <v>8880</v>
      </c>
      <c r="C4333">
        <v>4.96</v>
      </c>
      <c r="D4333" s="2">
        <f t="shared" si="201"/>
        <v>43955.261686936938</v>
      </c>
      <c r="E4333" s="89">
        <f t="shared" si="202"/>
        <v>900.00000041909516</v>
      </c>
      <c r="F4333" s="3">
        <f t="shared" si="203"/>
        <v>226308238.068647</v>
      </c>
    </row>
    <row r="4334" spans="1:6">
      <c r="A4334" s="1">
        <v>43955.125</v>
      </c>
      <c r="B4334">
        <v>8850</v>
      </c>
      <c r="C4334">
        <v>4.95</v>
      </c>
      <c r="D4334" s="2">
        <f t="shared" si="201"/>
        <v>43955.272317090392</v>
      </c>
      <c r="E4334" s="89">
        <f t="shared" si="202"/>
        <v>899.99999979045242</v>
      </c>
      <c r="F4334" s="3">
        <f t="shared" si="203"/>
        <v>225543683.05276653</v>
      </c>
    </row>
    <row r="4335" spans="1:6">
      <c r="A4335" s="1">
        <v>43955.135416666664</v>
      </c>
      <c r="B4335">
        <v>8820</v>
      </c>
      <c r="C4335">
        <v>4.9400000000000004</v>
      </c>
      <c r="D4335" s="2">
        <f t="shared" si="201"/>
        <v>43955.282948696142</v>
      </c>
      <c r="E4335" s="89">
        <f t="shared" si="202"/>
        <v>899.99999979045242</v>
      </c>
      <c r="F4335" s="3">
        <f t="shared" si="203"/>
        <v>224779128.19496053</v>
      </c>
    </row>
    <row r="4336" spans="1:6">
      <c r="A4336" s="1">
        <v>43955.145833333336</v>
      </c>
      <c r="B4336">
        <v>8790</v>
      </c>
      <c r="C4336">
        <v>4.93</v>
      </c>
      <c r="D4336" s="2">
        <f t="shared" si="201"/>
        <v>43955.29358176906</v>
      </c>
      <c r="E4336" s="89">
        <f t="shared" si="202"/>
        <v>900.00000041909516</v>
      </c>
      <c r="F4336" s="3">
        <f t="shared" si="203"/>
        <v>224014573.49362692</v>
      </c>
    </row>
    <row r="4337" spans="1:6">
      <c r="A4337" s="1">
        <v>43955.15625</v>
      </c>
      <c r="B4337">
        <v>8760</v>
      </c>
      <c r="C4337">
        <v>4.92</v>
      </c>
      <c r="D4337" s="2">
        <f t="shared" si="201"/>
        <v>43955.304216324199</v>
      </c>
      <c r="E4337" s="89">
        <f t="shared" si="202"/>
        <v>899.99999979045242</v>
      </c>
      <c r="F4337" s="3">
        <f t="shared" si="203"/>
        <v>223250018.47934857</v>
      </c>
    </row>
    <row r="4338" spans="1:6">
      <c r="A4338" s="1">
        <v>43955.166666666664</v>
      </c>
      <c r="B4338">
        <v>8730</v>
      </c>
      <c r="C4338">
        <v>4.91</v>
      </c>
      <c r="D4338" s="2">
        <f t="shared" si="201"/>
        <v>43955.314852376861</v>
      </c>
      <c r="E4338" s="89">
        <f t="shared" si="202"/>
        <v>899.99999979045242</v>
      </c>
      <c r="F4338" s="3">
        <f t="shared" si="203"/>
        <v>222485463.62154257</v>
      </c>
    </row>
    <row r="4339" spans="1:6">
      <c r="A4339" s="1">
        <v>43955.177083333336</v>
      </c>
      <c r="B4339">
        <v>8700</v>
      </c>
      <c r="C4339">
        <v>4.9000000000000004</v>
      </c>
      <c r="D4339" s="2">
        <f t="shared" si="201"/>
        <v>43955.32548994253</v>
      </c>
      <c r="E4339" s="89">
        <f t="shared" si="202"/>
        <v>900.00000041909516</v>
      </c>
      <c r="F4339" s="3">
        <f t="shared" si="203"/>
        <v>221720908.91860685</v>
      </c>
    </row>
    <row r="4340" spans="1:6">
      <c r="A4340" s="1">
        <v>43955.1875</v>
      </c>
      <c r="B4340">
        <v>8670</v>
      </c>
      <c r="C4340">
        <v>4.8899999999999997</v>
      </c>
      <c r="D4340" s="2">
        <f t="shared" si="201"/>
        <v>43955.336129036907</v>
      </c>
      <c r="E4340" s="89">
        <f t="shared" si="202"/>
        <v>899.99999979045242</v>
      </c>
      <c r="F4340" s="3">
        <f t="shared" si="203"/>
        <v>220956353.90593061</v>
      </c>
    </row>
    <row r="4341" spans="1:6">
      <c r="A4341" s="1">
        <v>43955.197916666664</v>
      </c>
      <c r="B4341">
        <v>8640</v>
      </c>
      <c r="C4341">
        <v>4.88</v>
      </c>
      <c r="D4341" s="2">
        <f t="shared" si="201"/>
        <v>43955.346769675925</v>
      </c>
      <c r="E4341" s="89">
        <f t="shared" si="202"/>
        <v>899.99999979045242</v>
      </c>
      <c r="F4341" s="3">
        <f t="shared" si="203"/>
        <v>220191799.04812461</v>
      </c>
    </row>
    <row r="4342" spans="1:6">
      <c r="A4342" s="1">
        <v>43955.208333333336</v>
      </c>
      <c r="B4342">
        <v>8640</v>
      </c>
      <c r="C4342">
        <v>4.88</v>
      </c>
      <c r="D4342" s="2">
        <f t="shared" si="201"/>
        <v>43955.357186342597</v>
      </c>
      <c r="E4342" s="89">
        <f t="shared" si="202"/>
        <v>900.00000041909516</v>
      </c>
      <c r="F4342" s="3">
        <f t="shared" si="203"/>
        <v>220191799.2019268</v>
      </c>
    </row>
    <row r="4343" spans="1:6">
      <c r="A4343" s="1">
        <v>43955.21875</v>
      </c>
      <c r="B4343">
        <v>8580</v>
      </c>
      <c r="C4343">
        <v>4.8600000000000003</v>
      </c>
      <c r="D4343" s="2">
        <f t="shared" si="201"/>
        <v>43955.368055652682</v>
      </c>
      <c r="E4343" s="89">
        <f t="shared" si="202"/>
        <v>899.99999979045242</v>
      </c>
      <c r="F4343" s="3">
        <f t="shared" si="203"/>
        <v>218662689.33251265</v>
      </c>
    </row>
    <row r="4344" spans="1:6">
      <c r="A4344" s="1">
        <v>43955.229166666664</v>
      </c>
      <c r="B4344">
        <v>8580</v>
      </c>
      <c r="C4344">
        <v>4.8600000000000003</v>
      </c>
      <c r="D4344" s="2">
        <f t="shared" si="201"/>
        <v>43955.378472319346</v>
      </c>
      <c r="E4344" s="89">
        <f t="shared" si="202"/>
        <v>899.99999979045242</v>
      </c>
      <c r="F4344" s="3">
        <f t="shared" si="203"/>
        <v>218662689.33251265</v>
      </c>
    </row>
    <row r="4345" spans="1:6">
      <c r="A4345" s="1">
        <v>43955.239583333336</v>
      </c>
      <c r="B4345">
        <v>8550</v>
      </c>
      <c r="C4345">
        <v>4.8499999999999996</v>
      </c>
      <c r="D4345" s="2">
        <f t="shared" si="201"/>
        <v>43955.389117690058</v>
      </c>
      <c r="E4345" s="89">
        <f t="shared" si="202"/>
        <v>900.00000041909516</v>
      </c>
      <c r="F4345" s="3">
        <f t="shared" si="203"/>
        <v>217898134.62690672</v>
      </c>
    </row>
    <row r="4346" spans="1:6">
      <c r="A4346" s="1">
        <v>43955.25</v>
      </c>
      <c r="B4346">
        <v>8480</v>
      </c>
      <c r="C4346">
        <v>4.83</v>
      </c>
      <c r="D4346" s="2">
        <f t="shared" si="201"/>
        <v>43955.400074292455</v>
      </c>
      <c r="E4346" s="89">
        <f t="shared" si="202"/>
        <v>899.99999979045242</v>
      </c>
      <c r="F4346" s="3">
        <f t="shared" si="203"/>
        <v>216114173.139826</v>
      </c>
    </row>
    <row r="4347" spans="1:6">
      <c r="A4347" s="1">
        <v>43955.260416666664</v>
      </c>
      <c r="B4347">
        <v>8480</v>
      </c>
      <c r="C4347">
        <v>4.83</v>
      </c>
      <c r="D4347" s="2">
        <f t="shared" si="201"/>
        <v>43955.410490959119</v>
      </c>
      <c r="E4347" s="89">
        <f t="shared" si="202"/>
        <v>899.99999979045242</v>
      </c>
      <c r="F4347" s="3">
        <f t="shared" si="203"/>
        <v>216114173.139826</v>
      </c>
    </row>
    <row r="4348" spans="1:6">
      <c r="A4348" s="1">
        <v>43955.270833333336</v>
      </c>
      <c r="B4348">
        <v>8450</v>
      </c>
      <c r="C4348">
        <v>4.82</v>
      </c>
      <c r="D4348" s="2">
        <f t="shared" si="201"/>
        <v>43955.421141765291</v>
      </c>
      <c r="E4348" s="89">
        <f t="shared" si="202"/>
        <v>900.00000041909516</v>
      </c>
      <c r="F4348" s="3">
        <f t="shared" si="203"/>
        <v>215349618.43243998</v>
      </c>
    </row>
    <row r="4349" spans="1:6">
      <c r="A4349" s="1">
        <v>43955.28125</v>
      </c>
      <c r="B4349">
        <v>8420</v>
      </c>
      <c r="C4349">
        <v>4.8099999999999996</v>
      </c>
      <c r="D4349" s="2">
        <f t="shared" si="201"/>
        <v>43955.431794239907</v>
      </c>
      <c r="E4349" s="89">
        <f t="shared" si="202"/>
        <v>899.99999979045242</v>
      </c>
      <c r="F4349" s="3">
        <f t="shared" si="203"/>
        <v>214585063.42421404</v>
      </c>
    </row>
    <row r="4350" spans="1:6">
      <c r="A4350" s="1">
        <v>43955.291666666664</v>
      </c>
      <c r="B4350">
        <v>8420</v>
      </c>
      <c r="C4350">
        <v>4.8099999999999996</v>
      </c>
      <c r="D4350" s="2">
        <f t="shared" si="201"/>
        <v>43955.442210906571</v>
      </c>
      <c r="E4350" s="89">
        <f t="shared" si="202"/>
        <v>899.99999979045242</v>
      </c>
      <c r="F4350" s="3">
        <f t="shared" si="203"/>
        <v>214585063.42421404</v>
      </c>
    </row>
    <row r="4351" spans="1:6">
      <c r="A4351" s="1">
        <v>43955.302083333336</v>
      </c>
      <c r="B4351">
        <v>8390</v>
      </c>
      <c r="C4351">
        <v>4.8</v>
      </c>
      <c r="D4351" s="2">
        <f t="shared" si="201"/>
        <v>43955.452865067542</v>
      </c>
      <c r="E4351" s="89">
        <f t="shared" si="202"/>
        <v>900.00000041909516</v>
      </c>
      <c r="F4351" s="3">
        <f t="shared" si="203"/>
        <v>213820508.71575993</v>
      </c>
    </row>
    <row r="4352" spans="1:6">
      <c r="A4352" s="1">
        <v>43955.3125</v>
      </c>
      <c r="B4352">
        <v>8360</v>
      </c>
      <c r="C4352">
        <v>4.79</v>
      </c>
      <c r="D4352" s="2">
        <f t="shared" si="201"/>
        <v>43955.463520933015</v>
      </c>
      <c r="E4352" s="89">
        <f t="shared" si="202"/>
        <v>899.99999979045242</v>
      </c>
      <c r="F4352" s="3">
        <f t="shared" si="203"/>
        <v>213055953.70860204</v>
      </c>
    </row>
    <row r="4353" spans="1:6">
      <c r="A4353" s="1">
        <v>43955.322916666664</v>
      </c>
      <c r="B4353">
        <v>8330</v>
      </c>
      <c r="C4353">
        <v>4.78</v>
      </c>
      <c r="D4353" s="2">
        <f t="shared" si="201"/>
        <v>43955.474178521406</v>
      </c>
      <c r="E4353" s="89">
        <f t="shared" si="202"/>
        <v>899.99999979045242</v>
      </c>
      <c r="F4353" s="3">
        <f t="shared" si="203"/>
        <v>212291398.85079607</v>
      </c>
    </row>
    <row r="4354" spans="1:6">
      <c r="A4354" s="1">
        <v>43955.333333333336</v>
      </c>
      <c r="B4354">
        <v>8300</v>
      </c>
      <c r="C4354">
        <v>4.7699999999999996</v>
      </c>
      <c r="D4354" s="2">
        <f t="shared" si="201"/>
        <v>43955.484837851407</v>
      </c>
      <c r="E4354" s="89">
        <f t="shared" si="202"/>
        <v>900.00000041909516</v>
      </c>
      <c r="F4354" s="3">
        <f t="shared" si="203"/>
        <v>211526844.14073986</v>
      </c>
    </row>
    <row r="4355" spans="1:6">
      <c r="A4355" s="1">
        <v>43955.34375</v>
      </c>
      <c r="B4355">
        <v>8330</v>
      </c>
      <c r="C4355">
        <v>4.78</v>
      </c>
      <c r="D4355" s="2">
        <f t="shared" ref="D4355:D4418" si="204">A4355+((13422*(1/B4355)+2.019)/24)</f>
        <v>43955.495011854742</v>
      </c>
      <c r="E4355" s="89">
        <f t="shared" si="202"/>
        <v>899.99999979045242</v>
      </c>
      <c r="F4355" s="3">
        <f t="shared" si="203"/>
        <v>212291398.85079607</v>
      </c>
    </row>
    <row r="4356" spans="1:6">
      <c r="A4356" s="1">
        <v>43955.354166666664</v>
      </c>
      <c r="B4356">
        <v>8240</v>
      </c>
      <c r="C4356">
        <v>4.75</v>
      </c>
      <c r="D4356" s="2">
        <f t="shared" si="204"/>
        <v>43955.506161812293</v>
      </c>
      <c r="E4356" s="89">
        <f t="shared" ref="E4356:E4419" si="205">CONVERT((A4356-A4355),"day","sec")</f>
        <v>899.99999979045242</v>
      </c>
      <c r="F4356" s="3">
        <f t="shared" si="203"/>
        <v>209997734.27737811</v>
      </c>
    </row>
    <row r="4357" spans="1:6">
      <c r="A4357" s="1">
        <v>43955.364583333336</v>
      </c>
      <c r="B4357">
        <v>8180</v>
      </c>
      <c r="C4357">
        <v>4.7300000000000004</v>
      </c>
      <c r="D4357" s="2">
        <f t="shared" si="204"/>
        <v>43955.517076303993</v>
      </c>
      <c r="E4357" s="89">
        <f t="shared" si="205"/>
        <v>900.00000041909516</v>
      </c>
      <c r="F4357" s="3">
        <f t="shared" ref="F4357:F4420" si="206">E4357*B4357*CONVERT(1,"ft^3","l")</f>
        <v>208468624.70737979</v>
      </c>
    </row>
    <row r="4358" spans="1:6">
      <c r="A4358" s="1">
        <v>43955.375</v>
      </c>
      <c r="B4358">
        <v>8210</v>
      </c>
      <c r="C4358">
        <v>4.74</v>
      </c>
      <c r="D4358" s="2">
        <f t="shared" si="204"/>
        <v>43955.527243148601</v>
      </c>
      <c r="E4358" s="89">
        <f t="shared" si="205"/>
        <v>899.99999979045242</v>
      </c>
      <c r="F4358" s="3">
        <f t="shared" si="206"/>
        <v>209233179.41957211</v>
      </c>
    </row>
    <row r="4359" spans="1:6">
      <c r="A4359" s="1">
        <v>43955.385416666664</v>
      </c>
      <c r="B4359">
        <v>8180</v>
      </c>
      <c r="C4359">
        <v>4.7300000000000004</v>
      </c>
      <c r="D4359" s="2">
        <f t="shared" si="204"/>
        <v>43955.537909637322</v>
      </c>
      <c r="E4359" s="89">
        <f t="shared" si="205"/>
        <v>899.99999979045242</v>
      </c>
      <c r="F4359" s="3">
        <f t="shared" si="206"/>
        <v>208468624.56176612</v>
      </c>
    </row>
    <row r="4360" spans="1:6">
      <c r="A4360" s="1">
        <v>43955.395833333336</v>
      </c>
      <c r="B4360">
        <v>8150</v>
      </c>
      <c r="C4360">
        <v>4.72</v>
      </c>
      <c r="D4360" s="2">
        <f t="shared" si="204"/>
        <v>43955.548577965237</v>
      </c>
      <c r="E4360" s="89">
        <f t="shared" si="205"/>
        <v>900.00000041909516</v>
      </c>
      <c r="F4360" s="3">
        <f t="shared" si="206"/>
        <v>207704069.84903976</v>
      </c>
    </row>
    <row r="4361" spans="1:6">
      <c r="A4361" s="1">
        <v>43955.40625</v>
      </c>
      <c r="B4361">
        <v>8150</v>
      </c>
      <c r="C4361">
        <v>4.72</v>
      </c>
      <c r="D4361" s="2">
        <f t="shared" si="204"/>
        <v>43955.558994631901</v>
      </c>
      <c r="E4361" s="89">
        <f t="shared" si="205"/>
        <v>899.99999979045242</v>
      </c>
      <c r="F4361" s="3">
        <f t="shared" si="206"/>
        <v>207704069.70396012</v>
      </c>
    </row>
    <row r="4362" spans="1:6">
      <c r="A4362" s="1">
        <v>43955.416666666664</v>
      </c>
      <c r="B4362">
        <v>8090</v>
      </c>
      <c r="C4362">
        <v>4.7</v>
      </c>
      <c r="D4362" s="2">
        <f t="shared" si="204"/>
        <v>43955.569920220434</v>
      </c>
      <c r="E4362" s="89">
        <f t="shared" si="205"/>
        <v>899.99999979045242</v>
      </c>
      <c r="F4362" s="3">
        <f t="shared" si="206"/>
        <v>206174959.98834816</v>
      </c>
    </row>
    <row r="4363" spans="1:6">
      <c r="A4363" s="1">
        <v>43955.427083333336</v>
      </c>
      <c r="B4363">
        <v>8060</v>
      </c>
      <c r="C4363">
        <v>4.6900000000000004</v>
      </c>
      <c r="D4363" s="2">
        <f t="shared" si="204"/>
        <v>43955.580594189414</v>
      </c>
      <c r="E4363" s="89">
        <f t="shared" si="205"/>
        <v>900.00000041909516</v>
      </c>
      <c r="F4363" s="3">
        <f t="shared" si="206"/>
        <v>205410405.27401969</v>
      </c>
    </row>
    <row r="4364" spans="1:6">
      <c r="A4364" s="1">
        <v>43955.4375</v>
      </c>
      <c r="B4364">
        <v>8030</v>
      </c>
      <c r="C4364">
        <v>4.68</v>
      </c>
      <c r="D4364" s="2">
        <f t="shared" si="204"/>
        <v>43955.591270080949</v>
      </c>
      <c r="E4364" s="89">
        <f t="shared" si="205"/>
        <v>899.99999979045242</v>
      </c>
      <c r="F4364" s="3">
        <f t="shared" si="206"/>
        <v>204645850.27273619</v>
      </c>
    </row>
    <row r="4365" spans="1:6">
      <c r="A4365" s="1">
        <v>43955.447916666664</v>
      </c>
      <c r="B4365">
        <v>8030</v>
      </c>
      <c r="C4365">
        <v>4.68</v>
      </c>
      <c r="D4365" s="2">
        <f t="shared" si="204"/>
        <v>43955.601686747614</v>
      </c>
      <c r="E4365" s="89">
        <f t="shared" si="205"/>
        <v>899.99999979045242</v>
      </c>
      <c r="F4365" s="3">
        <f t="shared" si="206"/>
        <v>204645850.27273619</v>
      </c>
    </row>
    <row r="4366" spans="1:6">
      <c r="A4366" s="1">
        <v>43955.458333333336</v>
      </c>
      <c r="B4366">
        <v>8000</v>
      </c>
      <c r="C4366">
        <v>4.67</v>
      </c>
      <c r="D4366" s="2">
        <f t="shared" si="204"/>
        <v>43955.612364583336</v>
      </c>
      <c r="E4366" s="89">
        <f t="shared" si="205"/>
        <v>900.00000041909516</v>
      </c>
      <c r="F4366" s="3">
        <f t="shared" si="206"/>
        <v>203881295.55733964</v>
      </c>
    </row>
    <row r="4367" spans="1:6">
      <c r="A4367" s="1">
        <v>43955.46875</v>
      </c>
      <c r="B4367">
        <v>7970</v>
      </c>
      <c r="C4367">
        <v>4.66</v>
      </c>
      <c r="D4367" s="2">
        <f t="shared" si="204"/>
        <v>43955.623044385196</v>
      </c>
      <c r="E4367" s="89">
        <f t="shared" si="205"/>
        <v>899.99999979045242</v>
      </c>
      <c r="F4367" s="3">
        <f t="shared" si="206"/>
        <v>203116740.5571242</v>
      </c>
    </row>
    <row r="4368" spans="1:6">
      <c r="A4368" s="1">
        <v>43955.479166666664</v>
      </c>
      <c r="B4368">
        <v>7970</v>
      </c>
      <c r="C4368">
        <v>4.66</v>
      </c>
      <c r="D4368" s="2">
        <f t="shared" si="204"/>
        <v>43955.633461051861</v>
      </c>
      <c r="E4368" s="89">
        <f t="shared" si="205"/>
        <v>899.99999979045242</v>
      </c>
      <c r="F4368" s="3">
        <f t="shared" si="206"/>
        <v>203116740.5571242</v>
      </c>
    </row>
    <row r="4369" spans="1:6">
      <c r="A4369" s="1">
        <v>43955.489583333336</v>
      </c>
      <c r="B4369">
        <v>7970</v>
      </c>
      <c r="C4369">
        <v>4.66</v>
      </c>
      <c r="D4369" s="2">
        <f t="shared" si="204"/>
        <v>43955.643877718532</v>
      </c>
      <c r="E4369" s="89">
        <f t="shared" si="205"/>
        <v>900.00000041909516</v>
      </c>
      <c r="F4369" s="3">
        <f t="shared" si="206"/>
        <v>203116740.69899961</v>
      </c>
    </row>
    <row r="4370" spans="1:6">
      <c r="A4370" s="1">
        <v>43955.5</v>
      </c>
      <c r="B4370">
        <v>7910</v>
      </c>
      <c r="C4370">
        <v>4.6399999999999997</v>
      </c>
      <c r="D4370" s="2">
        <f t="shared" si="204"/>
        <v>43955.654826643491</v>
      </c>
      <c r="E4370" s="89">
        <f t="shared" si="205"/>
        <v>899.99999979045242</v>
      </c>
      <c r="F4370" s="3">
        <f t="shared" si="206"/>
        <v>201587630.84151223</v>
      </c>
    </row>
    <row r="4371" spans="1:6">
      <c r="A4371" s="1">
        <v>43955.510416666664</v>
      </c>
      <c r="B4371">
        <v>7880</v>
      </c>
      <c r="C4371">
        <v>4.63</v>
      </c>
      <c r="D4371" s="2">
        <f t="shared" si="204"/>
        <v>43955.665512478845</v>
      </c>
      <c r="E4371" s="89">
        <f t="shared" si="205"/>
        <v>899.99999979045242</v>
      </c>
      <c r="F4371" s="3">
        <f t="shared" si="206"/>
        <v>200823075.98370624</v>
      </c>
    </row>
    <row r="4372" spans="1:6">
      <c r="A4372" s="1">
        <v>43955.520833333336</v>
      </c>
      <c r="B4372">
        <v>7880</v>
      </c>
      <c r="C4372">
        <v>4.63</v>
      </c>
      <c r="D4372" s="2">
        <f t="shared" si="204"/>
        <v>43955.675929145516</v>
      </c>
      <c r="E4372" s="89">
        <f t="shared" si="205"/>
        <v>900.00000041909516</v>
      </c>
      <c r="F4372" s="3">
        <f t="shared" si="206"/>
        <v>200823076.12397954</v>
      </c>
    </row>
    <row r="4373" spans="1:6">
      <c r="A4373" s="1">
        <v>43955.53125</v>
      </c>
      <c r="B4373">
        <v>7880</v>
      </c>
      <c r="C4373">
        <v>4.63</v>
      </c>
      <c r="D4373" s="2">
        <f t="shared" si="204"/>
        <v>43955.686345812181</v>
      </c>
      <c r="E4373" s="89">
        <f t="shared" si="205"/>
        <v>899.99999979045242</v>
      </c>
      <c r="F4373" s="3">
        <f t="shared" si="206"/>
        <v>200823075.98370624</v>
      </c>
    </row>
    <row r="4374" spans="1:6">
      <c r="A4374" s="1">
        <v>43955.541666666664</v>
      </c>
      <c r="B4374">
        <v>7850</v>
      </c>
      <c r="C4374">
        <v>4.62</v>
      </c>
      <c r="D4374" s="2">
        <f t="shared" si="204"/>
        <v>43955.697033704884</v>
      </c>
      <c r="E4374" s="89">
        <f t="shared" si="205"/>
        <v>899.99999979045242</v>
      </c>
      <c r="F4374" s="3">
        <f t="shared" si="206"/>
        <v>200058521.12590024</v>
      </c>
    </row>
    <row r="4375" spans="1:6">
      <c r="A4375" s="1">
        <v>43955.552083333336</v>
      </c>
      <c r="B4375">
        <v>7850</v>
      </c>
      <c r="C4375">
        <v>4.62</v>
      </c>
      <c r="D4375" s="2">
        <f t="shared" si="204"/>
        <v>43955.707450371556</v>
      </c>
      <c r="E4375" s="89">
        <f t="shared" si="205"/>
        <v>900.00000041909516</v>
      </c>
      <c r="F4375" s="3">
        <f t="shared" si="206"/>
        <v>200058521.26563951</v>
      </c>
    </row>
    <row r="4376" spans="1:6">
      <c r="A4376" s="1">
        <v>43955.5625</v>
      </c>
      <c r="B4376">
        <v>7790</v>
      </c>
      <c r="C4376">
        <v>4.5999999999999996</v>
      </c>
      <c r="D4376" s="2">
        <f t="shared" si="204"/>
        <v>43955.718415757379</v>
      </c>
      <c r="E4376" s="89">
        <f t="shared" si="205"/>
        <v>899.99999979045242</v>
      </c>
      <c r="F4376" s="3">
        <f t="shared" si="206"/>
        <v>198529411.41028827</v>
      </c>
    </row>
    <row r="4377" spans="1:6">
      <c r="A4377" s="1">
        <v>43955.572916666664</v>
      </c>
      <c r="B4377">
        <v>7820</v>
      </c>
      <c r="C4377">
        <v>4.6100000000000003</v>
      </c>
      <c r="D4377" s="2">
        <f t="shared" si="204"/>
        <v>43955.728557011935</v>
      </c>
      <c r="E4377" s="89">
        <f t="shared" si="205"/>
        <v>899.99999979045242</v>
      </c>
      <c r="F4377" s="3">
        <f t="shared" si="206"/>
        <v>199293966.26809427</v>
      </c>
    </row>
    <row r="4378" spans="1:6">
      <c r="A4378" s="1">
        <v>43955.583333333336</v>
      </c>
      <c r="B4378">
        <v>7790</v>
      </c>
      <c r="C4378">
        <v>4.5999999999999996</v>
      </c>
      <c r="D4378" s="2">
        <f t="shared" si="204"/>
        <v>43955.739249090715</v>
      </c>
      <c r="E4378" s="89">
        <f t="shared" si="205"/>
        <v>900.00000041909516</v>
      </c>
      <c r="F4378" s="3">
        <f t="shared" si="206"/>
        <v>198529411.54895946</v>
      </c>
    </row>
    <row r="4379" spans="1:6">
      <c r="A4379" s="1">
        <v>43955.59375</v>
      </c>
      <c r="B4379">
        <v>7730</v>
      </c>
      <c r="C4379">
        <v>4.58</v>
      </c>
      <c r="D4379" s="2">
        <f t="shared" si="204"/>
        <v>43955.750222994822</v>
      </c>
      <c r="E4379" s="89">
        <f t="shared" si="205"/>
        <v>899.99999979045242</v>
      </c>
      <c r="F4379" s="3">
        <f t="shared" si="206"/>
        <v>197000301.69467631</v>
      </c>
    </row>
    <row r="4380" spans="1:6">
      <c r="A4380" s="1">
        <v>43955.604166666664</v>
      </c>
      <c r="B4380">
        <v>7760</v>
      </c>
      <c r="C4380">
        <v>4.59</v>
      </c>
      <c r="D4380" s="2">
        <f t="shared" si="204"/>
        <v>43955.760359965636</v>
      </c>
      <c r="E4380" s="89">
        <f t="shared" si="205"/>
        <v>899.99999979045242</v>
      </c>
      <c r="F4380" s="3">
        <f t="shared" si="206"/>
        <v>197764856.55248228</v>
      </c>
    </row>
    <row r="4381" spans="1:6">
      <c r="A4381" s="1">
        <v>43955.614583333336</v>
      </c>
      <c r="B4381">
        <v>7730</v>
      </c>
      <c r="C4381">
        <v>4.58</v>
      </c>
      <c r="D4381" s="2">
        <f t="shared" si="204"/>
        <v>43955.771056328158</v>
      </c>
      <c r="E4381" s="89">
        <f t="shared" si="205"/>
        <v>900.00000041909516</v>
      </c>
      <c r="F4381" s="3">
        <f t="shared" si="206"/>
        <v>197000301.83227941</v>
      </c>
    </row>
    <row r="4382" spans="1:6">
      <c r="A4382" s="1">
        <v>43955.625</v>
      </c>
      <c r="B4382">
        <v>7730</v>
      </c>
      <c r="C4382">
        <v>4.58</v>
      </c>
      <c r="D4382" s="2">
        <f t="shared" si="204"/>
        <v>43955.781472994822</v>
      </c>
      <c r="E4382" s="89">
        <f t="shared" si="205"/>
        <v>899.99999979045242</v>
      </c>
      <c r="F4382" s="3">
        <f t="shared" si="206"/>
        <v>197000301.69467631</v>
      </c>
    </row>
    <row r="4383" spans="1:6">
      <c r="A4383" s="1">
        <v>43955.635416666664</v>
      </c>
      <c r="B4383">
        <v>7680</v>
      </c>
      <c r="C4383">
        <v>4.5599999999999996</v>
      </c>
      <c r="D4383" s="2">
        <f t="shared" si="204"/>
        <v>43955.792360677078</v>
      </c>
      <c r="E4383" s="89">
        <f t="shared" si="205"/>
        <v>899.99999979045242</v>
      </c>
      <c r="F4383" s="3">
        <f t="shared" si="206"/>
        <v>195726043.59833297</v>
      </c>
    </row>
    <row r="4384" spans="1:6">
      <c r="A4384" s="1">
        <v>43955.645833333336</v>
      </c>
      <c r="B4384">
        <v>7680</v>
      </c>
      <c r="C4384">
        <v>4.5599999999999996</v>
      </c>
      <c r="D4384" s="2">
        <f t="shared" si="204"/>
        <v>43955.80277734375</v>
      </c>
      <c r="E4384" s="89">
        <f t="shared" si="205"/>
        <v>900.00000041909516</v>
      </c>
      <c r="F4384" s="3">
        <f t="shared" si="206"/>
        <v>195726043.73504606</v>
      </c>
    </row>
    <row r="4385" spans="1:6">
      <c r="A4385" s="1">
        <v>43955.65625</v>
      </c>
      <c r="B4385">
        <v>7650</v>
      </c>
      <c r="C4385">
        <v>4.55</v>
      </c>
      <c r="D4385" s="2">
        <f t="shared" si="204"/>
        <v>43955.813479575161</v>
      </c>
      <c r="E4385" s="89">
        <f t="shared" si="205"/>
        <v>899.99999979045242</v>
      </c>
      <c r="F4385" s="3">
        <f t="shared" si="206"/>
        <v>194961488.740527</v>
      </c>
    </row>
    <row r="4386" spans="1:6">
      <c r="A4386" s="1">
        <v>43955.666666666664</v>
      </c>
      <c r="B4386">
        <v>7650</v>
      </c>
      <c r="C4386">
        <v>4.55</v>
      </c>
      <c r="D4386" s="2">
        <f t="shared" si="204"/>
        <v>43955.823896241825</v>
      </c>
      <c r="E4386" s="89">
        <f t="shared" si="205"/>
        <v>899.99999979045242</v>
      </c>
      <c r="F4386" s="3">
        <f t="shared" si="206"/>
        <v>194961488.740527</v>
      </c>
    </row>
    <row r="4387" spans="1:6">
      <c r="A4387" s="1">
        <v>43955.677083333336</v>
      </c>
      <c r="B4387">
        <v>7620</v>
      </c>
      <c r="C4387">
        <v>4.54</v>
      </c>
      <c r="D4387" s="2">
        <f t="shared" si="204"/>
        <v>43955.834600721784</v>
      </c>
      <c r="E4387" s="89">
        <f t="shared" si="205"/>
        <v>900.00000041909516</v>
      </c>
      <c r="F4387" s="3">
        <f t="shared" si="206"/>
        <v>194196934.01836601</v>
      </c>
    </row>
    <row r="4388" spans="1:6">
      <c r="A4388" s="1">
        <v>43955.6875</v>
      </c>
      <c r="B4388">
        <v>7620</v>
      </c>
      <c r="C4388">
        <v>4.54</v>
      </c>
      <c r="D4388" s="2">
        <f t="shared" si="204"/>
        <v>43955.845017388448</v>
      </c>
      <c r="E4388" s="89">
        <f t="shared" si="205"/>
        <v>899.99999979045242</v>
      </c>
      <c r="F4388" s="3">
        <f t="shared" si="206"/>
        <v>194196933.88272101</v>
      </c>
    </row>
    <row r="4389" spans="1:6">
      <c r="A4389" s="1">
        <v>43955.697916666664</v>
      </c>
      <c r="B4389">
        <v>7590</v>
      </c>
      <c r="C4389">
        <v>4.53</v>
      </c>
      <c r="D4389" s="2">
        <f t="shared" si="204"/>
        <v>43955.855724143606</v>
      </c>
      <c r="E4389" s="89">
        <f t="shared" si="205"/>
        <v>899.99999979045242</v>
      </c>
      <c r="F4389" s="3">
        <f t="shared" si="206"/>
        <v>193432379.02491501</v>
      </c>
    </row>
    <row r="4390" spans="1:6">
      <c r="A4390" s="1">
        <v>43955.708333333336</v>
      </c>
      <c r="B4390">
        <v>7590</v>
      </c>
      <c r="C4390">
        <v>4.53</v>
      </c>
      <c r="D4390" s="2">
        <f t="shared" si="204"/>
        <v>43955.866140810278</v>
      </c>
      <c r="E4390" s="89">
        <f t="shared" si="205"/>
        <v>900.00000041909516</v>
      </c>
      <c r="F4390" s="3">
        <f t="shared" si="206"/>
        <v>193432379.16002598</v>
      </c>
    </row>
    <row r="4391" spans="1:6">
      <c r="A4391" s="1">
        <v>43955.71875</v>
      </c>
      <c r="B4391">
        <v>7560</v>
      </c>
      <c r="C4391">
        <v>4.5199999999999996</v>
      </c>
      <c r="D4391" s="2">
        <f t="shared" si="204"/>
        <v>43955.876849867724</v>
      </c>
      <c r="E4391" s="89">
        <f t="shared" si="205"/>
        <v>899.99999979045242</v>
      </c>
      <c r="F4391" s="3">
        <f t="shared" si="206"/>
        <v>192667824.16710904</v>
      </c>
    </row>
    <row r="4392" spans="1:6">
      <c r="A4392" s="1">
        <v>43955.729166666664</v>
      </c>
      <c r="B4392">
        <v>7530</v>
      </c>
      <c r="C4392">
        <v>4.51</v>
      </c>
      <c r="D4392" s="2">
        <f t="shared" si="204"/>
        <v>43955.887561254975</v>
      </c>
      <c r="E4392" s="89">
        <f t="shared" si="205"/>
        <v>899.99999979045242</v>
      </c>
      <c r="F4392" s="3">
        <f t="shared" si="206"/>
        <v>191903269.30930305</v>
      </c>
    </row>
    <row r="4393" spans="1:6">
      <c r="A4393" s="1">
        <v>43955.739583333336</v>
      </c>
      <c r="B4393">
        <v>7530</v>
      </c>
      <c r="C4393">
        <v>4.51</v>
      </c>
      <c r="D4393" s="2">
        <f t="shared" si="204"/>
        <v>43955.897977921646</v>
      </c>
      <c r="E4393" s="89">
        <f t="shared" si="205"/>
        <v>900.00000041909516</v>
      </c>
      <c r="F4393" s="3">
        <f t="shared" si="206"/>
        <v>191903269.44334593</v>
      </c>
    </row>
    <row r="4394" spans="1:6">
      <c r="A4394" s="1">
        <v>43955.75</v>
      </c>
      <c r="B4394">
        <v>7500</v>
      </c>
      <c r="C4394">
        <v>4.5</v>
      </c>
      <c r="D4394" s="2">
        <f t="shared" si="204"/>
        <v>43955.908691666664</v>
      </c>
      <c r="E4394" s="89">
        <f t="shared" si="205"/>
        <v>899.99999979045242</v>
      </c>
      <c r="F4394" s="3">
        <f t="shared" si="206"/>
        <v>191138714.45149705</v>
      </c>
    </row>
    <row r="4395" spans="1:6">
      <c r="A4395" s="1">
        <v>43955.760416666664</v>
      </c>
      <c r="B4395">
        <v>7470</v>
      </c>
      <c r="C4395">
        <v>4.49</v>
      </c>
      <c r="D4395" s="2">
        <f t="shared" si="204"/>
        <v>43955.919407797854</v>
      </c>
      <c r="E4395" s="89">
        <f t="shared" si="205"/>
        <v>899.99999979045242</v>
      </c>
      <c r="F4395" s="3">
        <f t="shared" si="206"/>
        <v>190374159.59369108</v>
      </c>
    </row>
    <row r="4396" spans="1:6">
      <c r="A4396" s="1">
        <v>43955.770833333336</v>
      </c>
      <c r="B4396">
        <v>7470</v>
      </c>
      <c r="C4396">
        <v>4.49</v>
      </c>
      <c r="D4396" s="2">
        <f t="shared" si="204"/>
        <v>43955.929824464525</v>
      </c>
      <c r="E4396" s="89">
        <f t="shared" si="205"/>
        <v>900.00000041909516</v>
      </c>
      <c r="F4396" s="3">
        <f t="shared" si="206"/>
        <v>190374159.72666588</v>
      </c>
    </row>
    <row r="4397" spans="1:6">
      <c r="A4397" s="1">
        <v>43955.78125</v>
      </c>
      <c r="B4397">
        <v>7470</v>
      </c>
      <c r="C4397">
        <v>4.49</v>
      </c>
      <c r="D4397" s="2">
        <f t="shared" si="204"/>
        <v>43955.940241131189</v>
      </c>
      <c r="E4397" s="89">
        <f t="shared" si="205"/>
        <v>899.99999979045242</v>
      </c>
      <c r="F4397" s="3">
        <f t="shared" si="206"/>
        <v>190374159.59369108</v>
      </c>
    </row>
    <row r="4398" spans="1:6">
      <c r="A4398" s="1">
        <v>43955.791666666664</v>
      </c>
      <c r="B4398">
        <v>7440</v>
      </c>
      <c r="C4398">
        <v>4.4800000000000004</v>
      </c>
      <c r="D4398" s="2">
        <f t="shared" si="204"/>
        <v>43955.950959677415</v>
      </c>
      <c r="E4398" s="89">
        <f t="shared" si="205"/>
        <v>899.99999979045242</v>
      </c>
      <c r="F4398" s="3">
        <f t="shared" si="206"/>
        <v>189609604.73588508</v>
      </c>
    </row>
    <row r="4399" spans="1:6">
      <c r="A4399" s="1">
        <v>43955.802083333336</v>
      </c>
      <c r="B4399">
        <v>7420</v>
      </c>
      <c r="C4399">
        <v>4.47</v>
      </c>
      <c r="D4399" s="2">
        <f t="shared" si="204"/>
        <v>43955.961578953284</v>
      </c>
      <c r="E4399" s="89">
        <f t="shared" si="205"/>
        <v>900.00000041909516</v>
      </c>
      <c r="F4399" s="3">
        <f t="shared" si="206"/>
        <v>189099901.6294325</v>
      </c>
    </row>
    <row r="4400" spans="1:6">
      <c r="A4400" s="1">
        <v>43955.8125</v>
      </c>
      <c r="B4400">
        <v>7420</v>
      </c>
      <c r="C4400">
        <v>4.47</v>
      </c>
      <c r="D4400" s="2">
        <f t="shared" si="204"/>
        <v>43955.971995619948</v>
      </c>
      <c r="E4400" s="89">
        <f t="shared" si="205"/>
        <v>899.99999979045242</v>
      </c>
      <c r="F4400" s="3">
        <f t="shared" si="206"/>
        <v>189099901.49734774</v>
      </c>
    </row>
    <row r="4401" spans="1:6">
      <c r="A4401" s="1">
        <v>43955.822916666664</v>
      </c>
      <c r="B4401">
        <v>7390</v>
      </c>
      <c r="C4401">
        <v>4.46</v>
      </c>
      <c r="D4401" s="2">
        <f t="shared" si="204"/>
        <v>43955.982718256651</v>
      </c>
      <c r="E4401" s="89">
        <f t="shared" si="205"/>
        <v>899.99999979045242</v>
      </c>
      <c r="F4401" s="3">
        <f t="shared" si="206"/>
        <v>188335346.63954177</v>
      </c>
    </row>
    <row r="4402" spans="1:6">
      <c r="A4402" s="1">
        <v>43955.833333333336</v>
      </c>
      <c r="B4402">
        <v>7390</v>
      </c>
      <c r="C4402">
        <v>4.46</v>
      </c>
      <c r="D4402" s="2">
        <f t="shared" si="204"/>
        <v>43955.993134923323</v>
      </c>
      <c r="E4402" s="89">
        <f t="shared" si="205"/>
        <v>900.00000041909516</v>
      </c>
      <c r="F4402" s="3">
        <f t="shared" si="206"/>
        <v>188335346.77109247</v>
      </c>
    </row>
    <row r="4403" spans="1:6">
      <c r="A4403" s="1">
        <v>43955.84375</v>
      </c>
      <c r="B4403">
        <v>7360</v>
      </c>
      <c r="C4403">
        <v>4.45</v>
      </c>
      <c r="D4403" s="2">
        <f t="shared" si="204"/>
        <v>43956.003860054348</v>
      </c>
      <c r="E4403" s="89">
        <f t="shared" si="205"/>
        <v>899.99999979045242</v>
      </c>
      <c r="F4403" s="3">
        <f t="shared" si="206"/>
        <v>187570791.78173578</v>
      </c>
    </row>
    <row r="4404" spans="1:6">
      <c r="A4404" s="1">
        <v>43955.854166666664</v>
      </c>
      <c r="B4404">
        <v>7360</v>
      </c>
      <c r="C4404">
        <v>4.45</v>
      </c>
      <c r="D4404" s="2">
        <f t="shared" si="204"/>
        <v>43956.014276721013</v>
      </c>
      <c r="E4404" s="89">
        <f t="shared" si="205"/>
        <v>899.99999979045242</v>
      </c>
      <c r="F4404" s="3">
        <f t="shared" si="206"/>
        <v>187570791.78173578</v>
      </c>
    </row>
    <row r="4405" spans="1:6">
      <c r="A4405" s="1">
        <v>43955.864583333336</v>
      </c>
      <c r="B4405">
        <v>7330</v>
      </c>
      <c r="C4405">
        <v>4.4400000000000004</v>
      </c>
      <c r="D4405" s="2">
        <f t="shared" si="204"/>
        <v>43956.025004376992</v>
      </c>
      <c r="E4405" s="89">
        <f t="shared" si="205"/>
        <v>900.00000041909516</v>
      </c>
      <c r="F4405" s="3">
        <f t="shared" si="206"/>
        <v>186806237.05441242</v>
      </c>
    </row>
    <row r="4406" spans="1:6">
      <c r="A4406" s="1">
        <v>43955.875</v>
      </c>
      <c r="B4406">
        <v>7330</v>
      </c>
      <c r="C4406">
        <v>4.4400000000000004</v>
      </c>
      <c r="D4406" s="2">
        <f t="shared" si="204"/>
        <v>43956.035421043656</v>
      </c>
      <c r="E4406" s="89">
        <f t="shared" si="205"/>
        <v>899.99999979045242</v>
      </c>
      <c r="F4406" s="3">
        <f t="shared" si="206"/>
        <v>186806236.92392978</v>
      </c>
    </row>
    <row r="4407" spans="1:6">
      <c r="A4407" s="1">
        <v>43955.885416666664</v>
      </c>
      <c r="B4407">
        <v>7300</v>
      </c>
      <c r="C4407">
        <v>4.43</v>
      </c>
      <c r="D4407" s="2">
        <f t="shared" si="204"/>
        <v>43956.046151255709</v>
      </c>
      <c r="E4407" s="89">
        <f t="shared" si="205"/>
        <v>899.99999979045242</v>
      </c>
      <c r="F4407" s="3">
        <f t="shared" si="206"/>
        <v>186041682.06612381</v>
      </c>
    </row>
    <row r="4408" spans="1:6">
      <c r="A4408" s="1">
        <v>43955.895833333336</v>
      </c>
      <c r="B4408">
        <v>7300</v>
      </c>
      <c r="C4408">
        <v>4.43</v>
      </c>
      <c r="D4408" s="2">
        <f t="shared" si="204"/>
        <v>43956.05656792238</v>
      </c>
      <c r="E4408" s="89">
        <f t="shared" si="205"/>
        <v>900.00000041909516</v>
      </c>
      <c r="F4408" s="3">
        <f t="shared" si="206"/>
        <v>186041682.19607243</v>
      </c>
    </row>
    <row r="4409" spans="1:6">
      <c r="A4409" s="1">
        <v>43955.90625</v>
      </c>
      <c r="B4409">
        <v>7270</v>
      </c>
      <c r="C4409">
        <v>4.42</v>
      </c>
      <c r="D4409" s="2">
        <f t="shared" si="204"/>
        <v>43956.067300722149</v>
      </c>
      <c r="E4409" s="89">
        <f t="shared" si="205"/>
        <v>899.99999979045242</v>
      </c>
      <c r="F4409" s="3">
        <f t="shared" si="206"/>
        <v>185277127.20831782</v>
      </c>
    </row>
    <row r="4410" spans="1:6">
      <c r="A4410" s="1">
        <v>43955.916666666664</v>
      </c>
      <c r="B4410">
        <v>7270</v>
      </c>
      <c r="C4410">
        <v>4.42</v>
      </c>
      <c r="D4410" s="2">
        <f t="shared" si="204"/>
        <v>43956.077717388813</v>
      </c>
      <c r="E4410" s="89">
        <f t="shared" si="205"/>
        <v>899.99999979045242</v>
      </c>
      <c r="F4410" s="3">
        <f t="shared" si="206"/>
        <v>185277127.20831782</v>
      </c>
    </row>
    <row r="4411" spans="1:6">
      <c r="A4411" s="1">
        <v>43955.927083333336</v>
      </c>
      <c r="B4411">
        <v>7240</v>
      </c>
      <c r="C4411">
        <v>4.41</v>
      </c>
      <c r="D4411" s="2">
        <f t="shared" si="204"/>
        <v>43956.088452808472</v>
      </c>
      <c r="E4411" s="89">
        <f t="shared" si="205"/>
        <v>900.00000041909516</v>
      </c>
      <c r="F4411" s="3">
        <f t="shared" si="206"/>
        <v>184512572.47939238</v>
      </c>
    </row>
    <row r="4412" spans="1:6">
      <c r="A4412" s="1">
        <v>43955.9375</v>
      </c>
      <c r="B4412">
        <v>7240</v>
      </c>
      <c r="C4412">
        <v>4.41</v>
      </c>
      <c r="D4412" s="2">
        <f t="shared" si="204"/>
        <v>43956.098869475136</v>
      </c>
      <c r="E4412" s="89">
        <f t="shared" si="205"/>
        <v>899.99999979045242</v>
      </c>
      <c r="F4412" s="3">
        <f t="shared" si="206"/>
        <v>184512572.35051182</v>
      </c>
    </row>
    <row r="4413" spans="1:6">
      <c r="A4413" s="1">
        <v>43955.947916666664</v>
      </c>
      <c r="B4413">
        <v>7240</v>
      </c>
      <c r="C4413">
        <v>4.41</v>
      </c>
      <c r="D4413" s="2">
        <f t="shared" si="204"/>
        <v>43956.1092861418</v>
      </c>
      <c r="E4413" s="89">
        <f t="shared" si="205"/>
        <v>899.99999979045242</v>
      </c>
      <c r="F4413" s="3">
        <f t="shared" si="206"/>
        <v>184512572.35051182</v>
      </c>
    </row>
    <row r="4414" spans="1:6">
      <c r="A4414" s="1">
        <v>43955.958333333336</v>
      </c>
      <c r="B4414">
        <v>7220</v>
      </c>
      <c r="C4414">
        <v>4.4000000000000004</v>
      </c>
      <c r="D4414" s="2">
        <f t="shared" si="204"/>
        <v>43956.119916782089</v>
      </c>
      <c r="E4414" s="89">
        <f t="shared" si="205"/>
        <v>900.00000041909516</v>
      </c>
      <c r="F4414" s="3">
        <f t="shared" si="206"/>
        <v>184002869.24049902</v>
      </c>
    </row>
    <row r="4415" spans="1:6">
      <c r="A4415" s="1">
        <v>43955.96875</v>
      </c>
      <c r="B4415">
        <v>7220</v>
      </c>
      <c r="C4415">
        <v>4.4000000000000004</v>
      </c>
      <c r="D4415" s="2">
        <f t="shared" si="204"/>
        <v>43956.130333448753</v>
      </c>
      <c r="E4415" s="89">
        <f t="shared" si="205"/>
        <v>899.99999979045242</v>
      </c>
      <c r="F4415" s="3">
        <f t="shared" si="206"/>
        <v>184002869.11197451</v>
      </c>
    </row>
    <row r="4416" spans="1:6">
      <c r="A4416" s="1">
        <v>43955.979166666664</v>
      </c>
      <c r="B4416">
        <v>7190</v>
      </c>
      <c r="C4416">
        <v>4.3899999999999997</v>
      </c>
      <c r="D4416" s="2">
        <f t="shared" si="204"/>
        <v>43956.14107330783</v>
      </c>
      <c r="E4416" s="89">
        <f t="shared" si="205"/>
        <v>899.99999979045242</v>
      </c>
      <c r="F4416" s="3">
        <f t="shared" si="206"/>
        <v>183238314.25416851</v>
      </c>
    </row>
    <row r="4417" spans="1:6">
      <c r="A4417" s="1">
        <v>43955.989583333336</v>
      </c>
      <c r="B4417">
        <v>7190</v>
      </c>
      <c r="C4417">
        <v>4.3899999999999997</v>
      </c>
      <c r="D4417" s="2">
        <f t="shared" si="204"/>
        <v>43956.151489974502</v>
      </c>
      <c r="E4417" s="89">
        <f t="shared" si="205"/>
        <v>900.00000041909516</v>
      </c>
      <c r="F4417" s="3">
        <f t="shared" si="206"/>
        <v>183238314.38215899</v>
      </c>
    </row>
    <row r="4418" spans="1:6">
      <c r="A4418" s="1">
        <v>43956</v>
      </c>
      <c r="B4418">
        <v>7160</v>
      </c>
      <c r="C4418">
        <v>4.38</v>
      </c>
      <c r="D4418" s="2">
        <f t="shared" si="204"/>
        <v>43956.162232541901</v>
      </c>
      <c r="E4418" s="89">
        <f t="shared" si="205"/>
        <v>899.99999979045242</v>
      </c>
      <c r="F4418" s="3">
        <f t="shared" si="206"/>
        <v>182473759.39636251</v>
      </c>
    </row>
    <row r="4419" spans="1:6">
      <c r="A4419" s="1">
        <v>43956.010416666664</v>
      </c>
      <c r="B4419">
        <v>7160</v>
      </c>
      <c r="C4419">
        <v>4.38</v>
      </c>
      <c r="D4419" s="2">
        <f t="shared" ref="D4419:D4482" si="207">A4419+((13422*(1/B4419)+2.019)/24)</f>
        <v>43956.172649208565</v>
      </c>
      <c r="E4419" s="89">
        <f t="shared" si="205"/>
        <v>899.99999979045242</v>
      </c>
      <c r="F4419" s="3">
        <f t="shared" si="206"/>
        <v>182473759.39636251</v>
      </c>
    </row>
    <row r="4420" spans="1:6">
      <c r="A4420" s="1">
        <v>43956.020833333336</v>
      </c>
      <c r="B4420">
        <v>7130</v>
      </c>
      <c r="C4420">
        <v>4.37</v>
      </c>
      <c r="D4420" s="2">
        <f t="shared" si="207"/>
        <v>43956.18339451847</v>
      </c>
      <c r="E4420" s="89">
        <f t="shared" ref="E4420:E4483" si="208">CONVERT((A4420-A4419),"day","sec")</f>
        <v>900.00000041909516</v>
      </c>
      <c r="F4420" s="3">
        <f t="shared" si="206"/>
        <v>181709204.66547894</v>
      </c>
    </row>
    <row r="4421" spans="1:6">
      <c r="A4421" s="1">
        <v>43956.03125</v>
      </c>
      <c r="B4421">
        <v>7130</v>
      </c>
      <c r="C4421">
        <v>4.37</v>
      </c>
      <c r="D4421" s="2">
        <f t="shared" si="207"/>
        <v>43956.193811185134</v>
      </c>
      <c r="E4421" s="89">
        <f t="shared" si="208"/>
        <v>899.99999979045242</v>
      </c>
      <c r="F4421" s="3">
        <f t="shared" ref="F4421:F4484" si="209">E4421*B4421*CONVERT(1,"ft^3","l")</f>
        <v>181709204.53855655</v>
      </c>
    </row>
    <row r="4422" spans="1:6">
      <c r="A4422" s="1">
        <v>43956.041666666664</v>
      </c>
      <c r="B4422">
        <v>7100</v>
      </c>
      <c r="C4422">
        <v>4.3600000000000003</v>
      </c>
      <c r="D4422" s="2">
        <f t="shared" si="207"/>
        <v>43956.204559272301</v>
      </c>
      <c r="E4422" s="89">
        <f t="shared" si="208"/>
        <v>899.99999979045242</v>
      </c>
      <c r="F4422" s="3">
        <f t="shared" si="209"/>
        <v>180944649.68075055</v>
      </c>
    </row>
    <row r="4423" spans="1:6">
      <c r="A4423" s="1">
        <v>43956.052083333336</v>
      </c>
      <c r="B4423">
        <v>7100</v>
      </c>
      <c r="C4423">
        <v>4.3600000000000003</v>
      </c>
      <c r="D4423" s="2">
        <f t="shared" si="207"/>
        <v>43956.214975938972</v>
      </c>
      <c r="E4423" s="89">
        <f t="shared" si="208"/>
        <v>900.00000041909516</v>
      </c>
      <c r="F4423" s="3">
        <f t="shared" si="209"/>
        <v>180944649.80713892</v>
      </c>
    </row>
    <row r="4424" spans="1:6">
      <c r="A4424" s="1">
        <v>43956.0625</v>
      </c>
      <c r="B4424">
        <v>7080</v>
      </c>
      <c r="C4424">
        <v>4.3499999999999996</v>
      </c>
      <c r="D4424" s="2">
        <f t="shared" si="207"/>
        <v>43956.225615112991</v>
      </c>
      <c r="E4424" s="89">
        <f t="shared" si="208"/>
        <v>899.99999979045242</v>
      </c>
      <c r="F4424" s="3">
        <f t="shared" si="209"/>
        <v>180434946.44221321</v>
      </c>
    </row>
    <row r="4425" spans="1:6">
      <c r="A4425" s="1">
        <v>43956.072916666664</v>
      </c>
      <c r="B4425">
        <v>7080</v>
      </c>
      <c r="C4425">
        <v>4.3499999999999996</v>
      </c>
      <c r="D4425" s="2">
        <f t="shared" si="207"/>
        <v>43956.236031779656</v>
      </c>
      <c r="E4425" s="89">
        <f t="shared" si="208"/>
        <v>899.99999979045242</v>
      </c>
      <c r="F4425" s="3">
        <f t="shared" si="209"/>
        <v>180434946.44221321</v>
      </c>
    </row>
    <row r="4426" spans="1:6">
      <c r="A4426" s="1">
        <v>43956.083333333336</v>
      </c>
      <c r="B4426">
        <v>7050</v>
      </c>
      <c r="C4426">
        <v>4.34</v>
      </c>
      <c r="D4426" s="2">
        <f t="shared" si="207"/>
        <v>43956.246784574469</v>
      </c>
      <c r="E4426" s="89">
        <f t="shared" si="208"/>
        <v>900.00000041909516</v>
      </c>
      <c r="F4426" s="3">
        <f t="shared" si="209"/>
        <v>179670391.70990556</v>
      </c>
    </row>
    <row r="4427" spans="1:6">
      <c r="A4427" s="1">
        <v>43956.09375</v>
      </c>
      <c r="B4427">
        <v>7050</v>
      </c>
      <c r="C4427">
        <v>4.34</v>
      </c>
      <c r="D4427" s="2">
        <f t="shared" si="207"/>
        <v>43956.257201241133</v>
      </c>
      <c r="E4427" s="89">
        <f t="shared" si="208"/>
        <v>899.99999979045242</v>
      </c>
      <c r="F4427" s="3">
        <f t="shared" si="209"/>
        <v>179670391.58440724</v>
      </c>
    </row>
    <row r="4428" spans="1:6">
      <c r="A4428" s="1">
        <v>43956.104166666664</v>
      </c>
      <c r="B4428">
        <v>7080</v>
      </c>
      <c r="C4428">
        <v>4.3499999999999996</v>
      </c>
      <c r="D4428" s="2">
        <f t="shared" si="207"/>
        <v>43956.267281779656</v>
      </c>
      <c r="E4428" s="89">
        <f t="shared" si="208"/>
        <v>899.99999979045242</v>
      </c>
      <c r="F4428" s="3">
        <f t="shared" si="209"/>
        <v>180434946.44221321</v>
      </c>
    </row>
    <row r="4429" spans="1:6">
      <c r="A4429" s="1">
        <v>43956.114583333336</v>
      </c>
      <c r="B4429">
        <v>6990</v>
      </c>
      <c r="C4429">
        <v>4.32</v>
      </c>
      <c r="D4429" s="2">
        <f t="shared" si="207"/>
        <v>43956.278715486413</v>
      </c>
      <c r="E4429" s="89">
        <f t="shared" si="208"/>
        <v>900.00000041909516</v>
      </c>
      <c r="F4429" s="3">
        <f t="shared" si="209"/>
        <v>178141281.99322551</v>
      </c>
    </row>
    <row r="4430" spans="1:6">
      <c r="A4430" s="1">
        <v>43956.125</v>
      </c>
      <c r="B4430">
        <v>6990</v>
      </c>
      <c r="C4430">
        <v>4.32</v>
      </c>
      <c r="D4430" s="2">
        <f t="shared" si="207"/>
        <v>43956.289132153077</v>
      </c>
      <c r="E4430" s="89">
        <f t="shared" si="208"/>
        <v>899.99999979045242</v>
      </c>
      <c r="F4430" s="3">
        <f t="shared" si="209"/>
        <v>178141281.86879525</v>
      </c>
    </row>
    <row r="4431" spans="1:6">
      <c r="A4431" s="1">
        <v>43956.135416666664</v>
      </c>
      <c r="B4431">
        <v>7020</v>
      </c>
      <c r="C4431">
        <v>4.33</v>
      </c>
      <c r="D4431" s="2">
        <f t="shared" si="207"/>
        <v>43956.299206908829</v>
      </c>
      <c r="E4431" s="89">
        <f t="shared" si="208"/>
        <v>899.99999979045242</v>
      </c>
      <c r="F4431" s="3">
        <f t="shared" si="209"/>
        <v>178905836.72660124</v>
      </c>
    </row>
    <row r="4432" spans="1:6">
      <c r="A4432" s="1">
        <v>43956.145833333336</v>
      </c>
      <c r="B4432">
        <v>7020</v>
      </c>
      <c r="C4432">
        <v>4.33</v>
      </c>
      <c r="D4432" s="2">
        <f t="shared" si="207"/>
        <v>43956.3096235755</v>
      </c>
      <c r="E4432" s="89">
        <f t="shared" si="208"/>
        <v>900.00000041909516</v>
      </c>
      <c r="F4432" s="3">
        <f t="shared" si="209"/>
        <v>178905836.85156554</v>
      </c>
    </row>
    <row r="4433" spans="1:6">
      <c r="A4433" s="1">
        <v>43956.15625</v>
      </c>
      <c r="B4433">
        <v>7020</v>
      </c>
      <c r="C4433">
        <v>4.33</v>
      </c>
      <c r="D4433" s="2">
        <f t="shared" si="207"/>
        <v>43956.320040242164</v>
      </c>
      <c r="E4433" s="89">
        <f t="shared" si="208"/>
        <v>899.99999979045242</v>
      </c>
      <c r="F4433" s="3">
        <f t="shared" si="209"/>
        <v>178905836.72660124</v>
      </c>
    </row>
    <row r="4434" spans="1:6">
      <c r="A4434" s="1">
        <v>43956.166666666664</v>
      </c>
      <c r="B4434">
        <v>6990</v>
      </c>
      <c r="C4434">
        <v>4.32</v>
      </c>
      <c r="D4434" s="2">
        <f t="shared" si="207"/>
        <v>43956.330798819741</v>
      </c>
      <c r="E4434" s="89">
        <f t="shared" si="208"/>
        <v>899.99999979045242</v>
      </c>
      <c r="F4434" s="3">
        <f t="shared" si="209"/>
        <v>178141281.86879525</v>
      </c>
    </row>
    <row r="4435" spans="1:6">
      <c r="A4435" s="1">
        <v>43956.177083333336</v>
      </c>
      <c r="B4435">
        <v>6990</v>
      </c>
      <c r="C4435">
        <v>4.32</v>
      </c>
      <c r="D4435" s="2">
        <f t="shared" si="207"/>
        <v>43956.341215486413</v>
      </c>
      <c r="E4435" s="89">
        <f t="shared" si="208"/>
        <v>900.00000041909516</v>
      </c>
      <c r="F4435" s="3">
        <f t="shared" si="209"/>
        <v>178141281.99322551</v>
      </c>
    </row>
    <row r="4436" spans="1:6">
      <c r="A4436" s="1">
        <v>43956.1875</v>
      </c>
      <c r="B4436">
        <v>6990</v>
      </c>
      <c r="C4436">
        <v>4.32</v>
      </c>
      <c r="D4436" s="2">
        <f t="shared" si="207"/>
        <v>43956.351632153077</v>
      </c>
      <c r="E4436" s="89">
        <f t="shared" si="208"/>
        <v>899.99999979045242</v>
      </c>
      <c r="F4436" s="3">
        <f t="shared" si="209"/>
        <v>178141281.86879525</v>
      </c>
    </row>
    <row r="4437" spans="1:6">
      <c r="A4437" s="1">
        <v>43956.197916666664</v>
      </c>
      <c r="B4437">
        <v>6990</v>
      </c>
      <c r="C4437">
        <v>4.32</v>
      </c>
      <c r="D4437" s="2">
        <f t="shared" si="207"/>
        <v>43956.362048819741</v>
      </c>
      <c r="E4437" s="89">
        <f t="shared" si="208"/>
        <v>899.99999979045242</v>
      </c>
      <c r="F4437" s="3">
        <f t="shared" si="209"/>
        <v>178141281.86879525</v>
      </c>
    </row>
    <row r="4438" spans="1:6">
      <c r="A4438" s="1">
        <v>43956.208333333336</v>
      </c>
      <c r="B4438">
        <v>7020</v>
      </c>
      <c r="C4438">
        <v>4.33</v>
      </c>
      <c r="D4438" s="2">
        <f t="shared" si="207"/>
        <v>43956.3721235755</v>
      </c>
      <c r="E4438" s="89">
        <f t="shared" si="208"/>
        <v>900.00000041909516</v>
      </c>
      <c r="F4438" s="3">
        <f t="shared" si="209"/>
        <v>178905836.85156554</v>
      </c>
    </row>
    <row r="4439" spans="1:6">
      <c r="A4439" s="1">
        <v>43956.21875</v>
      </c>
      <c r="B4439">
        <v>6990</v>
      </c>
      <c r="C4439">
        <v>4.32</v>
      </c>
      <c r="D4439" s="2">
        <f t="shared" si="207"/>
        <v>43956.382882153077</v>
      </c>
      <c r="E4439" s="89">
        <f t="shared" si="208"/>
        <v>899.99999979045242</v>
      </c>
      <c r="F4439" s="3">
        <f t="shared" si="209"/>
        <v>178141281.86879525</v>
      </c>
    </row>
    <row r="4440" spans="1:6">
      <c r="A4440" s="1">
        <v>43956.229166666664</v>
      </c>
      <c r="B4440">
        <v>6990</v>
      </c>
      <c r="C4440">
        <v>4.32</v>
      </c>
      <c r="D4440" s="2">
        <f t="shared" si="207"/>
        <v>43956.393298819741</v>
      </c>
      <c r="E4440" s="89">
        <f t="shared" si="208"/>
        <v>899.99999979045242</v>
      </c>
      <c r="F4440" s="3">
        <f t="shared" si="209"/>
        <v>178141281.86879525</v>
      </c>
    </row>
    <row r="4441" spans="1:6">
      <c r="A4441" s="1">
        <v>43956.239583333336</v>
      </c>
      <c r="B4441">
        <v>7050</v>
      </c>
      <c r="C4441">
        <v>4.34</v>
      </c>
      <c r="D4441" s="2">
        <f t="shared" si="207"/>
        <v>43956.403034574469</v>
      </c>
      <c r="E4441" s="89">
        <f t="shared" si="208"/>
        <v>900.00000041909516</v>
      </c>
      <c r="F4441" s="3">
        <f t="shared" si="209"/>
        <v>179670391.70990556</v>
      </c>
    </row>
    <row r="4442" spans="1:6">
      <c r="A4442" s="1">
        <v>43956.25</v>
      </c>
      <c r="B4442">
        <v>6990</v>
      </c>
      <c r="C4442">
        <v>4.32</v>
      </c>
      <c r="D4442" s="2">
        <f t="shared" si="207"/>
        <v>43956.414132153077</v>
      </c>
      <c r="E4442" s="89">
        <f t="shared" si="208"/>
        <v>899.99999979045242</v>
      </c>
      <c r="F4442" s="3">
        <f t="shared" si="209"/>
        <v>178141281.86879525</v>
      </c>
    </row>
    <row r="4443" spans="1:6">
      <c r="A4443" s="1">
        <v>43956.260416666664</v>
      </c>
      <c r="B4443">
        <v>7020</v>
      </c>
      <c r="C4443">
        <v>4.33</v>
      </c>
      <c r="D4443" s="2">
        <f t="shared" si="207"/>
        <v>43956.424206908829</v>
      </c>
      <c r="E4443" s="89">
        <f t="shared" si="208"/>
        <v>899.99999979045242</v>
      </c>
      <c r="F4443" s="3">
        <f t="shared" si="209"/>
        <v>178905836.72660124</v>
      </c>
    </row>
    <row r="4444" spans="1:6">
      <c r="A4444" s="1">
        <v>43956.270833333336</v>
      </c>
      <c r="B4444">
        <v>6990</v>
      </c>
      <c r="C4444">
        <v>4.32</v>
      </c>
      <c r="D4444" s="2">
        <f t="shared" si="207"/>
        <v>43956.434965486413</v>
      </c>
      <c r="E4444" s="89">
        <f t="shared" si="208"/>
        <v>900.00000041909516</v>
      </c>
      <c r="F4444" s="3">
        <f t="shared" si="209"/>
        <v>178141281.99322551</v>
      </c>
    </row>
    <row r="4445" spans="1:6">
      <c r="A4445" s="1">
        <v>43956.28125</v>
      </c>
      <c r="B4445">
        <v>7020</v>
      </c>
      <c r="C4445">
        <v>4.33</v>
      </c>
      <c r="D4445" s="2">
        <f t="shared" si="207"/>
        <v>43956.445040242164</v>
      </c>
      <c r="E4445" s="89">
        <f t="shared" si="208"/>
        <v>899.99999979045242</v>
      </c>
      <c r="F4445" s="3">
        <f t="shared" si="209"/>
        <v>178905836.72660124</v>
      </c>
    </row>
    <row r="4446" spans="1:6">
      <c r="A4446" s="1">
        <v>43956.291666666664</v>
      </c>
      <c r="B4446">
        <v>7050</v>
      </c>
      <c r="C4446">
        <v>4.34</v>
      </c>
      <c r="D4446" s="2">
        <f t="shared" si="207"/>
        <v>43956.455117907797</v>
      </c>
      <c r="E4446" s="89">
        <f t="shared" si="208"/>
        <v>899.99999979045242</v>
      </c>
      <c r="F4446" s="3">
        <f t="shared" si="209"/>
        <v>179670391.58440724</v>
      </c>
    </row>
    <row r="4447" spans="1:6">
      <c r="A4447" s="1">
        <v>43956.302083333336</v>
      </c>
      <c r="B4447">
        <v>7020</v>
      </c>
      <c r="C4447">
        <v>4.33</v>
      </c>
      <c r="D4447" s="2">
        <f t="shared" si="207"/>
        <v>43956.4658735755</v>
      </c>
      <c r="E4447" s="89">
        <f t="shared" si="208"/>
        <v>900.00000041909516</v>
      </c>
      <c r="F4447" s="3">
        <f t="shared" si="209"/>
        <v>178905836.85156554</v>
      </c>
    </row>
    <row r="4448" spans="1:6">
      <c r="A4448" s="1">
        <v>43956.3125</v>
      </c>
      <c r="B4448">
        <v>6990</v>
      </c>
      <c r="C4448">
        <v>4.32</v>
      </c>
      <c r="D4448" s="2">
        <f t="shared" si="207"/>
        <v>43956.476632153077</v>
      </c>
      <c r="E4448" s="89">
        <f t="shared" si="208"/>
        <v>899.99999979045242</v>
      </c>
      <c r="F4448" s="3">
        <f t="shared" si="209"/>
        <v>178141281.86879525</v>
      </c>
    </row>
    <row r="4449" spans="1:6">
      <c r="A4449" s="1">
        <v>43956.322916666664</v>
      </c>
      <c r="B4449">
        <v>7100</v>
      </c>
      <c r="C4449">
        <v>4.3600000000000003</v>
      </c>
      <c r="D4449" s="2">
        <f t="shared" si="207"/>
        <v>43956.485809272301</v>
      </c>
      <c r="E4449" s="89">
        <f t="shared" si="208"/>
        <v>899.99999979045242</v>
      </c>
      <c r="F4449" s="3">
        <f t="shared" si="209"/>
        <v>180944649.68075055</v>
      </c>
    </row>
    <row r="4450" spans="1:6">
      <c r="A4450" s="1">
        <v>43956.333333333336</v>
      </c>
      <c r="B4450">
        <v>7100</v>
      </c>
      <c r="C4450">
        <v>4.3600000000000003</v>
      </c>
      <c r="D4450" s="2">
        <f t="shared" si="207"/>
        <v>43956.496225938972</v>
      </c>
      <c r="E4450" s="89">
        <f t="shared" si="208"/>
        <v>900.00000041909516</v>
      </c>
      <c r="F4450" s="3">
        <f t="shared" si="209"/>
        <v>180944649.80713892</v>
      </c>
    </row>
    <row r="4451" spans="1:6">
      <c r="A4451" s="1">
        <v>43956.34375</v>
      </c>
      <c r="B4451">
        <v>7080</v>
      </c>
      <c r="C4451">
        <v>4.3499999999999996</v>
      </c>
      <c r="D4451" s="2">
        <f t="shared" si="207"/>
        <v>43956.506865112991</v>
      </c>
      <c r="E4451" s="89">
        <f t="shared" si="208"/>
        <v>899.99999979045242</v>
      </c>
      <c r="F4451" s="3">
        <f t="shared" si="209"/>
        <v>180434946.44221321</v>
      </c>
    </row>
    <row r="4452" spans="1:6">
      <c r="A4452" s="1">
        <v>43956.354166666664</v>
      </c>
      <c r="B4452">
        <v>7050</v>
      </c>
      <c r="C4452">
        <v>4.34</v>
      </c>
      <c r="D4452" s="2">
        <f t="shared" si="207"/>
        <v>43956.517617907797</v>
      </c>
      <c r="E4452" s="89">
        <f t="shared" si="208"/>
        <v>899.99999979045242</v>
      </c>
      <c r="F4452" s="3">
        <f t="shared" si="209"/>
        <v>179670391.58440724</v>
      </c>
    </row>
    <row r="4453" spans="1:6">
      <c r="A4453" s="1">
        <v>43956.364583333336</v>
      </c>
      <c r="B4453">
        <v>7080</v>
      </c>
      <c r="C4453">
        <v>4.3499999999999996</v>
      </c>
      <c r="D4453" s="2">
        <f t="shared" si="207"/>
        <v>43956.527698446327</v>
      </c>
      <c r="E4453" s="89">
        <f t="shared" si="208"/>
        <v>900.00000041909516</v>
      </c>
      <c r="F4453" s="3">
        <f t="shared" si="209"/>
        <v>180434946.56824559</v>
      </c>
    </row>
    <row r="4454" spans="1:6">
      <c r="A4454" s="1">
        <v>43956.375</v>
      </c>
      <c r="B4454">
        <v>7080</v>
      </c>
      <c r="C4454">
        <v>4.3499999999999996</v>
      </c>
      <c r="D4454" s="2">
        <f t="shared" si="207"/>
        <v>43956.538115112991</v>
      </c>
      <c r="E4454" s="89">
        <f t="shared" si="208"/>
        <v>899.99999979045242</v>
      </c>
      <c r="F4454" s="3">
        <f t="shared" si="209"/>
        <v>180434946.44221321</v>
      </c>
    </row>
    <row r="4455" spans="1:6">
      <c r="A4455" s="1">
        <v>43956.385416666664</v>
      </c>
      <c r="B4455">
        <v>7100</v>
      </c>
      <c r="C4455">
        <v>4.3600000000000003</v>
      </c>
      <c r="D4455" s="2">
        <f t="shared" si="207"/>
        <v>43956.548309272301</v>
      </c>
      <c r="E4455" s="89">
        <f t="shared" si="208"/>
        <v>899.99999979045242</v>
      </c>
      <c r="F4455" s="3">
        <f t="shared" si="209"/>
        <v>180944649.68075055</v>
      </c>
    </row>
    <row r="4456" spans="1:6">
      <c r="A4456" s="1">
        <v>43956.395833333336</v>
      </c>
      <c r="B4456">
        <v>7100</v>
      </c>
      <c r="C4456">
        <v>4.3600000000000003</v>
      </c>
      <c r="D4456" s="2">
        <f t="shared" si="207"/>
        <v>43956.558725938972</v>
      </c>
      <c r="E4456" s="89">
        <f t="shared" si="208"/>
        <v>900.00000041909516</v>
      </c>
      <c r="F4456" s="3">
        <f t="shared" si="209"/>
        <v>180944649.80713892</v>
      </c>
    </row>
    <row r="4457" spans="1:6">
      <c r="A4457" s="1">
        <v>43956.40625</v>
      </c>
      <c r="B4457">
        <v>7100</v>
      </c>
      <c r="C4457">
        <v>4.3600000000000003</v>
      </c>
      <c r="D4457" s="2">
        <f t="shared" si="207"/>
        <v>43956.569142605636</v>
      </c>
      <c r="E4457" s="89">
        <f t="shared" si="208"/>
        <v>899.99999979045242</v>
      </c>
      <c r="F4457" s="3">
        <f t="shared" si="209"/>
        <v>180944649.68075055</v>
      </c>
    </row>
    <row r="4458" spans="1:6">
      <c r="A4458" s="1">
        <v>43956.416666666664</v>
      </c>
      <c r="B4458">
        <v>7130</v>
      </c>
      <c r="C4458">
        <v>4.37</v>
      </c>
      <c r="D4458" s="2">
        <f t="shared" si="207"/>
        <v>43956.579227851798</v>
      </c>
      <c r="E4458" s="89">
        <f t="shared" si="208"/>
        <v>899.99999979045242</v>
      </c>
      <c r="F4458" s="3">
        <f t="shared" si="209"/>
        <v>181709204.53855655</v>
      </c>
    </row>
    <row r="4459" spans="1:6">
      <c r="A4459" s="1">
        <v>43956.427083333336</v>
      </c>
      <c r="B4459">
        <v>7130</v>
      </c>
      <c r="C4459">
        <v>4.37</v>
      </c>
      <c r="D4459" s="2">
        <f t="shared" si="207"/>
        <v>43956.58964451847</v>
      </c>
      <c r="E4459" s="89">
        <f t="shared" si="208"/>
        <v>900.00000041909516</v>
      </c>
      <c r="F4459" s="3">
        <f t="shared" si="209"/>
        <v>181709204.66547894</v>
      </c>
    </row>
    <row r="4460" spans="1:6">
      <c r="A4460" s="1">
        <v>43956.4375</v>
      </c>
      <c r="B4460">
        <v>7130</v>
      </c>
      <c r="C4460">
        <v>4.37</v>
      </c>
      <c r="D4460" s="2">
        <f t="shared" si="207"/>
        <v>43956.600061185134</v>
      </c>
      <c r="E4460" s="89">
        <f t="shared" si="208"/>
        <v>899.99999979045242</v>
      </c>
      <c r="F4460" s="3">
        <f t="shared" si="209"/>
        <v>181709204.53855655</v>
      </c>
    </row>
    <row r="4461" spans="1:6">
      <c r="A4461" s="1">
        <v>43956.447916666664</v>
      </c>
      <c r="B4461">
        <v>7130</v>
      </c>
      <c r="C4461">
        <v>4.37</v>
      </c>
      <c r="D4461" s="2">
        <f t="shared" si="207"/>
        <v>43956.610477851798</v>
      </c>
      <c r="E4461" s="89">
        <f t="shared" si="208"/>
        <v>899.99999979045242</v>
      </c>
      <c r="F4461" s="3">
        <f t="shared" si="209"/>
        <v>181709204.53855655</v>
      </c>
    </row>
    <row r="4462" spans="1:6">
      <c r="A4462" s="1">
        <v>43956.458333333336</v>
      </c>
      <c r="B4462">
        <v>7130</v>
      </c>
      <c r="C4462">
        <v>4.37</v>
      </c>
      <c r="D4462" s="2">
        <f t="shared" si="207"/>
        <v>43956.62089451847</v>
      </c>
      <c r="E4462" s="89">
        <f t="shared" si="208"/>
        <v>900.00000041909516</v>
      </c>
      <c r="F4462" s="3">
        <f t="shared" si="209"/>
        <v>181709204.66547894</v>
      </c>
    </row>
    <row r="4463" spans="1:6">
      <c r="A4463" s="1">
        <v>43956.46875</v>
      </c>
      <c r="B4463">
        <v>7130</v>
      </c>
      <c r="C4463">
        <v>4.37</v>
      </c>
      <c r="D4463" s="2">
        <f t="shared" si="207"/>
        <v>43956.631311185134</v>
      </c>
      <c r="E4463" s="89">
        <f t="shared" si="208"/>
        <v>899.99999979045242</v>
      </c>
      <c r="F4463" s="3">
        <f t="shared" si="209"/>
        <v>181709204.53855655</v>
      </c>
    </row>
    <row r="4464" spans="1:6">
      <c r="A4464" s="1">
        <v>43956.479166666664</v>
      </c>
      <c r="B4464">
        <v>7160</v>
      </c>
      <c r="C4464">
        <v>4.38</v>
      </c>
      <c r="D4464" s="2">
        <f t="shared" si="207"/>
        <v>43956.641399208565</v>
      </c>
      <c r="E4464" s="89">
        <f t="shared" si="208"/>
        <v>899.99999979045242</v>
      </c>
      <c r="F4464" s="3">
        <f t="shared" si="209"/>
        <v>182473759.39636251</v>
      </c>
    </row>
    <row r="4465" spans="1:6">
      <c r="A4465" s="1">
        <v>43956.489583333336</v>
      </c>
      <c r="B4465">
        <v>7160</v>
      </c>
      <c r="C4465">
        <v>4.38</v>
      </c>
      <c r="D4465" s="2">
        <f t="shared" si="207"/>
        <v>43956.651815875237</v>
      </c>
      <c r="E4465" s="89">
        <f t="shared" si="208"/>
        <v>900.00000041909516</v>
      </c>
      <c r="F4465" s="3">
        <f t="shared" si="209"/>
        <v>182473759.52381897</v>
      </c>
    </row>
    <row r="4466" spans="1:6">
      <c r="A4466" s="1">
        <v>43956.5</v>
      </c>
      <c r="B4466">
        <v>7160</v>
      </c>
      <c r="C4466">
        <v>4.38</v>
      </c>
      <c r="D4466" s="2">
        <f t="shared" si="207"/>
        <v>43956.662232541901</v>
      </c>
      <c r="E4466" s="89">
        <f t="shared" si="208"/>
        <v>899.99999979045242</v>
      </c>
      <c r="F4466" s="3">
        <f t="shared" si="209"/>
        <v>182473759.39636251</v>
      </c>
    </row>
    <row r="4467" spans="1:6">
      <c r="A4467" s="1">
        <v>43956.510416666664</v>
      </c>
      <c r="B4467">
        <v>7160</v>
      </c>
      <c r="C4467">
        <v>4.38</v>
      </c>
      <c r="D4467" s="2">
        <f t="shared" si="207"/>
        <v>43956.672649208565</v>
      </c>
      <c r="E4467" s="89">
        <f t="shared" si="208"/>
        <v>899.99999979045242</v>
      </c>
      <c r="F4467" s="3">
        <f t="shared" si="209"/>
        <v>182473759.39636251</v>
      </c>
    </row>
    <row r="4468" spans="1:6">
      <c r="A4468" s="1">
        <v>43956.520833333336</v>
      </c>
      <c r="B4468">
        <v>7190</v>
      </c>
      <c r="C4468">
        <v>4.3899999999999997</v>
      </c>
      <c r="D4468" s="2">
        <f t="shared" si="207"/>
        <v>43956.682739974502</v>
      </c>
      <c r="E4468" s="89">
        <f t="shared" si="208"/>
        <v>900.00000041909516</v>
      </c>
      <c r="F4468" s="3">
        <f t="shared" si="209"/>
        <v>183238314.38215899</v>
      </c>
    </row>
    <row r="4469" spans="1:6">
      <c r="A4469" s="1">
        <v>43956.53125</v>
      </c>
      <c r="B4469">
        <v>7190</v>
      </c>
      <c r="C4469">
        <v>4.3899999999999997</v>
      </c>
      <c r="D4469" s="2">
        <f t="shared" si="207"/>
        <v>43956.693156641166</v>
      </c>
      <c r="E4469" s="89">
        <f t="shared" si="208"/>
        <v>899.99999979045242</v>
      </c>
      <c r="F4469" s="3">
        <f t="shared" si="209"/>
        <v>183238314.25416851</v>
      </c>
    </row>
    <row r="4470" spans="1:6">
      <c r="A4470" s="1">
        <v>43956.541666666664</v>
      </c>
      <c r="B4470">
        <v>7190</v>
      </c>
      <c r="C4470">
        <v>4.3899999999999997</v>
      </c>
      <c r="D4470" s="2">
        <f t="shared" si="207"/>
        <v>43956.70357330783</v>
      </c>
      <c r="E4470" s="89">
        <f t="shared" si="208"/>
        <v>899.99999979045242</v>
      </c>
      <c r="F4470" s="3">
        <f t="shared" si="209"/>
        <v>183238314.25416851</v>
      </c>
    </row>
    <row r="4471" spans="1:6">
      <c r="A4471" s="1">
        <v>43956.552083333336</v>
      </c>
      <c r="B4471">
        <v>7190</v>
      </c>
      <c r="C4471">
        <v>4.3899999999999997</v>
      </c>
      <c r="D4471" s="2">
        <f t="shared" si="207"/>
        <v>43956.713989974502</v>
      </c>
      <c r="E4471" s="89">
        <f t="shared" si="208"/>
        <v>900.00000041909516</v>
      </c>
      <c r="F4471" s="3">
        <f t="shared" si="209"/>
        <v>183238314.38215899</v>
      </c>
    </row>
    <row r="4472" spans="1:6">
      <c r="A4472" s="1">
        <v>43956.5625</v>
      </c>
      <c r="B4472">
        <v>7220</v>
      </c>
      <c r="C4472">
        <v>4.4000000000000004</v>
      </c>
      <c r="D4472" s="2">
        <f t="shared" si="207"/>
        <v>43956.724083448753</v>
      </c>
      <c r="E4472" s="89">
        <f t="shared" si="208"/>
        <v>899.99999979045242</v>
      </c>
      <c r="F4472" s="3">
        <f t="shared" si="209"/>
        <v>184002869.11197451</v>
      </c>
    </row>
    <row r="4473" spans="1:6">
      <c r="A4473" s="1">
        <v>43956.572916666664</v>
      </c>
      <c r="B4473">
        <v>7220</v>
      </c>
      <c r="C4473">
        <v>4.4000000000000004</v>
      </c>
      <c r="D4473" s="2">
        <f t="shared" si="207"/>
        <v>43956.734500115417</v>
      </c>
      <c r="E4473" s="89">
        <f t="shared" si="208"/>
        <v>899.99999979045242</v>
      </c>
      <c r="F4473" s="3">
        <f t="shared" si="209"/>
        <v>184002869.11197451</v>
      </c>
    </row>
    <row r="4474" spans="1:6">
      <c r="A4474" s="1">
        <v>43956.583333333336</v>
      </c>
      <c r="B4474">
        <v>7220</v>
      </c>
      <c r="C4474">
        <v>4.4000000000000004</v>
      </c>
      <c r="D4474" s="2">
        <f t="shared" si="207"/>
        <v>43956.744916782089</v>
      </c>
      <c r="E4474" s="89">
        <f t="shared" si="208"/>
        <v>900.00000041909516</v>
      </c>
      <c r="F4474" s="3">
        <f t="shared" si="209"/>
        <v>184002869.24049902</v>
      </c>
    </row>
    <row r="4475" spans="1:6">
      <c r="A4475" s="1">
        <v>43956.59375</v>
      </c>
      <c r="B4475">
        <v>7220</v>
      </c>
      <c r="C4475">
        <v>4.4000000000000004</v>
      </c>
      <c r="D4475" s="2">
        <f t="shared" si="207"/>
        <v>43956.755333448753</v>
      </c>
      <c r="E4475" s="89">
        <f t="shared" si="208"/>
        <v>899.99999979045242</v>
      </c>
      <c r="F4475" s="3">
        <f t="shared" si="209"/>
        <v>184002869.11197451</v>
      </c>
    </row>
    <row r="4476" spans="1:6">
      <c r="A4476" s="1">
        <v>43956.604166666664</v>
      </c>
      <c r="B4476">
        <v>7220</v>
      </c>
      <c r="C4476">
        <v>4.4000000000000004</v>
      </c>
      <c r="D4476" s="2">
        <f t="shared" si="207"/>
        <v>43956.765750115417</v>
      </c>
      <c r="E4476" s="89">
        <f t="shared" si="208"/>
        <v>899.99999979045242</v>
      </c>
      <c r="F4476" s="3">
        <f t="shared" si="209"/>
        <v>184002869.11197451</v>
      </c>
    </row>
    <row r="4477" spans="1:6">
      <c r="A4477" s="1">
        <v>43956.614583333336</v>
      </c>
      <c r="B4477">
        <v>7220</v>
      </c>
      <c r="C4477">
        <v>4.4000000000000004</v>
      </c>
      <c r="D4477" s="2">
        <f t="shared" si="207"/>
        <v>43956.776166782089</v>
      </c>
      <c r="E4477" s="89">
        <f t="shared" si="208"/>
        <v>900.00000041909516</v>
      </c>
      <c r="F4477" s="3">
        <f t="shared" si="209"/>
        <v>184002869.24049902</v>
      </c>
    </row>
    <row r="4478" spans="1:6">
      <c r="A4478" s="1">
        <v>43956.625</v>
      </c>
      <c r="B4478">
        <v>7220</v>
      </c>
      <c r="C4478">
        <v>4.4000000000000004</v>
      </c>
      <c r="D4478" s="2">
        <f t="shared" si="207"/>
        <v>43956.786583448753</v>
      </c>
      <c r="E4478" s="89">
        <f t="shared" si="208"/>
        <v>899.99999979045242</v>
      </c>
      <c r="F4478" s="3">
        <f t="shared" si="209"/>
        <v>184002869.11197451</v>
      </c>
    </row>
    <row r="4479" spans="1:6">
      <c r="A4479" s="1">
        <v>43956.635416666664</v>
      </c>
      <c r="B4479">
        <v>7220</v>
      </c>
      <c r="C4479">
        <v>4.4000000000000004</v>
      </c>
      <c r="D4479" s="2">
        <f t="shared" si="207"/>
        <v>43956.797000115417</v>
      </c>
      <c r="E4479" s="89">
        <f t="shared" si="208"/>
        <v>899.99999979045242</v>
      </c>
      <c r="F4479" s="3">
        <f t="shared" si="209"/>
        <v>184002869.11197451</v>
      </c>
    </row>
    <row r="4480" spans="1:6">
      <c r="A4480" s="1">
        <v>43956.645833333336</v>
      </c>
      <c r="B4480">
        <v>7240</v>
      </c>
      <c r="C4480">
        <v>4.41</v>
      </c>
      <c r="D4480" s="2">
        <f t="shared" si="207"/>
        <v>43956.807202808472</v>
      </c>
      <c r="E4480" s="89">
        <f t="shared" si="208"/>
        <v>900.00000041909516</v>
      </c>
      <c r="F4480" s="3">
        <f t="shared" si="209"/>
        <v>184512572.47939238</v>
      </c>
    </row>
    <row r="4481" spans="1:6">
      <c r="A4481" s="1">
        <v>43956.65625</v>
      </c>
      <c r="B4481">
        <v>7240</v>
      </c>
      <c r="C4481">
        <v>4.41</v>
      </c>
      <c r="D4481" s="2">
        <f t="shared" si="207"/>
        <v>43956.817619475136</v>
      </c>
      <c r="E4481" s="89">
        <f t="shared" si="208"/>
        <v>899.99999979045242</v>
      </c>
      <c r="F4481" s="3">
        <f t="shared" si="209"/>
        <v>184512572.35051182</v>
      </c>
    </row>
    <row r="4482" spans="1:6">
      <c r="A4482" s="1">
        <v>43956.666666666664</v>
      </c>
      <c r="B4482">
        <v>7240</v>
      </c>
      <c r="C4482">
        <v>4.41</v>
      </c>
      <c r="D4482" s="2">
        <f t="shared" si="207"/>
        <v>43956.8280361418</v>
      </c>
      <c r="E4482" s="89">
        <f t="shared" si="208"/>
        <v>899.99999979045242</v>
      </c>
      <c r="F4482" s="3">
        <f t="shared" si="209"/>
        <v>184512572.35051182</v>
      </c>
    </row>
    <row r="4483" spans="1:6">
      <c r="A4483" s="1">
        <v>43956.677083333336</v>
      </c>
      <c r="B4483">
        <v>7240</v>
      </c>
      <c r="C4483">
        <v>4.41</v>
      </c>
      <c r="D4483" s="2">
        <f t="shared" ref="D4483:D4546" si="210">A4483+((13422*(1/B4483)+2.019)/24)</f>
        <v>43956.838452808472</v>
      </c>
      <c r="E4483" s="89">
        <f t="shared" si="208"/>
        <v>900.00000041909516</v>
      </c>
      <c r="F4483" s="3">
        <f t="shared" si="209"/>
        <v>184512572.47939238</v>
      </c>
    </row>
    <row r="4484" spans="1:6">
      <c r="A4484" s="1">
        <v>43956.6875</v>
      </c>
      <c r="B4484">
        <v>7240</v>
      </c>
      <c r="C4484">
        <v>4.41</v>
      </c>
      <c r="D4484" s="2">
        <f t="shared" si="210"/>
        <v>43956.848869475136</v>
      </c>
      <c r="E4484" s="89">
        <f t="shared" ref="E4484:E4547" si="211">CONVERT((A4484-A4483),"day","sec")</f>
        <v>899.99999979045242</v>
      </c>
      <c r="F4484" s="3">
        <f t="shared" si="209"/>
        <v>184512572.35051182</v>
      </c>
    </row>
    <row r="4485" spans="1:6">
      <c r="A4485" s="1">
        <v>43956.697916666664</v>
      </c>
      <c r="B4485">
        <v>7240</v>
      </c>
      <c r="C4485">
        <v>4.41</v>
      </c>
      <c r="D4485" s="2">
        <f t="shared" si="210"/>
        <v>43956.8592861418</v>
      </c>
      <c r="E4485" s="89">
        <f t="shared" si="211"/>
        <v>899.99999979045242</v>
      </c>
      <c r="F4485" s="3">
        <f t="shared" ref="F4485:F4548" si="212">E4485*B4485*CONVERT(1,"ft^3","l")</f>
        <v>184512572.35051182</v>
      </c>
    </row>
    <row r="4486" spans="1:6">
      <c r="A4486" s="1">
        <v>43956.708333333336</v>
      </c>
      <c r="B4486">
        <v>7240</v>
      </c>
      <c r="C4486">
        <v>4.41</v>
      </c>
      <c r="D4486" s="2">
        <f t="shared" si="210"/>
        <v>43956.869702808472</v>
      </c>
      <c r="E4486" s="89">
        <f t="shared" si="211"/>
        <v>900.00000041909516</v>
      </c>
      <c r="F4486" s="3">
        <f t="shared" si="212"/>
        <v>184512572.47939238</v>
      </c>
    </row>
    <row r="4487" spans="1:6">
      <c r="A4487" s="1">
        <v>43956.71875</v>
      </c>
      <c r="B4487">
        <v>7240</v>
      </c>
      <c r="C4487">
        <v>4.41</v>
      </c>
      <c r="D4487" s="2">
        <f t="shared" si="210"/>
        <v>43956.880119475136</v>
      </c>
      <c r="E4487" s="89">
        <f t="shared" si="211"/>
        <v>899.99999979045242</v>
      </c>
      <c r="F4487" s="3">
        <f t="shared" si="212"/>
        <v>184512572.35051182</v>
      </c>
    </row>
    <row r="4488" spans="1:6">
      <c r="A4488" s="1">
        <v>43956.729166666664</v>
      </c>
      <c r="B4488">
        <v>7240</v>
      </c>
      <c r="C4488">
        <v>4.41</v>
      </c>
      <c r="D4488" s="2">
        <f t="shared" si="210"/>
        <v>43956.8905361418</v>
      </c>
      <c r="E4488" s="89">
        <f t="shared" si="211"/>
        <v>899.99999979045242</v>
      </c>
      <c r="F4488" s="3">
        <f t="shared" si="212"/>
        <v>184512572.35051182</v>
      </c>
    </row>
    <row r="4489" spans="1:6">
      <c r="A4489" s="1">
        <v>43956.739583333336</v>
      </c>
      <c r="B4489">
        <v>7240</v>
      </c>
      <c r="C4489">
        <v>4.41</v>
      </c>
      <c r="D4489" s="2">
        <f t="shared" si="210"/>
        <v>43956.900952808472</v>
      </c>
      <c r="E4489" s="89">
        <f t="shared" si="211"/>
        <v>900.00000041909516</v>
      </c>
      <c r="F4489" s="3">
        <f t="shared" si="212"/>
        <v>184512572.47939238</v>
      </c>
    </row>
    <row r="4490" spans="1:6">
      <c r="A4490" s="1">
        <v>43956.75</v>
      </c>
      <c r="B4490">
        <v>7240</v>
      </c>
      <c r="C4490">
        <v>4.41</v>
      </c>
      <c r="D4490" s="2">
        <f t="shared" si="210"/>
        <v>43956.911369475136</v>
      </c>
      <c r="E4490" s="89">
        <f t="shared" si="211"/>
        <v>899.99999979045242</v>
      </c>
      <c r="F4490" s="3">
        <f t="shared" si="212"/>
        <v>184512572.35051182</v>
      </c>
    </row>
    <row r="4491" spans="1:6">
      <c r="A4491" s="1">
        <v>43956.760416666664</v>
      </c>
      <c r="B4491">
        <v>7240</v>
      </c>
      <c r="C4491">
        <v>4.41</v>
      </c>
      <c r="D4491" s="2">
        <f t="shared" si="210"/>
        <v>43956.9217861418</v>
      </c>
      <c r="E4491" s="89">
        <f t="shared" si="211"/>
        <v>899.99999979045242</v>
      </c>
      <c r="F4491" s="3">
        <f t="shared" si="212"/>
        <v>184512572.35051182</v>
      </c>
    </row>
    <row r="4492" spans="1:6">
      <c r="A4492" s="1">
        <v>43956.770833333336</v>
      </c>
      <c r="B4492">
        <v>7240</v>
      </c>
      <c r="C4492">
        <v>4.41</v>
      </c>
      <c r="D4492" s="2">
        <f t="shared" si="210"/>
        <v>43956.932202808472</v>
      </c>
      <c r="E4492" s="89">
        <f t="shared" si="211"/>
        <v>900.00000041909516</v>
      </c>
      <c r="F4492" s="3">
        <f t="shared" si="212"/>
        <v>184512572.47939238</v>
      </c>
    </row>
    <row r="4493" spans="1:6">
      <c r="A4493" s="1">
        <v>43956.78125</v>
      </c>
      <c r="B4493">
        <v>7240</v>
      </c>
      <c r="C4493">
        <v>4.41</v>
      </c>
      <c r="D4493" s="2">
        <f t="shared" si="210"/>
        <v>43956.942619475136</v>
      </c>
      <c r="E4493" s="89">
        <f t="shared" si="211"/>
        <v>899.99999979045242</v>
      </c>
      <c r="F4493" s="3">
        <f t="shared" si="212"/>
        <v>184512572.35051182</v>
      </c>
    </row>
    <row r="4494" spans="1:6">
      <c r="A4494" s="1">
        <v>43956.791666666664</v>
      </c>
      <c r="B4494">
        <v>7220</v>
      </c>
      <c r="C4494">
        <v>4.4000000000000004</v>
      </c>
      <c r="D4494" s="2">
        <f t="shared" si="210"/>
        <v>43956.953250115417</v>
      </c>
      <c r="E4494" s="89">
        <f t="shared" si="211"/>
        <v>899.99999979045242</v>
      </c>
      <c r="F4494" s="3">
        <f t="shared" si="212"/>
        <v>184002869.11197451</v>
      </c>
    </row>
    <row r="4495" spans="1:6">
      <c r="A4495" s="1">
        <v>43956.802083333336</v>
      </c>
      <c r="B4495">
        <v>7220</v>
      </c>
      <c r="C4495">
        <v>4.4000000000000004</v>
      </c>
      <c r="D4495" s="2">
        <f t="shared" si="210"/>
        <v>43956.963666782089</v>
      </c>
      <c r="E4495" s="89">
        <f t="shared" si="211"/>
        <v>900.00000041909516</v>
      </c>
      <c r="F4495" s="3">
        <f t="shared" si="212"/>
        <v>184002869.24049902</v>
      </c>
    </row>
    <row r="4496" spans="1:6">
      <c r="A4496" s="1">
        <v>43956.8125</v>
      </c>
      <c r="B4496">
        <v>7220</v>
      </c>
      <c r="C4496">
        <v>4.4000000000000004</v>
      </c>
      <c r="D4496" s="2">
        <f t="shared" si="210"/>
        <v>43956.974083448753</v>
      </c>
      <c r="E4496" s="89">
        <f t="shared" si="211"/>
        <v>899.99999979045242</v>
      </c>
      <c r="F4496" s="3">
        <f t="shared" si="212"/>
        <v>184002869.11197451</v>
      </c>
    </row>
    <row r="4497" spans="1:6">
      <c r="A4497" s="1">
        <v>43956.822916666664</v>
      </c>
      <c r="B4497">
        <v>7220</v>
      </c>
      <c r="C4497">
        <v>4.4000000000000004</v>
      </c>
      <c r="D4497" s="2">
        <f t="shared" si="210"/>
        <v>43956.984500115417</v>
      </c>
      <c r="E4497" s="89">
        <f t="shared" si="211"/>
        <v>899.99999979045242</v>
      </c>
      <c r="F4497" s="3">
        <f t="shared" si="212"/>
        <v>184002869.11197451</v>
      </c>
    </row>
    <row r="4498" spans="1:6">
      <c r="A4498" s="1">
        <v>43956.833333333336</v>
      </c>
      <c r="B4498">
        <v>7220</v>
      </c>
      <c r="C4498">
        <v>4.4000000000000004</v>
      </c>
      <c r="D4498" s="2">
        <f t="shared" si="210"/>
        <v>43956.994916782089</v>
      </c>
      <c r="E4498" s="89">
        <f t="shared" si="211"/>
        <v>900.00000041909516</v>
      </c>
      <c r="F4498" s="3">
        <f t="shared" si="212"/>
        <v>184002869.24049902</v>
      </c>
    </row>
    <row r="4499" spans="1:6">
      <c r="A4499" s="1">
        <v>43956.84375</v>
      </c>
      <c r="B4499">
        <v>7220</v>
      </c>
      <c r="C4499">
        <v>4.4000000000000004</v>
      </c>
      <c r="D4499" s="2">
        <f t="shared" si="210"/>
        <v>43957.005333448753</v>
      </c>
      <c r="E4499" s="89">
        <f t="shared" si="211"/>
        <v>899.99999979045242</v>
      </c>
      <c r="F4499" s="3">
        <f t="shared" si="212"/>
        <v>184002869.11197451</v>
      </c>
    </row>
    <row r="4500" spans="1:6">
      <c r="A4500" s="1">
        <v>43956.854166666664</v>
      </c>
      <c r="B4500">
        <v>7190</v>
      </c>
      <c r="C4500">
        <v>4.3899999999999997</v>
      </c>
      <c r="D4500" s="2">
        <f t="shared" si="210"/>
        <v>43957.01607330783</v>
      </c>
      <c r="E4500" s="89">
        <f t="shared" si="211"/>
        <v>899.99999979045242</v>
      </c>
      <c r="F4500" s="3">
        <f t="shared" si="212"/>
        <v>183238314.25416851</v>
      </c>
    </row>
    <row r="4501" spans="1:6">
      <c r="A4501" s="1">
        <v>43956.864583333336</v>
      </c>
      <c r="B4501">
        <v>7240</v>
      </c>
      <c r="C4501">
        <v>4.41</v>
      </c>
      <c r="D4501" s="2">
        <f t="shared" si="210"/>
        <v>43957.025952808472</v>
      </c>
      <c r="E4501" s="89">
        <f t="shared" si="211"/>
        <v>900.00000041909516</v>
      </c>
      <c r="F4501" s="3">
        <f t="shared" si="212"/>
        <v>184512572.47939238</v>
      </c>
    </row>
    <row r="4502" spans="1:6">
      <c r="A4502" s="1">
        <v>43956.875</v>
      </c>
      <c r="B4502">
        <v>7240</v>
      </c>
      <c r="C4502">
        <v>4.41</v>
      </c>
      <c r="D4502" s="2">
        <f t="shared" si="210"/>
        <v>43957.036369475136</v>
      </c>
      <c r="E4502" s="89">
        <f t="shared" si="211"/>
        <v>899.99999979045242</v>
      </c>
      <c r="F4502" s="3">
        <f t="shared" si="212"/>
        <v>184512572.35051182</v>
      </c>
    </row>
    <row r="4503" spans="1:6">
      <c r="A4503" s="1">
        <v>43956.885416666664</v>
      </c>
      <c r="B4503">
        <v>7220</v>
      </c>
      <c r="C4503">
        <v>4.4000000000000004</v>
      </c>
      <c r="D4503" s="2">
        <f t="shared" si="210"/>
        <v>43957.047000115417</v>
      </c>
      <c r="E4503" s="89">
        <f t="shared" si="211"/>
        <v>899.99999979045242</v>
      </c>
      <c r="F4503" s="3">
        <f t="shared" si="212"/>
        <v>184002869.11197451</v>
      </c>
    </row>
    <row r="4504" spans="1:6">
      <c r="A4504" s="1">
        <v>43956.895833333336</v>
      </c>
      <c r="B4504">
        <v>7220</v>
      </c>
      <c r="C4504">
        <v>4.4000000000000004</v>
      </c>
      <c r="D4504" s="2">
        <f t="shared" si="210"/>
        <v>43957.057416782089</v>
      </c>
      <c r="E4504" s="89">
        <f t="shared" si="211"/>
        <v>900.00000041909516</v>
      </c>
      <c r="F4504" s="3">
        <f t="shared" si="212"/>
        <v>184002869.24049902</v>
      </c>
    </row>
    <row r="4505" spans="1:6">
      <c r="A4505" s="1">
        <v>43956.90625</v>
      </c>
      <c r="B4505">
        <v>7220</v>
      </c>
      <c r="C4505">
        <v>4.4000000000000004</v>
      </c>
      <c r="D4505" s="2">
        <f t="shared" si="210"/>
        <v>43957.067833448753</v>
      </c>
      <c r="E4505" s="89">
        <f t="shared" si="211"/>
        <v>899.99999979045242</v>
      </c>
      <c r="F4505" s="3">
        <f t="shared" si="212"/>
        <v>184002869.11197451</v>
      </c>
    </row>
    <row r="4506" spans="1:6">
      <c r="A4506" s="1">
        <v>43956.916666666664</v>
      </c>
      <c r="B4506">
        <v>7220</v>
      </c>
      <c r="C4506">
        <v>4.4000000000000004</v>
      </c>
      <c r="D4506" s="2">
        <f t="shared" si="210"/>
        <v>43957.078250115417</v>
      </c>
      <c r="E4506" s="89">
        <f t="shared" si="211"/>
        <v>899.99999979045242</v>
      </c>
      <c r="F4506" s="3">
        <f t="shared" si="212"/>
        <v>184002869.11197451</v>
      </c>
    </row>
    <row r="4507" spans="1:6">
      <c r="A4507" s="1">
        <v>43956.927083333336</v>
      </c>
      <c r="B4507">
        <v>7270</v>
      </c>
      <c r="C4507">
        <v>4.42</v>
      </c>
      <c r="D4507" s="2">
        <f t="shared" si="210"/>
        <v>43957.088134055484</v>
      </c>
      <c r="E4507" s="89">
        <f t="shared" si="211"/>
        <v>900.00000041909516</v>
      </c>
      <c r="F4507" s="3">
        <f t="shared" si="212"/>
        <v>185277127.3377324</v>
      </c>
    </row>
    <row r="4508" spans="1:6">
      <c r="A4508" s="1">
        <v>43956.9375</v>
      </c>
      <c r="B4508">
        <v>7270</v>
      </c>
      <c r="C4508">
        <v>4.42</v>
      </c>
      <c r="D4508" s="2">
        <f t="shared" si="210"/>
        <v>43957.098550722149</v>
      </c>
      <c r="E4508" s="89">
        <f t="shared" si="211"/>
        <v>899.99999979045242</v>
      </c>
      <c r="F4508" s="3">
        <f t="shared" si="212"/>
        <v>185277127.20831782</v>
      </c>
    </row>
    <row r="4509" spans="1:6">
      <c r="A4509" s="1">
        <v>43956.947916666664</v>
      </c>
      <c r="B4509">
        <v>7300</v>
      </c>
      <c r="C4509">
        <v>4.43</v>
      </c>
      <c r="D4509" s="2">
        <f t="shared" si="210"/>
        <v>43957.108651255709</v>
      </c>
      <c r="E4509" s="89">
        <f t="shared" si="211"/>
        <v>899.99999979045242</v>
      </c>
      <c r="F4509" s="3">
        <f t="shared" si="212"/>
        <v>186041682.06612381</v>
      </c>
    </row>
    <row r="4510" spans="1:6">
      <c r="A4510" s="1">
        <v>43956.958333333336</v>
      </c>
      <c r="B4510">
        <v>7270</v>
      </c>
      <c r="C4510">
        <v>4.42</v>
      </c>
      <c r="D4510" s="2">
        <f t="shared" si="210"/>
        <v>43957.119384055484</v>
      </c>
      <c r="E4510" s="89">
        <f t="shared" si="211"/>
        <v>900.00000041909516</v>
      </c>
      <c r="F4510" s="3">
        <f t="shared" si="212"/>
        <v>185277127.3377324</v>
      </c>
    </row>
    <row r="4511" spans="1:6">
      <c r="A4511" s="1">
        <v>43956.96875</v>
      </c>
      <c r="B4511">
        <v>7300</v>
      </c>
      <c r="C4511">
        <v>4.43</v>
      </c>
      <c r="D4511" s="2">
        <f t="shared" si="210"/>
        <v>43957.129484589044</v>
      </c>
      <c r="E4511" s="89">
        <f t="shared" si="211"/>
        <v>899.99999979045242</v>
      </c>
      <c r="F4511" s="3">
        <f t="shared" si="212"/>
        <v>186041682.06612381</v>
      </c>
    </row>
    <row r="4512" spans="1:6">
      <c r="A4512" s="1">
        <v>43956.979166666664</v>
      </c>
      <c r="B4512">
        <v>7270</v>
      </c>
      <c r="C4512">
        <v>4.42</v>
      </c>
      <c r="D4512" s="2">
        <f t="shared" si="210"/>
        <v>43957.140217388813</v>
      </c>
      <c r="E4512" s="89">
        <f t="shared" si="211"/>
        <v>899.99999979045242</v>
      </c>
      <c r="F4512" s="3">
        <f t="shared" si="212"/>
        <v>185277127.20831782</v>
      </c>
    </row>
    <row r="4513" spans="1:6">
      <c r="A4513" s="1">
        <v>43956.989583333336</v>
      </c>
      <c r="B4513">
        <v>7300</v>
      </c>
      <c r="C4513">
        <v>4.43</v>
      </c>
      <c r="D4513" s="2">
        <f t="shared" si="210"/>
        <v>43957.15031792238</v>
      </c>
      <c r="E4513" s="89">
        <f t="shared" si="211"/>
        <v>900.00000041909516</v>
      </c>
      <c r="F4513" s="3">
        <f t="shared" si="212"/>
        <v>186041682.19607243</v>
      </c>
    </row>
    <row r="4514" spans="1:6">
      <c r="A4514" s="1">
        <v>43957</v>
      </c>
      <c r="B4514">
        <v>7330</v>
      </c>
      <c r="C4514">
        <v>4.4400000000000004</v>
      </c>
      <c r="D4514" s="2">
        <f t="shared" si="210"/>
        <v>43957.160421043656</v>
      </c>
      <c r="E4514" s="89">
        <f t="shared" si="211"/>
        <v>899.99999979045242</v>
      </c>
      <c r="F4514" s="3">
        <f t="shared" si="212"/>
        <v>186806236.92392978</v>
      </c>
    </row>
    <row r="4515" spans="1:6">
      <c r="A4515" s="1">
        <v>43957.010416666664</v>
      </c>
      <c r="B4515">
        <v>7300</v>
      </c>
      <c r="C4515">
        <v>4.43</v>
      </c>
      <c r="D4515" s="2">
        <f t="shared" si="210"/>
        <v>43957.171151255709</v>
      </c>
      <c r="E4515" s="89">
        <f t="shared" si="211"/>
        <v>899.99999979045242</v>
      </c>
      <c r="F4515" s="3">
        <f t="shared" si="212"/>
        <v>186041682.06612381</v>
      </c>
    </row>
    <row r="4516" spans="1:6">
      <c r="A4516" s="1">
        <v>43957.020833333336</v>
      </c>
      <c r="B4516">
        <v>7270</v>
      </c>
      <c r="C4516">
        <v>4.42</v>
      </c>
      <c r="D4516" s="2">
        <f t="shared" si="210"/>
        <v>43957.181884055484</v>
      </c>
      <c r="E4516" s="89">
        <f t="shared" si="211"/>
        <v>900.00000041909516</v>
      </c>
      <c r="F4516" s="3">
        <f t="shared" si="212"/>
        <v>185277127.3377324</v>
      </c>
    </row>
    <row r="4517" spans="1:6">
      <c r="A4517" s="1">
        <v>43957.03125</v>
      </c>
      <c r="B4517">
        <v>7270</v>
      </c>
      <c r="C4517">
        <v>4.42</v>
      </c>
      <c r="D4517" s="2">
        <f t="shared" si="210"/>
        <v>43957.192300722149</v>
      </c>
      <c r="E4517" s="89">
        <f t="shared" si="211"/>
        <v>899.99999979045242</v>
      </c>
      <c r="F4517" s="3">
        <f t="shared" si="212"/>
        <v>185277127.20831782</v>
      </c>
    </row>
    <row r="4518" spans="1:6">
      <c r="A4518" s="1">
        <v>43957.041666666664</v>
      </c>
      <c r="B4518">
        <v>7300</v>
      </c>
      <c r="C4518">
        <v>4.43</v>
      </c>
      <c r="D4518" s="2">
        <f t="shared" si="210"/>
        <v>43957.202401255709</v>
      </c>
      <c r="E4518" s="89">
        <f t="shared" si="211"/>
        <v>899.99999979045242</v>
      </c>
      <c r="F4518" s="3">
        <f t="shared" si="212"/>
        <v>186041682.06612381</v>
      </c>
    </row>
    <row r="4519" spans="1:6">
      <c r="A4519" s="1">
        <v>43957.052083333336</v>
      </c>
      <c r="B4519">
        <v>7330</v>
      </c>
      <c r="C4519">
        <v>4.4400000000000004</v>
      </c>
      <c r="D4519" s="2">
        <f t="shared" si="210"/>
        <v>43957.212504376992</v>
      </c>
      <c r="E4519" s="89">
        <f t="shared" si="211"/>
        <v>900.00000041909516</v>
      </c>
      <c r="F4519" s="3">
        <f t="shared" si="212"/>
        <v>186806237.05441242</v>
      </c>
    </row>
    <row r="4520" spans="1:6">
      <c r="A4520" s="1">
        <v>43957.0625</v>
      </c>
      <c r="B4520">
        <v>7330</v>
      </c>
      <c r="C4520">
        <v>4.4400000000000004</v>
      </c>
      <c r="D4520" s="2">
        <f t="shared" si="210"/>
        <v>43957.222921043656</v>
      </c>
      <c r="E4520" s="89">
        <f t="shared" si="211"/>
        <v>899.99999979045242</v>
      </c>
      <c r="F4520" s="3">
        <f t="shared" si="212"/>
        <v>186806236.92392978</v>
      </c>
    </row>
    <row r="4521" spans="1:6">
      <c r="A4521" s="1">
        <v>43957.072916666664</v>
      </c>
      <c r="B4521">
        <v>7330</v>
      </c>
      <c r="C4521">
        <v>4.4400000000000004</v>
      </c>
      <c r="D4521" s="2">
        <f t="shared" si="210"/>
        <v>43957.23333771032</v>
      </c>
      <c r="E4521" s="89">
        <f t="shared" si="211"/>
        <v>899.99999979045242</v>
      </c>
      <c r="F4521" s="3">
        <f t="shared" si="212"/>
        <v>186806236.92392978</v>
      </c>
    </row>
    <row r="4522" spans="1:6">
      <c r="A4522" s="1">
        <v>43957.083333333336</v>
      </c>
      <c r="B4522">
        <v>7330</v>
      </c>
      <c r="C4522">
        <v>4.4400000000000004</v>
      </c>
      <c r="D4522" s="2">
        <f t="shared" si="210"/>
        <v>43957.243754376992</v>
      </c>
      <c r="E4522" s="89">
        <f t="shared" si="211"/>
        <v>900.00000041909516</v>
      </c>
      <c r="F4522" s="3">
        <f t="shared" si="212"/>
        <v>186806237.05441242</v>
      </c>
    </row>
    <row r="4523" spans="1:6">
      <c r="A4523" s="1">
        <v>43957.09375</v>
      </c>
      <c r="B4523">
        <v>7330</v>
      </c>
      <c r="C4523">
        <v>4.4400000000000004</v>
      </c>
      <c r="D4523" s="2">
        <f t="shared" si="210"/>
        <v>43957.254171043656</v>
      </c>
      <c r="E4523" s="89">
        <f t="shared" si="211"/>
        <v>899.99999979045242</v>
      </c>
      <c r="F4523" s="3">
        <f t="shared" si="212"/>
        <v>186806236.92392978</v>
      </c>
    </row>
    <row r="4524" spans="1:6">
      <c r="A4524" s="1">
        <v>43957.104166666664</v>
      </c>
      <c r="B4524">
        <v>7360</v>
      </c>
      <c r="C4524">
        <v>4.45</v>
      </c>
      <c r="D4524" s="2">
        <f t="shared" si="210"/>
        <v>43957.264276721013</v>
      </c>
      <c r="E4524" s="89">
        <f t="shared" si="211"/>
        <v>899.99999979045242</v>
      </c>
      <c r="F4524" s="3">
        <f t="shared" si="212"/>
        <v>187570791.78173578</v>
      </c>
    </row>
    <row r="4525" spans="1:6">
      <c r="A4525" s="1">
        <v>43957.114583333336</v>
      </c>
      <c r="B4525">
        <v>7360</v>
      </c>
      <c r="C4525">
        <v>4.45</v>
      </c>
      <c r="D4525" s="2">
        <f t="shared" si="210"/>
        <v>43957.274693387684</v>
      </c>
      <c r="E4525" s="89">
        <f t="shared" si="211"/>
        <v>900.00000041909516</v>
      </c>
      <c r="F4525" s="3">
        <f t="shared" si="212"/>
        <v>187570791.91275245</v>
      </c>
    </row>
    <row r="4526" spans="1:6">
      <c r="A4526" s="1">
        <v>43957.125</v>
      </c>
      <c r="B4526">
        <v>7330</v>
      </c>
      <c r="C4526">
        <v>4.4400000000000004</v>
      </c>
      <c r="D4526" s="2">
        <f t="shared" si="210"/>
        <v>43957.285421043656</v>
      </c>
      <c r="E4526" s="89">
        <f t="shared" si="211"/>
        <v>899.99999979045242</v>
      </c>
      <c r="F4526" s="3">
        <f t="shared" si="212"/>
        <v>186806236.92392978</v>
      </c>
    </row>
    <row r="4527" spans="1:6">
      <c r="A4527" s="1">
        <v>43957.135416666664</v>
      </c>
      <c r="B4527">
        <v>7390</v>
      </c>
      <c r="C4527">
        <v>4.46</v>
      </c>
      <c r="D4527" s="2">
        <f t="shared" si="210"/>
        <v>43957.295218256651</v>
      </c>
      <c r="E4527" s="89">
        <f t="shared" si="211"/>
        <v>899.99999979045242</v>
      </c>
      <c r="F4527" s="3">
        <f t="shared" si="212"/>
        <v>188335346.63954177</v>
      </c>
    </row>
    <row r="4528" spans="1:6">
      <c r="A4528" s="1">
        <v>43957.145833333336</v>
      </c>
      <c r="B4528">
        <v>7360</v>
      </c>
      <c r="C4528">
        <v>4.45</v>
      </c>
      <c r="D4528" s="2">
        <f t="shared" si="210"/>
        <v>43957.305943387684</v>
      </c>
      <c r="E4528" s="89">
        <f t="shared" si="211"/>
        <v>900.00000041909516</v>
      </c>
      <c r="F4528" s="3">
        <f t="shared" si="212"/>
        <v>187570791.91275245</v>
      </c>
    </row>
    <row r="4529" spans="1:6">
      <c r="A4529" s="1">
        <v>43957.15625</v>
      </c>
      <c r="B4529">
        <v>7390</v>
      </c>
      <c r="C4529">
        <v>4.46</v>
      </c>
      <c r="D4529" s="2">
        <f t="shared" si="210"/>
        <v>43957.316051589987</v>
      </c>
      <c r="E4529" s="89">
        <f t="shared" si="211"/>
        <v>899.99999979045242</v>
      </c>
      <c r="F4529" s="3">
        <f t="shared" si="212"/>
        <v>188335346.63954177</v>
      </c>
    </row>
    <row r="4530" spans="1:6">
      <c r="A4530" s="1">
        <v>43957.166666666664</v>
      </c>
      <c r="B4530">
        <v>7420</v>
      </c>
      <c r="C4530">
        <v>4.47</v>
      </c>
      <c r="D4530" s="2">
        <f t="shared" si="210"/>
        <v>43957.326162286612</v>
      </c>
      <c r="E4530" s="89">
        <f t="shared" si="211"/>
        <v>899.99999979045242</v>
      </c>
      <c r="F4530" s="3">
        <f t="shared" si="212"/>
        <v>189099901.49734774</v>
      </c>
    </row>
    <row r="4531" spans="1:6">
      <c r="A4531" s="1">
        <v>43957.177083333336</v>
      </c>
      <c r="B4531">
        <v>7420</v>
      </c>
      <c r="C4531">
        <v>4.47</v>
      </c>
      <c r="D4531" s="2">
        <f t="shared" si="210"/>
        <v>43957.336578953284</v>
      </c>
      <c r="E4531" s="89">
        <f t="shared" si="211"/>
        <v>900.00000041909516</v>
      </c>
      <c r="F4531" s="3">
        <f t="shared" si="212"/>
        <v>189099901.6294325</v>
      </c>
    </row>
    <row r="4532" spans="1:6">
      <c r="A4532" s="1">
        <v>43957.1875</v>
      </c>
      <c r="B4532">
        <v>7440</v>
      </c>
      <c r="C4532">
        <v>4.4800000000000004</v>
      </c>
      <c r="D4532" s="2">
        <f t="shared" si="210"/>
        <v>43957.346793010751</v>
      </c>
      <c r="E4532" s="89">
        <f t="shared" si="211"/>
        <v>899.99999979045242</v>
      </c>
      <c r="F4532" s="3">
        <f t="shared" si="212"/>
        <v>189609604.73588508</v>
      </c>
    </row>
    <row r="4533" spans="1:6">
      <c r="A4533" s="1">
        <v>43957.197916666664</v>
      </c>
      <c r="B4533">
        <v>7440</v>
      </c>
      <c r="C4533">
        <v>4.4800000000000004</v>
      </c>
      <c r="D4533" s="2">
        <f t="shared" si="210"/>
        <v>43957.357209677415</v>
      </c>
      <c r="E4533" s="89">
        <f t="shared" si="211"/>
        <v>899.99999979045242</v>
      </c>
      <c r="F4533" s="3">
        <f t="shared" si="212"/>
        <v>189609604.73588508</v>
      </c>
    </row>
    <row r="4534" spans="1:6">
      <c r="A4534" s="1">
        <v>43957.208333333336</v>
      </c>
      <c r="B4534">
        <v>7470</v>
      </c>
      <c r="C4534">
        <v>4.49</v>
      </c>
      <c r="D4534" s="2">
        <f t="shared" si="210"/>
        <v>43957.367324464525</v>
      </c>
      <c r="E4534" s="89">
        <f t="shared" si="211"/>
        <v>900.00000041909516</v>
      </c>
      <c r="F4534" s="3">
        <f t="shared" si="212"/>
        <v>190374159.72666588</v>
      </c>
    </row>
    <row r="4535" spans="1:6">
      <c r="A4535" s="1">
        <v>43957.21875</v>
      </c>
      <c r="B4535">
        <v>7470</v>
      </c>
      <c r="C4535">
        <v>4.49</v>
      </c>
      <c r="D4535" s="2">
        <f t="shared" si="210"/>
        <v>43957.377741131189</v>
      </c>
      <c r="E4535" s="89">
        <f t="shared" si="211"/>
        <v>899.99999979045242</v>
      </c>
      <c r="F4535" s="3">
        <f t="shared" si="212"/>
        <v>190374159.59369108</v>
      </c>
    </row>
    <row r="4536" spans="1:6">
      <c r="A4536" s="1">
        <v>43957.229166666664</v>
      </c>
      <c r="B4536">
        <v>7470</v>
      </c>
      <c r="C4536">
        <v>4.49</v>
      </c>
      <c r="D4536" s="2">
        <f t="shared" si="210"/>
        <v>43957.388157797854</v>
      </c>
      <c r="E4536" s="89">
        <f t="shared" si="211"/>
        <v>899.99999979045242</v>
      </c>
      <c r="F4536" s="3">
        <f t="shared" si="212"/>
        <v>190374159.59369108</v>
      </c>
    </row>
    <row r="4537" spans="1:6">
      <c r="A4537" s="1">
        <v>43957.239583333336</v>
      </c>
      <c r="B4537">
        <v>7500</v>
      </c>
      <c r="C4537">
        <v>4.5</v>
      </c>
      <c r="D4537" s="2">
        <f t="shared" si="210"/>
        <v>43957.398275</v>
      </c>
      <c r="E4537" s="89">
        <f t="shared" si="211"/>
        <v>900.00000041909516</v>
      </c>
      <c r="F4537" s="3">
        <f t="shared" si="212"/>
        <v>191138714.58500591</v>
      </c>
    </row>
    <row r="4538" spans="1:6">
      <c r="A4538" s="1">
        <v>43957.25</v>
      </c>
      <c r="B4538">
        <v>7500</v>
      </c>
      <c r="C4538">
        <v>4.5</v>
      </c>
      <c r="D4538" s="2">
        <f t="shared" si="210"/>
        <v>43957.408691666664</v>
      </c>
      <c r="E4538" s="89">
        <f t="shared" si="211"/>
        <v>899.99999979045242</v>
      </c>
      <c r="F4538" s="3">
        <f t="shared" si="212"/>
        <v>191138714.45149705</v>
      </c>
    </row>
    <row r="4539" spans="1:6">
      <c r="A4539" s="1">
        <v>43957.260416666664</v>
      </c>
      <c r="B4539">
        <v>7500</v>
      </c>
      <c r="C4539">
        <v>4.5</v>
      </c>
      <c r="D4539" s="2">
        <f t="shared" si="210"/>
        <v>43957.419108333328</v>
      </c>
      <c r="E4539" s="89">
        <f t="shared" si="211"/>
        <v>899.99999979045242</v>
      </c>
      <c r="F4539" s="3">
        <f t="shared" si="212"/>
        <v>191138714.45149705</v>
      </c>
    </row>
    <row r="4540" spans="1:6">
      <c r="A4540" s="1">
        <v>43957.270833333336</v>
      </c>
      <c r="B4540">
        <v>7500</v>
      </c>
      <c r="C4540">
        <v>4.5</v>
      </c>
      <c r="D4540" s="2">
        <f t="shared" si="210"/>
        <v>43957.429525</v>
      </c>
      <c r="E4540" s="89">
        <f t="shared" si="211"/>
        <v>900.00000041909516</v>
      </c>
      <c r="F4540" s="3">
        <f t="shared" si="212"/>
        <v>191138714.58500591</v>
      </c>
    </row>
    <row r="4541" spans="1:6">
      <c r="A4541" s="1">
        <v>43957.28125</v>
      </c>
      <c r="B4541">
        <v>7470</v>
      </c>
      <c r="C4541">
        <v>4.49</v>
      </c>
      <c r="D4541" s="2">
        <f t="shared" si="210"/>
        <v>43957.440241131189</v>
      </c>
      <c r="E4541" s="89">
        <f t="shared" si="211"/>
        <v>899.99999979045242</v>
      </c>
      <c r="F4541" s="3">
        <f t="shared" si="212"/>
        <v>190374159.59369108</v>
      </c>
    </row>
    <row r="4542" spans="1:6">
      <c r="A4542" s="1">
        <v>43957.291666666664</v>
      </c>
      <c r="B4542">
        <v>7500</v>
      </c>
      <c r="C4542">
        <v>4.5</v>
      </c>
      <c r="D4542" s="2">
        <f t="shared" si="210"/>
        <v>43957.450358333328</v>
      </c>
      <c r="E4542" s="89">
        <f t="shared" si="211"/>
        <v>899.99999979045242</v>
      </c>
      <c r="F4542" s="3">
        <f t="shared" si="212"/>
        <v>191138714.45149705</v>
      </c>
    </row>
    <row r="4543" spans="1:6">
      <c r="A4543" s="1">
        <v>43957.302083333336</v>
      </c>
      <c r="B4543">
        <v>7500</v>
      </c>
      <c r="C4543">
        <v>4.5</v>
      </c>
      <c r="D4543" s="2">
        <f t="shared" si="210"/>
        <v>43957.460775</v>
      </c>
      <c r="E4543" s="89">
        <f t="shared" si="211"/>
        <v>900.00000041909516</v>
      </c>
      <c r="F4543" s="3">
        <f t="shared" si="212"/>
        <v>191138714.58500591</v>
      </c>
    </row>
    <row r="4544" spans="1:6">
      <c r="A4544" s="1">
        <v>43957.3125</v>
      </c>
      <c r="B4544">
        <v>7500</v>
      </c>
      <c r="C4544">
        <v>4.5</v>
      </c>
      <c r="D4544" s="2">
        <f t="shared" si="210"/>
        <v>43957.471191666664</v>
      </c>
      <c r="E4544" s="89">
        <f t="shared" si="211"/>
        <v>899.99999979045242</v>
      </c>
      <c r="F4544" s="3">
        <f t="shared" si="212"/>
        <v>191138714.45149705</v>
      </c>
    </row>
    <row r="4545" spans="1:6">
      <c r="A4545" s="1">
        <v>43957.322916666664</v>
      </c>
      <c r="B4545">
        <v>7500</v>
      </c>
      <c r="C4545">
        <v>4.5</v>
      </c>
      <c r="D4545" s="2">
        <f t="shared" si="210"/>
        <v>43957.481608333328</v>
      </c>
      <c r="E4545" s="89">
        <f t="shared" si="211"/>
        <v>899.99999979045242</v>
      </c>
      <c r="F4545" s="3">
        <f t="shared" si="212"/>
        <v>191138714.45149705</v>
      </c>
    </row>
    <row r="4546" spans="1:6">
      <c r="A4546" s="1">
        <v>43957.333333333336</v>
      </c>
      <c r="B4546">
        <v>7500</v>
      </c>
      <c r="C4546">
        <v>4.5</v>
      </c>
      <c r="D4546" s="2">
        <f t="shared" si="210"/>
        <v>43957.492025</v>
      </c>
      <c r="E4546" s="89">
        <f t="shared" si="211"/>
        <v>900.00000041909516</v>
      </c>
      <c r="F4546" s="3">
        <f t="shared" si="212"/>
        <v>191138714.58500591</v>
      </c>
    </row>
    <row r="4547" spans="1:6">
      <c r="A4547" s="1">
        <v>43957.34375</v>
      </c>
      <c r="B4547">
        <v>7500</v>
      </c>
      <c r="C4547">
        <v>4.5</v>
      </c>
      <c r="D4547" s="2">
        <f t="shared" ref="D4547:D4610" si="213">A4547+((13422*(1/B4547)+2.019)/24)</f>
        <v>43957.502441666664</v>
      </c>
      <c r="E4547" s="89">
        <f t="shared" si="211"/>
        <v>899.99999979045242</v>
      </c>
      <c r="F4547" s="3">
        <f t="shared" si="212"/>
        <v>191138714.45149705</v>
      </c>
    </row>
    <row r="4548" spans="1:6">
      <c r="A4548" s="1">
        <v>43957.354166666664</v>
      </c>
      <c r="B4548">
        <v>7500</v>
      </c>
      <c r="C4548">
        <v>4.5</v>
      </c>
      <c r="D4548" s="2">
        <f t="shared" si="213"/>
        <v>43957.512858333328</v>
      </c>
      <c r="E4548" s="89">
        <f t="shared" ref="E4548:E4611" si="214">CONVERT((A4548-A4547),"day","sec")</f>
        <v>899.99999979045242</v>
      </c>
      <c r="F4548" s="3">
        <f t="shared" si="212"/>
        <v>191138714.45149705</v>
      </c>
    </row>
    <row r="4549" spans="1:6">
      <c r="A4549" s="1">
        <v>43957.364583333336</v>
      </c>
      <c r="B4549">
        <v>7500</v>
      </c>
      <c r="C4549">
        <v>4.5</v>
      </c>
      <c r="D4549" s="2">
        <f t="shared" si="213"/>
        <v>43957.523275</v>
      </c>
      <c r="E4549" s="89">
        <f t="shared" si="214"/>
        <v>900.00000041909516</v>
      </c>
      <c r="F4549" s="3">
        <f t="shared" ref="F4549:F4612" si="215">E4549*B4549*CONVERT(1,"ft^3","l")</f>
        <v>191138714.58500591</v>
      </c>
    </row>
    <row r="4550" spans="1:6">
      <c r="A4550" s="1">
        <v>43957.375</v>
      </c>
      <c r="B4550">
        <v>7530</v>
      </c>
      <c r="C4550">
        <v>4.51</v>
      </c>
      <c r="D4550" s="2">
        <f t="shared" si="213"/>
        <v>43957.53339458831</v>
      </c>
      <c r="E4550" s="89">
        <f t="shared" si="214"/>
        <v>899.99999979045242</v>
      </c>
      <c r="F4550" s="3">
        <f t="shared" si="215"/>
        <v>191903269.30930305</v>
      </c>
    </row>
    <row r="4551" spans="1:6">
      <c r="A4551" s="1">
        <v>43957.385416666664</v>
      </c>
      <c r="B4551">
        <v>7530</v>
      </c>
      <c r="C4551">
        <v>4.51</v>
      </c>
      <c r="D4551" s="2">
        <f t="shared" si="213"/>
        <v>43957.543811254975</v>
      </c>
      <c r="E4551" s="89">
        <f t="shared" si="214"/>
        <v>899.99999979045242</v>
      </c>
      <c r="F4551" s="3">
        <f t="shared" si="215"/>
        <v>191903269.30930305</v>
      </c>
    </row>
    <row r="4552" spans="1:6">
      <c r="A4552" s="1">
        <v>43957.395833333336</v>
      </c>
      <c r="B4552">
        <v>7530</v>
      </c>
      <c r="C4552">
        <v>4.51</v>
      </c>
      <c r="D4552" s="2">
        <f t="shared" si="213"/>
        <v>43957.554227921646</v>
      </c>
      <c r="E4552" s="89">
        <f t="shared" si="214"/>
        <v>900.00000041909516</v>
      </c>
      <c r="F4552" s="3">
        <f t="shared" si="215"/>
        <v>191903269.44334593</v>
      </c>
    </row>
    <row r="4553" spans="1:6">
      <c r="A4553" s="1">
        <v>43957.40625</v>
      </c>
      <c r="B4553">
        <v>7530</v>
      </c>
      <c r="C4553">
        <v>4.51</v>
      </c>
      <c r="D4553" s="2">
        <f t="shared" si="213"/>
        <v>43957.56464458831</v>
      </c>
      <c r="E4553" s="89">
        <f t="shared" si="214"/>
        <v>899.99999979045242</v>
      </c>
      <c r="F4553" s="3">
        <f t="shared" si="215"/>
        <v>191903269.30930305</v>
      </c>
    </row>
    <row r="4554" spans="1:6">
      <c r="A4554" s="1">
        <v>43957.416666666664</v>
      </c>
      <c r="B4554">
        <v>7530</v>
      </c>
      <c r="C4554">
        <v>4.51</v>
      </c>
      <c r="D4554" s="2">
        <f t="shared" si="213"/>
        <v>43957.575061254975</v>
      </c>
      <c r="E4554" s="89">
        <f t="shared" si="214"/>
        <v>899.99999979045242</v>
      </c>
      <c r="F4554" s="3">
        <f t="shared" si="215"/>
        <v>191903269.30930305</v>
      </c>
    </row>
    <row r="4555" spans="1:6">
      <c r="A4555" s="1">
        <v>43957.427083333336</v>
      </c>
      <c r="B4555">
        <v>7530</v>
      </c>
      <c r="C4555">
        <v>4.51</v>
      </c>
      <c r="D4555" s="2">
        <f t="shared" si="213"/>
        <v>43957.585477921646</v>
      </c>
      <c r="E4555" s="89">
        <f t="shared" si="214"/>
        <v>900.00000041909516</v>
      </c>
      <c r="F4555" s="3">
        <f t="shared" si="215"/>
        <v>191903269.44334593</v>
      </c>
    </row>
    <row r="4556" spans="1:6">
      <c r="A4556" s="1">
        <v>43957.4375</v>
      </c>
      <c r="B4556">
        <v>7500</v>
      </c>
      <c r="C4556">
        <v>4.5</v>
      </c>
      <c r="D4556" s="2">
        <f t="shared" si="213"/>
        <v>43957.596191666664</v>
      </c>
      <c r="E4556" s="89">
        <f t="shared" si="214"/>
        <v>899.99999979045242</v>
      </c>
      <c r="F4556" s="3">
        <f t="shared" si="215"/>
        <v>191138714.45149705</v>
      </c>
    </row>
    <row r="4557" spans="1:6">
      <c r="A4557" s="1">
        <v>43957.447916666664</v>
      </c>
      <c r="B4557">
        <v>7500</v>
      </c>
      <c r="C4557">
        <v>4.5</v>
      </c>
      <c r="D4557" s="2">
        <f t="shared" si="213"/>
        <v>43957.606608333328</v>
      </c>
      <c r="E4557" s="89">
        <f t="shared" si="214"/>
        <v>899.99999979045242</v>
      </c>
      <c r="F4557" s="3">
        <f t="shared" si="215"/>
        <v>191138714.45149705</v>
      </c>
    </row>
    <row r="4558" spans="1:6">
      <c r="A4558" s="1">
        <v>43957.458333333336</v>
      </c>
      <c r="B4558">
        <v>7500</v>
      </c>
      <c r="C4558">
        <v>4.5</v>
      </c>
      <c r="D4558" s="2">
        <f t="shared" si="213"/>
        <v>43957.617025</v>
      </c>
      <c r="E4558" s="89">
        <f t="shared" si="214"/>
        <v>900.00000041909516</v>
      </c>
      <c r="F4558" s="3">
        <f t="shared" si="215"/>
        <v>191138714.58500591</v>
      </c>
    </row>
    <row r="4559" spans="1:6">
      <c r="A4559" s="1">
        <v>43957.46875</v>
      </c>
      <c r="B4559">
        <v>7500</v>
      </c>
      <c r="C4559">
        <v>4.5</v>
      </c>
      <c r="D4559" s="2">
        <f t="shared" si="213"/>
        <v>43957.627441666664</v>
      </c>
      <c r="E4559" s="89">
        <f t="shared" si="214"/>
        <v>899.99999979045242</v>
      </c>
      <c r="F4559" s="3">
        <f t="shared" si="215"/>
        <v>191138714.45149705</v>
      </c>
    </row>
    <row r="4560" spans="1:6">
      <c r="A4560" s="1">
        <v>43957.479166666664</v>
      </c>
      <c r="B4560">
        <v>7500</v>
      </c>
      <c r="C4560">
        <v>4.5</v>
      </c>
      <c r="D4560" s="2">
        <f t="shared" si="213"/>
        <v>43957.637858333328</v>
      </c>
      <c r="E4560" s="89">
        <f t="shared" si="214"/>
        <v>899.99999979045242</v>
      </c>
      <c r="F4560" s="3">
        <f t="shared" si="215"/>
        <v>191138714.45149705</v>
      </c>
    </row>
    <row r="4561" spans="1:6">
      <c r="A4561" s="1">
        <v>43957.489583333336</v>
      </c>
      <c r="B4561">
        <v>7500</v>
      </c>
      <c r="C4561">
        <v>4.5</v>
      </c>
      <c r="D4561" s="2">
        <f t="shared" si="213"/>
        <v>43957.648275</v>
      </c>
      <c r="E4561" s="89">
        <f t="shared" si="214"/>
        <v>900.00000041909516</v>
      </c>
      <c r="F4561" s="3">
        <f t="shared" si="215"/>
        <v>191138714.58500591</v>
      </c>
    </row>
    <row r="4562" spans="1:6">
      <c r="A4562" s="1">
        <v>43957.5</v>
      </c>
      <c r="B4562">
        <v>7500</v>
      </c>
      <c r="C4562">
        <v>4.5</v>
      </c>
      <c r="D4562" s="2">
        <f t="shared" si="213"/>
        <v>43957.658691666664</v>
      </c>
      <c r="E4562" s="89">
        <f t="shared" si="214"/>
        <v>899.99999979045242</v>
      </c>
      <c r="F4562" s="3">
        <f t="shared" si="215"/>
        <v>191138714.45149705</v>
      </c>
    </row>
    <row r="4563" spans="1:6">
      <c r="A4563" s="1">
        <v>43957.510416666664</v>
      </c>
      <c r="B4563">
        <v>7500</v>
      </c>
      <c r="C4563">
        <v>4.5</v>
      </c>
      <c r="D4563" s="2">
        <f t="shared" si="213"/>
        <v>43957.669108333328</v>
      </c>
      <c r="E4563" s="89">
        <f t="shared" si="214"/>
        <v>899.99999979045242</v>
      </c>
      <c r="F4563" s="3">
        <f t="shared" si="215"/>
        <v>191138714.45149705</v>
      </c>
    </row>
    <row r="4564" spans="1:6">
      <c r="A4564" s="1">
        <v>43957.520833333336</v>
      </c>
      <c r="B4564">
        <v>7500</v>
      </c>
      <c r="C4564">
        <v>4.5</v>
      </c>
      <c r="D4564" s="2">
        <f t="shared" si="213"/>
        <v>43957.679525</v>
      </c>
      <c r="E4564" s="89">
        <f t="shared" si="214"/>
        <v>900.00000041909516</v>
      </c>
      <c r="F4564" s="3">
        <f t="shared" si="215"/>
        <v>191138714.58500591</v>
      </c>
    </row>
    <row r="4565" spans="1:6">
      <c r="A4565" s="1">
        <v>43957.53125</v>
      </c>
      <c r="B4565">
        <v>7500</v>
      </c>
      <c r="C4565">
        <v>4.5</v>
      </c>
      <c r="D4565" s="2">
        <f t="shared" si="213"/>
        <v>43957.689941666664</v>
      </c>
      <c r="E4565" s="89">
        <f t="shared" si="214"/>
        <v>899.99999979045242</v>
      </c>
      <c r="F4565" s="3">
        <f t="shared" si="215"/>
        <v>191138714.45149705</v>
      </c>
    </row>
    <row r="4566" spans="1:6">
      <c r="A4566" s="1">
        <v>43957.541666666664</v>
      </c>
      <c r="B4566">
        <v>7500</v>
      </c>
      <c r="C4566">
        <v>4.5</v>
      </c>
      <c r="D4566" s="2">
        <f t="shared" si="213"/>
        <v>43957.700358333328</v>
      </c>
      <c r="E4566" s="89">
        <f t="shared" si="214"/>
        <v>899.99999979045242</v>
      </c>
      <c r="F4566" s="3">
        <f t="shared" si="215"/>
        <v>191138714.45149705</v>
      </c>
    </row>
    <row r="4567" spans="1:6">
      <c r="A4567" s="1">
        <v>43957.552083333336</v>
      </c>
      <c r="B4567">
        <v>7470</v>
      </c>
      <c r="C4567">
        <v>4.49</v>
      </c>
      <c r="D4567" s="2">
        <f t="shared" si="213"/>
        <v>43957.711074464525</v>
      </c>
      <c r="E4567" s="89">
        <f t="shared" si="214"/>
        <v>900.00000041909516</v>
      </c>
      <c r="F4567" s="3">
        <f t="shared" si="215"/>
        <v>190374159.72666588</v>
      </c>
    </row>
    <row r="4568" spans="1:6">
      <c r="A4568" s="1">
        <v>43957.5625</v>
      </c>
      <c r="B4568">
        <v>7470</v>
      </c>
      <c r="C4568">
        <v>4.49</v>
      </c>
      <c r="D4568" s="2">
        <f t="shared" si="213"/>
        <v>43957.721491131189</v>
      </c>
      <c r="E4568" s="89">
        <f t="shared" si="214"/>
        <v>899.99999979045242</v>
      </c>
      <c r="F4568" s="3">
        <f t="shared" si="215"/>
        <v>190374159.59369108</v>
      </c>
    </row>
    <row r="4569" spans="1:6">
      <c r="A4569" s="1">
        <v>43957.572916666664</v>
      </c>
      <c r="B4569">
        <v>7470</v>
      </c>
      <c r="C4569">
        <v>4.49</v>
      </c>
      <c r="D4569" s="2">
        <f t="shared" si="213"/>
        <v>43957.731907797854</v>
      </c>
      <c r="E4569" s="89">
        <f t="shared" si="214"/>
        <v>899.99999979045242</v>
      </c>
      <c r="F4569" s="3">
        <f t="shared" si="215"/>
        <v>190374159.59369108</v>
      </c>
    </row>
    <row r="4570" spans="1:6">
      <c r="A4570" s="1">
        <v>43957.583333333336</v>
      </c>
      <c r="B4570">
        <v>7470</v>
      </c>
      <c r="C4570">
        <v>4.49</v>
      </c>
      <c r="D4570" s="2">
        <f t="shared" si="213"/>
        <v>43957.742324464525</v>
      </c>
      <c r="E4570" s="89">
        <f t="shared" si="214"/>
        <v>900.00000041909516</v>
      </c>
      <c r="F4570" s="3">
        <f t="shared" si="215"/>
        <v>190374159.72666588</v>
      </c>
    </row>
    <row r="4571" spans="1:6">
      <c r="A4571" s="1">
        <v>43957.59375</v>
      </c>
      <c r="B4571">
        <v>7470</v>
      </c>
      <c r="C4571">
        <v>4.49</v>
      </c>
      <c r="D4571" s="2">
        <f t="shared" si="213"/>
        <v>43957.752741131189</v>
      </c>
      <c r="E4571" s="89">
        <f t="shared" si="214"/>
        <v>899.99999979045242</v>
      </c>
      <c r="F4571" s="3">
        <f t="shared" si="215"/>
        <v>190374159.59369108</v>
      </c>
    </row>
    <row r="4572" spans="1:6">
      <c r="A4572" s="1">
        <v>43957.604166666664</v>
      </c>
      <c r="B4572">
        <v>7470</v>
      </c>
      <c r="C4572">
        <v>4.49</v>
      </c>
      <c r="D4572" s="2">
        <f t="shared" si="213"/>
        <v>43957.763157797854</v>
      </c>
      <c r="E4572" s="89">
        <f t="shared" si="214"/>
        <v>899.99999979045242</v>
      </c>
      <c r="F4572" s="3">
        <f t="shared" si="215"/>
        <v>190374159.59369108</v>
      </c>
    </row>
    <row r="4573" spans="1:6">
      <c r="A4573" s="1">
        <v>43957.614583333336</v>
      </c>
      <c r="B4573">
        <v>7440</v>
      </c>
      <c r="C4573">
        <v>4.4800000000000004</v>
      </c>
      <c r="D4573" s="2">
        <f t="shared" si="213"/>
        <v>43957.773876344087</v>
      </c>
      <c r="E4573" s="89">
        <f t="shared" si="214"/>
        <v>900.00000041909516</v>
      </c>
      <c r="F4573" s="3">
        <f t="shared" si="215"/>
        <v>189609604.86832586</v>
      </c>
    </row>
    <row r="4574" spans="1:6">
      <c r="A4574" s="1">
        <v>43957.625</v>
      </c>
      <c r="B4574">
        <v>7440</v>
      </c>
      <c r="C4574">
        <v>4.4800000000000004</v>
      </c>
      <c r="D4574" s="2">
        <f t="shared" si="213"/>
        <v>43957.784293010751</v>
      </c>
      <c r="E4574" s="89">
        <f t="shared" si="214"/>
        <v>899.99999979045242</v>
      </c>
      <c r="F4574" s="3">
        <f t="shared" si="215"/>
        <v>189609604.73588508</v>
      </c>
    </row>
    <row r="4575" spans="1:6">
      <c r="A4575" s="1">
        <v>43957.635416666664</v>
      </c>
      <c r="B4575">
        <v>7440</v>
      </c>
      <c r="C4575">
        <v>4.4800000000000004</v>
      </c>
      <c r="D4575" s="2">
        <f t="shared" si="213"/>
        <v>43957.794709677415</v>
      </c>
      <c r="E4575" s="89">
        <f t="shared" si="214"/>
        <v>899.99999979045242</v>
      </c>
      <c r="F4575" s="3">
        <f t="shared" si="215"/>
        <v>189609604.73588508</v>
      </c>
    </row>
    <row r="4576" spans="1:6">
      <c r="A4576" s="1">
        <v>43957.645833333336</v>
      </c>
      <c r="B4576">
        <v>7440</v>
      </c>
      <c r="C4576">
        <v>4.4800000000000004</v>
      </c>
      <c r="D4576" s="2">
        <f t="shared" si="213"/>
        <v>43957.805126344087</v>
      </c>
      <c r="E4576" s="89">
        <f t="shared" si="214"/>
        <v>900.00000041909516</v>
      </c>
      <c r="F4576" s="3">
        <f t="shared" si="215"/>
        <v>189609604.86832586</v>
      </c>
    </row>
    <row r="4577" spans="1:6">
      <c r="A4577" s="1">
        <v>43957.65625</v>
      </c>
      <c r="B4577">
        <v>7420</v>
      </c>
      <c r="C4577">
        <v>4.47</v>
      </c>
      <c r="D4577" s="2">
        <f t="shared" si="213"/>
        <v>43957.815745619948</v>
      </c>
      <c r="E4577" s="89">
        <f t="shared" si="214"/>
        <v>899.99999979045242</v>
      </c>
      <c r="F4577" s="3">
        <f t="shared" si="215"/>
        <v>189099901.49734774</v>
      </c>
    </row>
    <row r="4578" spans="1:6">
      <c r="A4578" s="1">
        <v>43957.666666666664</v>
      </c>
      <c r="B4578">
        <v>7440</v>
      </c>
      <c r="C4578">
        <v>4.4800000000000004</v>
      </c>
      <c r="D4578" s="2">
        <f t="shared" si="213"/>
        <v>43957.825959677415</v>
      </c>
      <c r="E4578" s="89">
        <f t="shared" si="214"/>
        <v>899.99999979045242</v>
      </c>
      <c r="F4578" s="3">
        <f t="shared" si="215"/>
        <v>189609604.73588508</v>
      </c>
    </row>
    <row r="4579" spans="1:6">
      <c r="A4579" s="1">
        <v>43957.677083333336</v>
      </c>
      <c r="B4579">
        <v>7440</v>
      </c>
      <c r="C4579">
        <v>4.4800000000000004</v>
      </c>
      <c r="D4579" s="2">
        <f t="shared" si="213"/>
        <v>43957.836376344087</v>
      </c>
      <c r="E4579" s="89">
        <f t="shared" si="214"/>
        <v>900.00000041909516</v>
      </c>
      <c r="F4579" s="3">
        <f t="shared" si="215"/>
        <v>189609604.86832586</v>
      </c>
    </row>
    <row r="4580" spans="1:6">
      <c r="A4580" s="1">
        <v>43957.6875</v>
      </c>
      <c r="B4580">
        <v>7420</v>
      </c>
      <c r="C4580">
        <v>4.47</v>
      </c>
      <c r="D4580" s="2">
        <f t="shared" si="213"/>
        <v>43957.846995619948</v>
      </c>
      <c r="E4580" s="89">
        <f t="shared" si="214"/>
        <v>899.99999979045242</v>
      </c>
      <c r="F4580" s="3">
        <f t="shared" si="215"/>
        <v>189099901.49734774</v>
      </c>
    </row>
    <row r="4581" spans="1:6">
      <c r="A4581" s="1">
        <v>43957.697916666664</v>
      </c>
      <c r="B4581">
        <v>7440</v>
      </c>
      <c r="C4581">
        <v>4.4800000000000004</v>
      </c>
      <c r="D4581" s="2">
        <f t="shared" si="213"/>
        <v>43957.857209677415</v>
      </c>
      <c r="E4581" s="89">
        <f t="shared" si="214"/>
        <v>899.99999979045242</v>
      </c>
      <c r="F4581" s="3">
        <f t="shared" si="215"/>
        <v>189609604.73588508</v>
      </c>
    </row>
    <row r="4582" spans="1:6">
      <c r="A4582" s="1">
        <v>43957.708333333336</v>
      </c>
      <c r="B4582">
        <v>7420</v>
      </c>
      <c r="C4582">
        <v>4.47</v>
      </c>
      <c r="D4582" s="2">
        <f t="shared" si="213"/>
        <v>43957.867828953284</v>
      </c>
      <c r="E4582" s="89">
        <f t="shared" si="214"/>
        <v>900.00000041909516</v>
      </c>
      <c r="F4582" s="3">
        <f t="shared" si="215"/>
        <v>189099901.6294325</v>
      </c>
    </row>
    <row r="4583" spans="1:6">
      <c r="A4583" s="1">
        <v>43957.71875</v>
      </c>
      <c r="B4583">
        <v>7420</v>
      </c>
      <c r="C4583">
        <v>4.47</v>
      </c>
      <c r="D4583" s="2">
        <f t="shared" si="213"/>
        <v>43957.878245619948</v>
      </c>
      <c r="E4583" s="89">
        <f t="shared" si="214"/>
        <v>899.99999979045242</v>
      </c>
      <c r="F4583" s="3">
        <f t="shared" si="215"/>
        <v>189099901.49734774</v>
      </c>
    </row>
    <row r="4584" spans="1:6">
      <c r="A4584" s="1">
        <v>43957.729166666664</v>
      </c>
      <c r="B4584">
        <v>7420</v>
      </c>
      <c r="C4584">
        <v>4.47</v>
      </c>
      <c r="D4584" s="2">
        <f t="shared" si="213"/>
        <v>43957.888662286612</v>
      </c>
      <c r="E4584" s="89">
        <f t="shared" si="214"/>
        <v>899.99999979045242</v>
      </c>
      <c r="F4584" s="3">
        <f t="shared" si="215"/>
        <v>189099901.49734774</v>
      </c>
    </row>
    <row r="4585" spans="1:6">
      <c r="A4585" s="1">
        <v>43957.739583333336</v>
      </c>
      <c r="B4585">
        <v>7420</v>
      </c>
      <c r="C4585">
        <v>4.47</v>
      </c>
      <c r="D4585" s="2">
        <f t="shared" si="213"/>
        <v>43957.899078953284</v>
      </c>
      <c r="E4585" s="89">
        <f t="shared" si="214"/>
        <v>900.00000041909516</v>
      </c>
      <c r="F4585" s="3">
        <f t="shared" si="215"/>
        <v>189099901.6294325</v>
      </c>
    </row>
    <row r="4586" spans="1:6">
      <c r="A4586" s="1">
        <v>43957.75</v>
      </c>
      <c r="B4586">
        <v>7390</v>
      </c>
      <c r="C4586">
        <v>4.46</v>
      </c>
      <c r="D4586" s="2">
        <f t="shared" si="213"/>
        <v>43957.909801589987</v>
      </c>
      <c r="E4586" s="89">
        <f t="shared" si="214"/>
        <v>899.99999979045242</v>
      </c>
      <c r="F4586" s="3">
        <f t="shared" si="215"/>
        <v>188335346.63954177</v>
      </c>
    </row>
    <row r="4587" spans="1:6">
      <c r="A4587" s="1">
        <v>43957.760416666664</v>
      </c>
      <c r="B4587">
        <v>7390</v>
      </c>
      <c r="C4587">
        <v>4.46</v>
      </c>
      <c r="D4587" s="2">
        <f t="shared" si="213"/>
        <v>43957.920218256651</v>
      </c>
      <c r="E4587" s="89">
        <f t="shared" si="214"/>
        <v>899.99999979045242</v>
      </c>
      <c r="F4587" s="3">
        <f t="shared" si="215"/>
        <v>188335346.63954177</v>
      </c>
    </row>
    <row r="4588" spans="1:6">
      <c r="A4588" s="1">
        <v>43957.770833333336</v>
      </c>
      <c r="B4588">
        <v>7390</v>
      </c>
      <c r="C4588">
        <v>4.46</v>
      </c>
      <c r="D4588" s="2">
        <f t="shared" si="213"/>
        <v>43957.930634923323</v>
      </c>
      <c r="E4588" s="89">
        <f t="shared" si="214"/>
        <v>900.00000041909516</v>
      </c>
      <c r="F4588" s="3">
        <f t="shared" si="215"/>
        <v>188335346.77109247</v>
      </c>
    </row>
    <row r="4589" spans="1:6">
      <c r="A4589" s="1">
        <v>43957.78125</v>
      </c>
      <c r="B4589">
        <v>7420</v>
      </c>
      <c r="C4589">
        <v>4.47</v>
      </c>
      <c r="D4589" s="2">
        <f t="shared" si="213"/>
        <v>43957.940745619948</v>
      </c>
      <c r="E4589" s="89">
        <f t="shared" si="214"/>
        <v>899.99999979045242</v>
      </c>
      <c r="F4589" s="3">
        <f t="shared" si="215"/>
        <v>189099901.49734774</v>
      </c>
    </row>
    <row r="4590" spans="1:6">
      <c r="A4590" s="1">
        <v>43957.791666666664</v>
      </c>
      <c r="B4590">
        <v>7470</v>
      </c>
      <c r="C4590">
        <v>4.49</v>
      </c>
      <c r="D4590" s="2">
        <f t="shared" si="213"/>
        <v>43957.950657797854</v>
      </c>
      <c r="E4590" s="89">
        <f t="shared" si="214"/>
        <v>899.99999979045242</v>
      </c>
      <c r="F4590" s="3">
        <f t="shared" si="215"/>
        <v>190374159.59369108</v>
      </c>
    </row>
    <row r="4591" spans="1:6">
      <c r="A4591" s="1">
        <v>43957.802083333336</v>
      </c>
      <c r="B4591">
        <v>7470</v>
      </c>
      <c r="C4591">
        <v>4.49</v>
      </c>
      <c r="D4591" s="2">
        <f t="shared" si="213"/>
        <v>43957.961074464525</v>
      </c>
      <c r="E4591" s="89">
        <f t="shared" si="214"/>
        <v>900.00000041909516</v>
      </c>
      <c r="F4591" s="3">
        <f t="shared" si="215"/>
        <v>190374159.72666588</v>
      </c>
    </row>
    <row r="4592" spans="1:6">
      <c r="A4592" s="1">
        <v>43957.8125</v>
      </c>
      <c r="B4592">
        <v>7420</v>
      </c>
      <c r="C4592">
        <v>4.47</v>
      </c>
      <c r="D4592" s="2">
        <f t="shared" si="213"/>
        <v>43957.971995619948</v>
      </c>
      <c r="E4592" s="89">
        <f t="shared" si="214"/>
        <v>899.99999979045242</v>
      </c>
      <c r="F4592" s="3">
        <f t="shared" si="215"/>
        <v>189099901.49734774</v>
      </c>
    </row>
    <row r="4593" spans="1:6">
      <c r="A4593" s="1">
        <v>43957.822916666664</v>
      </c>
      <c r="B4593">
        <v>7390</v>
      </c>
      <c r="C4593">
        <v>4.46</v>
      </c>
      <c r="D4593" s="2">
        <f t="shared" si="213"/>
        <v>43957.982718256651</v>
      </c>
      <c r="E4593" s="89">
        <f t="shared" si="214"/>
        <v>899.99999979045242</v>
      </c>
      <c r="F4593" s="3">
        <f t="shared" si="215"/>
        <v>188335346.63954177</v>
      </c>
    </row>
    <row r="4594" spans="1:6">
      <c r="A4594" s="1">
        <v>43957.833333333336</v>
      </c>
      <c r="B4594">
        <v>7390</v>
      </c>
      <c r="C4594">
        <v>4.46</v>
      </c>
      <c r="D4594" s="2">
        <f t="shared" si="213"/>
        <v>43957.993134923323</v>
      </c>
      <c r="E4594" s="89">
        <f t="shared" si="214"/>
        <v>900.00000041909516</v>
      </c>
      <c r="F4594" s="3">
        <f t="shared" si="215"/>
        <v>188335346.77109247</v>
      </c>
    </row>
    <row r="4595" spans="1:6">
      <c r="A4595" s="1">
        <v>43957.84375</v>
      </c>
      <c r="B4595">
        <v>7360</v>
      </c>
      <c r="C4595">
        <v>4.45</v>
      </c>
      <c r="D4595" s="2">
        <f t="shared" si="213"/>
        <v>43958.003860054348</v>
      </c>
      <c r="E4595" s="89">
        <f t="shared" si="214"/>
        <v>899.99999979045242</v>
      </c>
      <c r="F4595" s="3">
        <f t="shared" si="215"/>
        <v>187570791.78173578</v>
      </c>
    </row>
    <row r="4596" spans="1:6">
      <c r="A4596" s="1">
        <v>43957.854166666664</v>
      </c>
      <c r="B4596">
        <v>7390</v>
      </c>
      <c r="C4596">
        <v>4.46</v>
      </c>
      <c r="D4596" s="2">
        <f t="shared" si="213"/>
        <v>43958.013968256651</v>
      </c>
      <c r="E4596" s="89">
        <f t="shared" si="214"/>
        <v>899.99999979045242</v>
      </c>
      <c r="F4596" s="3">
        <f t="shared" si="215"/>
        <v>188335346.63954177</v>
      </c>
    </row>
    <row r="4597" spans="1:6">
      <c r="A4597" s="1">
        <v>43957.864583333336</v>
      </c>
      <c r="B4597">
        <v>7330</v>
      </c>
      <c r="C4597">
        <v>4.4400000000000004</v>
      </c>
      <c r="D4597" s="2">
        <f t="shared" si="213"/>
        <v>43958.025004376992</v>
      </c>
      <c r="E4597" s="89">
        <f t="shared" si="214"/>
        <v>900.00000041909516</v>
      </c>
      <c r="F4597" s="3">
        <f t="shared" si="215"/>
        <v>186806237.05441242</v>
      </c>
    </row>
    <row r="4598" spans="1:6">
      <c r="A4598" s="1">
        <v>43957.875</v>
      </c>
      <c r="B4598">
        <v>7330</v>
      </c>
      <c r="C4598">
        <v>4.4400000000000004</v>
      </c>
      <c r="D4598" s="2">
        <f t="shared" si="213"/>
        <v>43958.035421043656</v>
      </c>
      <c r="E4598" s="89">
        <f t="shared" si="214"/>
        <v>899.99999979045242</v>
      </c>
      <c r="F4598" s="3">
        <f t="shared" si="215"/>
        <v>186806236.92392978</v>
      </c>
    </row>
    <row r="4599" spans="1:6">
      <c r="A4599" s="1">
        <v>43957.885416666664</v>
      </c>
      <c r="B4599">
        <v>7330</v>
      </c>
      <c r="C4599">
        <v>4.4400000000000004</v>
      </c>
      <c r="D4599" s="2">
        <f t="shared" si="213"/>
        <v>43958.04583771032</v>
      </c>
      <c r="E4599" s="89">
        <f t="shared" si="214"/>
        <v>899.99999979045242</v>
      </c>
      <c r="F4599" s="3">
        <f t="shared" si="215"/>
        <v>186806236.92392978</v>
      </c>
    </row>
    <row r="4600" spans="1:6">
      <c r="A4600" s="1">
        <v>43957.895833333336</v>
      </c>
      <c r="B4600">
        <v>7360</v>
      </c>
      <c r="C4600">
        <v>4.45</v>
      </c>
      <c r="D4600" s="2">
        <f t="shared" si="213"/>
        <v>43958.055943387684</v>
      </c>
      <c r="E4600" s="89">
        <f t="shared" si="214"/>
        <v>900.00000041909516</v>
      </c>
      <c r="F4600" s="3">
        <f t="shared" si="215"/>
        <v>187570791.91275245</v>
      </c>
    </row>
    <row r="4601" spans="1:6">
      <c r="A4601" s="1">
        <v>43957.90625</v>
      </c>
      <c r="B4601">
        <v>7360</v>
      </c>
      <c r="C4601">
        <v>4.45</v>
      </c>
      <c r="D4601" s="2">
        <f t="shared" si="213"/>
        <v>43958.066360054348</v>
      </c>
      <c r="E4601" s="89">
        <f t="shared" si="214"/>
        <v>899.99999979045242</v>
      </c>
      <c r="F4601" s="3">
        <f t="shared" si="215"/>
        <v>187570791.78173578</v>
      </c>
    </row>
    <row r="4602" spans="1:6">
      <c r="A4602" s="1">
        <v>43957.916666666664</v>
      </c>
      <c r="B4602">
        <v>7330</v>
      </c>
      <c r="C4602">
        <v>4.4400000000000004</v>
      </c>
      <c r="D4602" s="2">
        <f t="shared" si="213"/>
        <v>43958.07708771032</v>
      </c>
      <c r="E4602" s="89">
        <f t="shared" si="214"/>
        <v>899.99999979045242</v>
      </c>
      <c r="F4602" s="3">
        <f t="shared" si="215"/>
        <v>186806236.92392978</v>
      </c>
    </row>
    <row r="4603" spans="1:6">
      <c r="A4603" s="1">
        <v>43957.927083333336</v>
      </c>
      <c r="B4603">
        <v>7330</v>
      </c>
      <c r="C4603">
        <v>4.4400000000000004</v>
      </c>
      <c r="D4603" s="2">
        <f t="shared" si="213"/>
        <v>43958.087504376992</v>
      </c>
      <c r="E4603" s="89">
        <f t="shared" si="214"/>
        <v>900.00000041909516</v>
      </c>
      <c r="F4603" s="3">
        <f t="shared" si="215"/>
        <v>186806237.05441242</v>
      </c>
    </row>
    <row r="4604" spans="1:6">
      <c r="A4604" s="1">
        <v>43957.9375</v>
      </c>
      <c r="B4604">
        <v>7330</v>
      </c>
      <c r="C4604">
        <v>4.4400000000000004</v>
      </c>
      <c r="D4604" s="2">
        <f t="shared" si="213"/>
        <v>43958.097921043656</v>
      </c>
      <c r="E4604" s="89">
        <f t="shared" si="214"/>
        <v>899.99999979045242</v>
      </c>
      <c r="F4604" s="3">
        <f t="shared" si="215"/>
        <v>186806236.92392978</v>
      </c>
    </row>
    <row r="4605" spans="1:6">
      <c r="A4605" s="1">
        <v>43957.947916666664</v>
      </c>
      <c r="B4605">
        <v>7300</v>
      </c>
      <c r="C4605">
        <v>4.43</v>
      </c>
      <c r="D4605" s="2">
        <f t="shared" si="213"/>
        <v>43958.108651255709</v>
      </c>
      <c r="E4605" s="89">
        <f t="shared" si="214"/>
        <v>899.99999979045242</v>
      </c>
      <c r="F4605" s="3">
        <f t="shared" si="215"/>
        <v>186041682.06612381</v>
      </c>
    </row>
    <row r="4606" spans="1:6">
      <c r="A4606" s="1">
        <v>43957.958333333336</v>
      </c>
      <c r="B4606">
        <v>7330</v>
      </c>
      <c r="C4606">
        <v>4.4400000000000004</v>
      </c>
      <c r="D4606" s="2">
        <f t="shared" si="213"/>
        <v>43958.118754376992</v>
      </c>
      <c r="E4606" s="89">
        <f t="shared" si="214"/>
        <v>900.00000041909516</v>
      </c>
      <c r="F4606" s="3">
        <f t="shared" si="215"/>
        <v>186806237.05441242</v>
      </c>
    </row>
    <row r="4607" spans="1:6">
      <c r="A4607" s="1">
        <v>43957.96875</v>
      </c>
      <c r="B4607">
        <v>7330</v>
      </c>
      <c r="C4607">
        <v>4.4400000000000004</v>
      </c>
      <c r="D4607" s="2">
        <f t="shared" si="213"/>
        <v>43958.129171043656</v>
      </c>
      <c r="E4607" s="89">
        <f t="shared" si="214"/>
        <v>899.99999979045242</v>
      </c>
      <c r="F4607" s="3">
        <f t="shared" si="215"/>
        <v>186806236.92392978</v>
      </c>
    </row>
    <row r="4608" spans="1:6">
      <c r="A4608" s="1">
        <v>43957.979166666664</v>
      </c>
      <c r="B4608">
        <v>7300</v>
      </c>
      <c r="C4608">
        <v>4.43</v>
      </c>
      <c r="D4608" s="2">
        <f t="shared" si="213"/>
        <v>43958.139901255709</v>
      </c>
      <c r="E4608" s="89">
        <f t="shared" si="214"/>
        <v>899.99999979045242</v>
      </c>
      <c r="F4608" s="3">
        <f t="shared" si="215"/>
        <v>186041682.06612381</v>
      </c>
    </row>
    <row r="4609" spans="1:6">
      <c r="A4609" s="1">
        <v>43957.989583333336</v>
      </c>
      <c r="B4609">
        <v>7270</v>
      </c>
      <c r="C4609">
        <v>4.42</v>
      </c>
      <c r="D4609" s="2">
        <f t="shared" si="213"/>
        <v>43958.150634055484</v>
      </c>
      <c r="E4609" s="89">
        <f t="shared" si="214"/>
        <v>900.00000041909516</v>
      </c>
      <c r="F4609" s="3">
        <f t="shared" si="215"/>
        <v>185277127.3377324</v>
      </c>
    </row>
    <row r="4610" spans="1:6">
      <c r="A4610" s="1">
        <v>43958</v>
      </c>
      <c r="B4610">
        <v>7300</v>
      </c>
      <c r="C4610">
        <v>4.43</v>
      </c>
      <c r="D4610" s="2">
        <f t="shared" si="213"/>
        <v>43958.160734589044</v>
      </c>
      <c r="E4610" s="89">
        <f t="shared" si="214"/>
        <v>899.99999979045242</v>
      </c>
      <c r="F4610" s="3">
        <f t="shared" si="215"/>
        <v>186041682.06612381</v>
      </c>
    </row>
    <row r="4611" spans="1:6">
      <c r="A4611" s="1">
        <v>43958.010416666664</v>
      </c>
      <c r="B4611">
        <v>7270</v>
      </c>
      <c r="C4611">
        <v>4.42</v>
      </c>
      <c r="D4611" s="2">
        <f t="shared" ref="D4611:D4674" si="216">A4611+((13422*(1/B4611)+2.019)/24)</f>
        <v>43958.171467388813</v>
      </c>
      <c r="E4611" s="89">
        <f t="shared" si="214"/>
        <v>899.99999979045242</v>
      </c>
      <c r="F4611" s="3">
        <f t="shared" si="215"/>
        <v>185277127.20831782</v>
      </c>
    </row>
    <row r="4612" spans="1:6">
      <c r="A4612" s="1">
        <v>43958.020833333336</v>
      </c>
      <c r="B4612">
        <v>7270</v>
      </c>
      <c r="C4612">
        <v>4.42</v>
      </c>
      <c r="D4612" s="2">
        <f t="shared" si="216"/>
        <v>43958.181884055484</v>
      </c>
      <c r="E4612" s="89">
        <f t="shared" ref="E4612:E4675" si="217">CONVERT((A4612-A4611),"day","sec")</f>
        <v>900.00000041909516</v>
      </c>
      <c r="F4612" s="3">
        <f t="shared" si="215"/>
        <v>185277127.3377324</v>
      </c>
    </row>
    <row r="4613" spans="1:6">
      <c r="A4613" s="1">
        <v>43958.03125</v>
      </c>
      <c r="B4613">
        <v>7240</v>
      </c>
      <c r="C4613">
        <v>4.41</v>
      </c>
      <c r="D4613" s="2">
        <f t="shared" si="216"/>
        <v>43958.192619475136</v>
      </c>
      <c r="E4613" s="89">
        <f t="shared" si="217"/>
        <v>899.99999979045242</v>
      </c>
      <c r="F4613" s="3">
        <f t="shared" ref="F4613:F4676" si="218">E4613*B4613*CONVERT(1,"ft^3","l")</f>
        <v>184512572.35051182</v>
      </c>
    </row>
    <row r="4614" spans="1:6">
      <c r="A4614" s="1">
        <v>43958.041666666664</v>
      </c>
      <c r="B4614">
        <v>7270</v>
      </c>
      <c r="C4614">
        <v>4.42</v>
      </c>
      <c r="D4614" s="2">
        <f t="shared" si="216"/>
        <v>43958.202717388813</v>
      </c>
      <c r="E4614" s="89">
        <f t="shared" si="217"/>
        <v>899.99999979045242</v>
      </c>
      <c r="F4614" s="3">
        <f t="shared" si="218"/>
        <v>185277127.20831782</v>
      </c>
    </row>
    <row r="4615" spans="1:6">
      <c r="A4615" s="1">
        <v>43958.052083333336</v>
      </c>
      <c r="B4615">
        <v>7240</v>
      </c>
      <c r="C4615">
        <v>4.41</v>
      </c>
      <c r="D4615" s="2">
        <f t="shared" si="216"/>
        <v>43958.213452808472</v>
      </c>
      <c r="E4615" s="89">
        <f t="shared" si="217"/>
        <v>900.00000041909516</v>
      </c>
      <c r="F4615" s="3">
        <f t="shared" si="218"/>
        <v>184512572.47939238</v>
      </c>
    </row>
    <row r="4616" spans="1:6">
      <c r="A4616" s="1">
        <v>43958.0625</v>
      </c>
      <c r="B4616">
        <v>7240</v>
      </c>
      <c r="C4616">
        <v>4.41</v>
      </c>
      <c r="D4616" s="2">
        <f t="shared" si="216"/>
        <v>43958.223869475136</v>
      </c>
      <c r="E4616" s="89">
        <f t="shared" si="217"/>
        <v>899.99999979045242</v>
      </c>
      <c r="F4616" s="3">
        <f t="shared" si="218"/>
        <v>184512572.35051182</v>
      </c>
    </row>
    <row r="4617" spans="1:6">
      <c r="A4617" s="1">
        <v>43958.072916666664</v>
      </c>
      <c r="B4617">
        <v>7220</v>
      </c>
      <c r="C4617">
        <v>4.4000000000000004</v>
      </c>
      <c r="D4617" s="2">
        <f t="shared" si="216"/>
        <v>43958.234500115417</v>
      </c>
      <c r="E4617" s="89">
        <f t="shared" si="217"/>
        <v>899.99999979045242</v>
      </c>
      <c r="F4617" s="3">
        <f t="shared" si="218"/>
        <v>184002869.11197451</v>
      </c>
    </row>
    <row r="4618" spans="1:6">
      <c r="A4618" s="1">
        <v>43958.083333333336</v>
      </c>
      <c r="B4618">
        <v>7220</v>
      </c>
      <c r="C4618">
        <v>4.4000000000000004</v>
      </c>
      <c r="D4618" s="2">
        <f t="shared" si="216"/>
        <v>43958.244916782089</v>
      </c>
      <c r="E4618" s="89">
        <f t="shared" si="217"/>
        <v>900.00000041909516</v>
      </c>
      <c r="F4618" s="3">
        <f t="shared" si="218"/>
        <v>184002869.24049902</v>
      </c>
    </row>
    <row r="4619" spans="1:6">
      <c r="A4619" s="1">
        <v>43958.09375</v>
      </c>
      <c r="B4619">
        <v>7220</v>
      </c>
      <c r="C4619">
        <v>4.4000000000000004</v>
      </c>
      <c r="D4619" s="2">
        <f t="shared" si="216"/>
        <v>43958.255333448753</v>
      </c>
      <c r="E4619" s="89">
        <f t="shared" si="217"/>
        <v>899.99999979045242</v>
      </c>
      <c r="F4619" s="3">
        <f t="shared" si="218"/>
        <v>184002869.11197451</v>
      </c>
    </row>
    <row r="4620" spans="1:6">
      <c r="A4620" s="1">
        <v>43958.104166666664</v>
      </c>
      <c r="B4620">
        <v>7190</v>
      </c>
      <c r="C4620">
        <v>4.3899999999999997</v>
      </c>
      <c r="D4620" s="2">
        <f t="shared" si="216"/>
        <v>43958.26607330783</v>
      </c>
      <c r="E4620" s="89">
        <f t="shared" si="217"/>
        <v>899.99999979045242</v>
      </c>
      <c r="F4620" s="3">
        <f t="shared" si="218"/>
        <v>183238314.25416851</v>
      </c>
    </row>
    <row r="4621" spans="1:6">
      <c r="A4621" s="1">
        <v>43958.114583333336</v>
      </c>
      <c r="B4621">
        <v>7160</v>
      </c>
      <c r="C4621">
        <v>4.38</v>
      </c>
      <c r="D4621" s="2">
        <f t="shared" si="216"/>
        <v>43958.276815875237</v>
      </c>
      <c r="E4621" s="89">
        <f t="shared" si="217"/>
        <v>900.00000041909516</v>
      </c>
      <c r="F4621" s="3">
        <f t="shared" si="218"/>
        <v>182473759.52381897</v>
      </c>
    </row>
    <row r="4622" spans="1:6">
      <c r="A4622" s="1">
        <v>43958.125</v>
      </c>
      <c r="B4622">
        <v>7130</v>
      </c>
      <c r="C4622">
        <v>4.37</v>
      </c>
      <c r="D4622" s="2">
        <f t="shared" si="216"/>
        <v>43958.287561185134</v>
      </c>
      <c r="E4622" s="89">
        <f t="shared" si="217"/>
        <v>899.99999979045242</v>
      </c>
      <c r="F4622" s="3">
        <f t="shared" si="218"/>
        <v>181709204.53855655</v>
      </c>
    </row>
    <row r="4623" spans="1:6">
      <c r="A4623" s="1">
        <v>43958.135416666664</v>
      </c>
      <c r="B4623">
        <v>7130</v>
      </c>
      <c r="C4623">
        <v>4.37</v>
      </c>
      <c r="D4623" s="2">
        <f t="shared" si="216"/>
        <v>43958.297977851798</v>
      </c>
      <c r="E4623" s="89">
        <f t="shared" si="217"/>
        <v>899.99999979045242</v>
      </c>
      <c r="F4623" s="3">
        <f t="shared" si="218"/>
        <v>181709204.53855655</v>
      </c>
    </row>
    <row r="4624" spans="1:6">
      <c r="A4624" s="1">
        <v>43958.145833333336</v>
      </c>
      <c r="B4624">
        <v>7130</v>
      </c>
      <c r="C4624">
        <v>4.37</v>
      </c>
      <c r="D4624" s="2">
        <f t="shared" si="216"/>
        <v>43958.30839451847</v>
      </c>
      <c r="E4624" s="89">
        <f t="shared" si="217"/>
        <v>900.00000041909516</v>
      </c>
      <c r="F4624" s="3">
        <f t="shared" si="218"/>
        <v>181709204.66547894</v>
      </c>
    </row>
    <row r="4625" spans="1:6">
      <c r="A4625" s="1">
        <v>43958.15625</v>
      </c>
      <c r="B4625">
        <v>7100</v>
      </c>
      <c r="C4625">
        <v>4.3600000000000003</v>
      </c>
      <c r="D4625" s="2">
        <f t="shared" si="216"/>
        <v>43958.319142605636</v>
      </c>
      <c r="E4625" s="89">
        <f t="shared" si="217"/>
        <v>899.99999979045242</v>
      </c>
      <c r="F4625" s="3">
        <f t="shared" si="218"/>
        <v>180944649.68075055</v>
      </c>
    </row>
    <row r="4626" spans="1:6">
      <c r="A4626" s="1">
        <v>43958.166666666664</v>
      </c>
      <c r="B4626">
        <v>7080</v>
      </c>
      <c r="C4626">
        <v>4.3499999999999996</v>
      </c>
      <c r="D4626" s="2">
        <f t="shared" si="216"/>
        <v>43958.329781779656</v>
      </c>
      <c r="E4626" s="89">
        <f t="shared" si="217"/>
        <v>899.99999979045242</v>
      </c>
      <c r="F4626" s="3">
        <f t="shared" si="218"/>
        <v>180434946.44221321</v>
      </c>
    </row>
    <row r="4627" spans="1:6">
      <c r="A4627" s="1">
        <v>43958.177083333336</v>
      </c>
      <c r="B4627">
        <v>7050</v>
      </c>
      <c r="C4627">
        <v>4.34</v>
      </c>
      <c r="D4627" s="2">
        <f t="shared" si="216"/>
        <v>43958.340534574469</v>
      </c>
      <c r="E4627" s="89">
        <f t="shared" si="217"/>
        <v>900.00000041909516</v>
      </c>
      <c r="F4627" s="3">
        <f t="shared" si="218"/>
        <v>179670391.70990556</v>
      </c>
    </row>
    <row r="4628" spans="1:6">
      <c r="A4628" s="1">
        <v>43958.1875</v>
      </c>
      <c r="B4628">
        <v>7050</v>
      </c>
      <c r="C4628">
        <v>4.34</v>
      </c>
      <c r="D4628" s="2">
        <f t="shared" si="216"/>
        <v>43958.350951241133</v>
      </c>
      <c r="E4628" s="89">
        <f t="shared" si="217"/>
        <v>899.99999979045242</v>
      </c>
      <c r="F4628" s="3">
        <f t="shared" si="218"/>
        <v>179670391.58440724</v>
      </c>
    </row>
    <row r="4629" spans="1:6">
      <c r="A4629" s="1">
        <v>43958.197916666664</v>
      </c>
      <c r="B4629">
        <v>7020</v>
      </c>
      <c r="C4629">
        <v>4.33</v>
      </c>
      <c r="D4629" s="2">
        <f t="shared" si="216"/>
        <v>43958.361706908829</v>
      </c>
      <c r="E4629" s="89">
        <f t="shared" si="217"/>
        <v>899.99999979045242</v>
      </c>
      <c r="F4629" s="3">
        <f t="shared" si="218"/>
        <v>178905836.72660124</v>
      </c>
    </row>
    <row r="4630" spans="1:6">
      <c r="A4630" s="1">
        <v>43958.208333333336</v>
      </c>
      <c r="B4630">
        <v>6990</v>
      </c>
      <c r="C4630">
        <v>4.32</v>
      </c>
      <c r="D4630" s="2">
        <f t="shared" si="216"/>
        <v>43958.372465486413</v>
      </c>
      <c r="E4630" s="89">
        <f t="shared" si="217"/>
        <v>900.00000041909516</v>
      </c>
      <c r="F4630" s="3">
        <f t="shared" si="218"/>
        <v>178141281.99322551</v>
      </c>
    </row>
    <row r="4631" spans="1:6">
      <c r="A4631" s="1">
        <v>43958.21875</v>
      </c>
      <c r="B4631">
        <v>6970</v>
      </c>
      <c r="C4631">
        <v>4.3099999999999996</v>
      </c>
      <c r="D4631" s="2">
        <f t="shared" si="216"/>
        <v>43958.383111728836</v>
      </c>
      <c r="E4631" s="89">
        <f t="shared" si="217"/>
        <v>899.99999979045242</v>
      </c>
      <c r="F4631" s="3">
        <f t="shared" si="218"/>
        <v>177631578.63025793</v>
      </c>
    </row>
    <row r="4632" spans="1:6">
      <c r="A4632" s="1">
        <v>43958.229166666664</v>
      </c>
      <c r="B4632">
        <v>6940</v>
      </c>
      <c r="C4632">
        <v>4.3</v>
      </c>
      <c r="D4632" s="2">
        <f t="shared" si="216"/>
        <v>43958.393875240152</v>
      </c>
      <c r="E4632" s="89">
        <f t="shared" si="217"/>
        <v>899.99999979045242</v>
      </c>
      <c r="F4632" s="3">
        <f t="shared" si="218"/>
        <v>176867023.77245194</v>
      </c>
    </row>
    <row r="4633" spans="1:6">
      <c r="A4633" s="1">
        <v>43958.239583333336</v>
      </c>
      <c r="B4633">
        <v>6910</v>
      </c>
      <c r="C4633">
        <v>4.29</v>
      </c>
      <c r="D4633" s="2">
        <f t="shared" si="216"/>
        <v>43958.404641763147</v>
      </c>
      <c r="E4633" s="89">
        <f t="shared" si="217"/>
        <v>900.00000041909516</v>
      </c>
      <c r="F4633" s="3">
        <f t="shared" si="218"/>
        <v>176102469.03765211</v>
      </c>
    </row>
    <row r="4634" spans="1:6">
      <c r="A4634" s="1">
        <v>43958.25</v>
      </c>
      <c r="B4634">
        <v>6910</v>
      </c>
      <c r="C4634">
        <v>4.29</v>
      </c>
      <c r="D4634" s="2">
        <f t="shared" si="216"/>
        <v>43958.415058429811</v>
      </c>
      <c r="E4634" s="89">
        <f t="shared" si="217"/>
        <v>899.99999979045242</v>
      </c>
      <c r="F4634" s="3">
        <f t="shared" si="218"/>
        <v>176102468.91464594</v>
      </c>
    </row>
    <row r="4635" spans="1:6">
      <c r="A4635" s="1">
        <v>43958.260416666664</v>
      </c>
      <c r="B4635">
        <v>6880</v>
      </c>
      <c r="C4635">
        <v>4.28</v>
      </c>
      <c r="D4635" s="2">
        <f t="shared" si="216"/>
        <v>43958.42582800387</v>
      </c>
      <c r="E4635" s="89">
        <f t="shared" si="217"/>
        <v>899.99999979045242</v>
      </c>
      <c r="F4635" s="3">
        <f t="shared" si="218"/>
        <v>175337914.05683997</v>
      </c>
    </row>
    <row r="4636" spans="1:6">
      <c r="A4636" s="1">
        <v>43958.270833333336</v>
      </c>
      <c r="B4636">
        <v>6850</v>
      </c>
      <c r="C4636">
        <v>4.2699999999999996</v>
      </c>
      <c r="D4636" s="2">
        <f t="shared" si="216"/>
        <v>43958.436600669105</v>
      </c>
      <c r="E4636" s="89">
        <f t="shared" si="217"/>
        <v>900.00000041909516</v>
      </c>
      <c r="F4636" s="3">
        <f t="shared" si="218"/>
        <v>174573359.32097206</v>
      </c>
    </row>
    <row r="4637" spans="1:6">
      <c r="A4637" s="1">
        <v>43958.28125</v>
      </c>
      <c r="B4637">
        <v>6800</v>
      </c>
      <c r="C4637">
        <v>4.25</v>
      </c>
      <c r="D4637" s="2">
        <f t="shared" si="216"/>
        <v>43958.447617647056</v>
      </c>
      <c r="E4637" s="89">
        <f t="shared" si="217"/>
        <v>899.99999979045242</v>
      </c>
      <c r="F4637" s="3">
        <f t="shared" si="218"/>
        <v>173299101.10269067</v>
      </c>
    </row>
    <row r="4638" spans="1:6">
      <c r="A4638" s="1">
        <v>43958.291666666664</v>
      </c>
      <c r="B4638">
        <v>6770</v>
      </c>
      <c r="C4638">
        <v>4.24</v>
      </c>
      <c r="D4638" s="2">
        <f t="shared" si="216"/>
        <v>43958.458398756768</v>
      </c>
      <c r="E4638" s="89">
        <f t="shared" si="217"/>
        <v>899.99999979045242</v>
      </c>
      <c r="F4638" s="3">
        <f t="shared" si="218"/>
        <v>172534546.24488467</v>
      </c>
    </row>
    <row r="4639" spans="1:6">
      <c r="A4639" s="1">
        <v>43958.302083333336</v>
      </c>
      <c r="B4639">
        <v>6740</v>
      </c>
      <c r="C4639">
        <v>4.2300000000000004</v>
      </c>
      <c r="D4639" s="2">
        <f t="shared" si="216"/>
        <v>43958.469183110785</v>
      </c>
      <c r="E4639" s="89">
        <f t="shared" si="217"/>
        <v>900.00000041909516</v>
      </c>
      <c r="F4639" s="3">
        <f t="shared" si="218"/>
        <v>171769991.50705865</v>
      </c>
    </row>
    <row r="4640" spans="1:6">
      <c r="A4640" s="1">
        <v>43958.3125</v>
      </c>
      <c r="B4640">
        <v>6710</v>
      </c>
      <c r="C4640">
        <v>4.22</v>
      </c>
      <c r="D4640" s="2">
        <f t="shared" si="216"/>
        <v>43958.479970752611</v>
      </c>
      <c r="E4640" s="89">
        <f t="shared" si="217"/>
        <v>899.99999979045242</v>
      </c>
      <c r="F4640" s="3">
        <f t="shared" si="218"/>
        <v>171005436.52927271</v>
      </c>
    </row>
    <row r="4641" spans="1:6">
      <c r="A4641" s="1">
        <v>43958.322916666664</v>
      </c>
      <c r="B4641">
        <v>6680</v>
      </c>
      <c r="C4641">
        <v>4.21</v>
      </c>
      <c r="D4641" s="2">
        <f t="shared" si="216"/>
        <v>43958.490761726542</v>
      </c>
      <c r="E4641" s="89">
        <f t="shared" si="217"/>
        <v>899.99999979045242</v>
      </c>
      <c r="F4641" s="3">
        <f t="shared" si="218"/>
        <v>170240881.67146671</v>
      </c>
    </row>
    <row r="4642" spans="1:6">
      <c r="A4642" s="1">
        <v>43958.333333333336</v>
      </c>
      <c r="B4642">
        <v>6650</v>
      </c>
      <c r="C4642">
        <v>4.2</v>
      </c>
      <c r="D4642" s="2">
        <f t="shared" si="216"/>
        <v>43958.501556077696</v>
      </c>
      <c r="E4642" s="89">
        <f t="shared" si="217"/>
        <v>900.00000041909516</v>
      </c>
      <c r="F4642" s="3">
        <f t="shared" si="218"/>
        <v>169476326.93203858</v>
      </c>
    </row>
    <row r="4643" spans="1:6">
      <c r="A4643" s="1">
        <v>43958.34375</v>
      </c>
      <c r="B4643">
        <v>6620</v>
      </c>
      <c r="C4643">
        <v>4.1900000000000004</v>
      </c>
      <c r="D4643" s="2">
        <f t="shared" si="216"/>
        <v>43958.512353851962</v>
      </c>
      <c r="E4643" s="89">
        <f t="shared" si="217"/>
        <v>899.99999979045242</v>
      </c>
      <c r="F4643" s="3">
        <f t="shared" si="218"/>
        <v>168711771.95585474</v>
      </c>
    </row>
    <row r="4644" spans="1:6">
      <c r="A4644" s="1">
        <v>43958.354166666664</v>
      </c>
      <c r="B4644">
        <v>6590</v>
      </c>
      <c r="C4644">
        <v>4.18</v>
      </c>
      <c r="D4644" s="2">
        <f t="shared" si="216"/>
        <v>43958.523155096103</v>
      </c>
      <c r="E4644" s="89">
        <f t="shared" si="217"/>
        <v>899.99999979045242</v>
      </c>
      <c r="F4644" s="3">
        <f t="shared" si="218"/>
        <v>167947217.09804875</v>
      </c>
    </row>
    <row r="4645" spans="1:6">
      <c r="A4645" s="1">
        <v>43958.364583333336</v>
      </c>
      <c r="B4645">
        <v>6560</v>
      </c>
      <c r="C4645">
        <v>4.17</v>
      </c>
      <c r="D4645" s="2">
        <f t="shared" si="216"/>
        <v>43958.533959857727</v>
      </c>
      <c r="E4645" s="89">
        <f t="shared" si="217"/>
        <v>900.00000041909516</v>
      </c>
      <c r="F4645" s="3">
        <f t="shared" si="218"/>
        <v>167182662.3570185</v>
      </c>
    </row>
    <row r="4646" spans="1:6">
      <c r="A4646" s="1">
        <v>43958.375</v>
      </c>
      <c r="B4646">
        <v>6530</v>
      </c>
      <c r="C4646">
        <v>4.16</v>
      </c>
      <c r="D4646" s="2">
        <f t="shared" si="216"/>
        <v>43958.544768185297</v>
      </c>
      <c r="E4646" s="89">
        <f t="shared" si="217"/>
        <v>899.99999979045242</v>
      </c>
      <c r="F4646" s="3">
        <f t="shared" si="218"/>
        <v>166418107.38243678</v>
      </c>
    </row>
    <row r="4647" spans="1:6">
      <c r="A4647" s="1">
        <v>43958.385416666664</v>
      </c>
      <c r="B4647">
        <v>6480</v>
      </c>
      <c r="C4647">
        <v>4.1399999999999997</v>
      </c>
      <c r="D4647" s="2">
        <f t="shared" si="216"/>
        <v>43958.55584567901</v>
      </c>
      <c r="E4647" s="89">
        <f t="shared" si="217"/>
        <v>899.99999979045242</v>
      </c>
      <c r="F4647" s="3">
        <f t="shared" si="218"/>
        <v>165143849.28609344</v>
      </c>
    </row>
    <row r="4648" spans="1:6">
      <c r="A4648" s="1">
        <v>43958.395833333336</v>
      </c>
      <c r="B4648">
        <v>6480</v>
      </c>
      <c r="C4648">
        <v>4.1399999999999997</v>
      </c>
      <c r="D4648" s="2">
        <f t="shared" si="216"/>
        <v>43958.566262345681</v>
      </c>
      <c r="E4648" s="89">
        <f t="shared" si="217"/>
        <v>900.00000041909516</v>
      </c>
      <c r="F4648" s="3">
        <f t="shared" si="218"/>
        <v>165143849.40144509</v>
      </c>
    </row>
    <row r="4649" spans="1:6">
      <c r="A4649" s="1">
        <v>43958.40625</v>
      </c>
      <c r="B4649">
        <v>6480</v>
      </c>
      <c r="C4649">
        <v>4.1399999999999997</v>
      </c>
      <c r="D4649" s="2">
        <f t="shared" si="216"/>
        <v>43958.576679012345</v>
      </c>
      <c r="E4649" s="89">
        <f t="shared" si="217"/>
        <v>899.99999979045242</v>
      </c>
      <c r="F4649" s="3">
        <f t="shared" si="218"/>
        <v>165143849.28609344</v>
      </c>
    </row>
    <row r="4650" spans="1:6">
      <c r="A4650" s="1">
        <v>43958.416666666664</v>
      </c>
      <c r="B4650">
        <v>6420</v>
      </c>
      <c r="C4650">
        <v>4.12</v>
      </c>
      <c r="D4650" s="2">
        <f t="shared" si="216"/>
        <v>43958.587902258565</v>
      </c>
      <c r="E4650" s="89">
        <f t="shared" si="217"/>
        <v>899.99999979045242</v>
      </c>
      <c r="F4650" s="3">
        <f t="shared" si="218"/>
        <v>163614739.57048148</v>
      </c>
    </row>
    <row r="4651" spans="1:6">
      <c r="A4651" s="1">
        <v>43958.427083333336</v>
      </c>
      <c r="B4651">
        <v>6390</v>
      </c>
      <c r="C4651">
        <v>4.1100000000000003</v>
      </c>
      <c r="D4651" s="2">
        <f t="shared" si="216"/>
        <v>43958.598727895151</v>
      </c>
      <c r="E4651" s="89">
        <f t="shared" si="217"/>
        <v>900.00000041909516</v>
      </c>
      <c r="F4651" s="3">
        <f t="shared" si="218"/>
        <v>162850184.82642505</v>
      </c>
    </row>
    <row r="4652" spans="1:6">
      <c r="A4652" s="1">
        <v>43958.4375</v>
      </c>
      <c r="B4652">
        <v>6360</v>
      </c>
      <c r="C4652">
        <v>4.0999999999999996</v>
      </c>
      <c r="D4652" s="2">
        <f t="shared" si="216"/>
        <v>43958.609557389937</v>
      </c>
      <c r="E4652" s="89">
        <f t="shared" si="217"/>
        <v>899.99999979045242</v>
      </c>
      <c r="F4652" s="3">
        <f t="shared" si="218"/>
        <v>162085629.85486951</v>
      </c>
    </row>
    <row r="4653" spans="1:6">
      <c r="A4653" s="1">
        <v>43958.447916666664</v>
      </c>
      <c r="B4653">
        <v>6330</v>
      </c>
      <c r="C4653">
        <v>4.09</v>
      </c>
      <c r="D4653" s="2">
        <f t="shared" si="216"/>
        <v>43958.620390797783</v>
      </c>
      <c r="E4653" s="89">
        <f t="shared" si="217"/>
        <v>899.99999979045242</v>
      </c>
      <c r="F4653" s="3">
        <f t="shared" si="218"/>
        <v>161321074.99706352</v>
      </c>
    </row>
    <row r="4654" spans="1:6">
      <c r="A4654" s="1">
        <v>43958.458333333336</v>
      </c>
      <c r="B4654">
        <v>6300</v>
      </c>
      <c r="C4654">
        <v>4.08</v>
      </c>
      <c r="D4654" s="2">
        <f t="shared" si="216"/>
        <v>43958.631228174607</v>
      </c>
      <c r="E4654" s="89">
        <f t="shared" si="217"/>
        <v>900.00000041909516</v>
      </c>
      <c r="F4654" s="3">
        <f t="shared" si="218"/>
        <v>160556520.25140497</v>
      </c>
    </row>
    <row r="4655" spans="1:6">
      <c r="A4655" s="1">
        <v>43958.46875</v>
      </c>
      <c r="B4655">
        <v>6270</v>
      </c>
      <c r="C4655">
        <v>4.07</v>
      </c>
      <c r="D4655" s="2">
        <f t="shared" si="216"/>
        <v>43958.642069577356</v>
      </c>
      <c r="E4655" s="89">
        <f t="shared" si="217"/>
        <v>899.99999979045242</v>
      </c>
      <c r="F4655" s="3">
        <f t="shared" si="218"/>
        <v>159791965.28145155</v>
      </c>
    </row>
    <row r="4656" spans="1:6">
      <c r="A4656" s="1">
        <v>43958.479166666664</v>
      </c>
      <c r="B4656">
        <v>6220</v>
      </c>
      <c r="C4656">
        <v>4.05</v>
      </c>
      <c r="D4656" s="2">
        <f t="shared" si="216"/>
        <v>43958.653203242226</v>
      </c>
      <c r="E4656" s="89">
        <f t="shared" si="217"/>
        <v>899.99999979045242</v>
      </c>
      <c r="F4656" s="3">
        <f t="shared" si="218"/>
        <v>158517707.18510821</v>
      </c>
    </row>
    <row r="4657" spans="1:6">
      <c r="A4657" s="1">
        <v>43958.489583333336</v>
      </c>
      <c r="B4657">
        <v>6220</v>
      </c>
      <c r="C4657">
        <v>4.05</v>
      </c>
      <c r="D4657" s="2">
        <f t="shared" si="216"/>
        <v>43958.663619908897</v>
      </c>
      <c r="E4657" s="89">
        <f t="shared" si="217"/>
        <v>900.00000041909516</v>
      </c>
      <c r="F4657" s="3">
        <f t="shared" si="218"/>
        <v>158517707.29583156</v>
      </c>
    </row>
    <row r="4658" spans="1:6">
      <c r="A4658" s="1">
        <v>43958.5</v>
      </c>
      <c r="B4658">
        <v>6190</v>
      </c>
      <c r="C4658">
        <v>4.04</v>
      </c>
      <c r="D4658" s="2">
        <f t="shared" si="216"/>
        <v>43958.674472334409</v>
      </c>
      <c r="E4658" s="89">
        <f t="shared" si="217"/>
        <v>899.99999979045242</v>
      </c>
      <c r="F4658" s="3">
        <f t="shared" si="218"/>
        <v>157753152.32730225</v>
      </c>
    </row>
    <row r="4659" spans="1:6">
      <c r="A4659" s="1">
        <v>43958.510416666664</v>
      </c>
      <c r="B4659">
        <v>6160</v>
      </c>
      <c r="C4659">
        <v>4.03</v>
      </c>
      <c r="D4659" s="2">
        <f t="shared" si="216"/>
        <v>43958.685329004329</v>
      </c>
      <c r="E4659" s="89">
        <f t="shared" si="217"/>
        <v>899.99999979045242</v>
      </c>
      <c r="F4659" s="3">
        <f t="shared" si="218"/>
        <v>156988597.46949625</v>
      </c>
    </row>
    <row r="4660" spans="1:6">
      <c r="A4660" s="1">
        <v>43958.520833333336</v>
      </c>
      <c r="B4660">
        <v>6100</v>
      </c>
      <c r="C4660">
        <v>4.01</v>
      </c>
      <c r="D4660" s="2">
        <f t="shared" si="216"/>
        <v>43958.696638661204</v>
      </c>
      <c r="E4660" s="89">
        <f t="shared" si="217"/>
        <v>900.00000041909516</v>
      </c>
      <c r="F4660" s="3">
        <f t="shared" si="218"/>
        <v>155459487.86247146</v>
      </c>
    </row>
    <row r="4661" spans="1:6">
      <c r="A4661" s="1">
        <v>43958.53125</v>
      </c>
      <c r="B4661">
        <v>6100</v>
      </c>
      <c r="C4661">
        <v>4.01</v>
      </c>
      <c r="D4661" s="2">
        <f t="shared" si="216"/>
        <v>43958.707055327868</v>
      </c>
      <c r="E4661" s="89">
        <f t="shared" si="217"/>
        <v>899.99999979045242</v>
      </c>
      <c r="F4661" s="3">
        <f t="shared" si="218"/>
        <v>155459487.75388429</v>
      </c>
    </row>
    <row r="4662" spans="1:6">
      <c r="A4662" s="1">
        <v>43958.541666666664</v>
      </c>
      <c r="B4662">
        <v>6050</v>
      </c>
      <c r="C4662">
        <v>3.99</v>
      </c>
      <c r="D4662" s="2">
        <f t="shared" si="216"/>
        <v>43958.718229683196</v>
      </c>
      <c r="E4662" s="89">
        <f t="shared" si="217"/>
        <v>899.99999979045242</v>
      </c>
      <c r="F4662" s="3">
        <f t="shared" si="218"/>
        <v>154185229.65754095</v>
      </c>
    </row>
    <row r="4663" spans="1:6">
      <c r="A4663" s="1">
        <v>43958.552083333336</v>
      </c>
      <c r="B4663">
        <v>6050</v>
      </c>
      <c r="C4663">
        <v>3.99</v>
      </c>
      <c r="D4663" s="2">
        <f t="shared" si="216"/>
        <v>43958.728646349868</v>
      </c>
      <c r="E4663" s="89">
        <f t="shared" si="217"/>
        <v>900.00000041909516</v>
      </c>
      <c r="F4663" s="3">
        <f t="shared" si="218"/>
        <v>154185229.76523811</v>
      </c>
    </row>
    <row r="4664" spans="1:6">
      <c r="A4664" s="1">
        <v>43958.5625</v>
      </c>
      <c r="B4664">
        <v>5990</v>
      </c>
      <c r="C4664">
        <v>3.97</v>
      </c>
      <c r="D4664" s="2">
        <f t="shared" si="216"/>
        <v>43958.739988939902</v>
      </c>
      <c r="E4664" s="89">
        <f t="shared" si="217"/>
        <v>899.99999979045242</v>
      </c>
      <c r="F4664" s="3">
        <f t="shared" si="218"/>
        <v>152656119.94192898</v>
      </c>
    </row>
    <row r="4665" spans="1:6">
      <c r="A4665" s="1">
        <v>43958.572916666664</v>
      </c>
      <c r="B4665">
        <v>6020</v>
      </c>
      <c r="C4665">
        <v>3.98</v>
      </c>
      <c r="D4665" s="2">
        <f t="shared" si="216"/>
        <v>43958.749940337759</v>
      </c>
      <c r="E4665" s="89">
        <f t="shared" si="217"/>
        <v>899.99999979045242</v>
      </c>
      <c r="F4665" s="3">
        <f t="shared" si="218"/>
        <v>153420674.79973498</v>
      </c>
    </row>
    <row r="4666" spans="1:6">
      <c r="A4666" s="1">
        <v>43958.583333333336</v>
      </c>
      <c r="B4666">
        <v>5960</v>
      </c>
      <c r="C4666">
        <v>3.96</v>
      </c>
      <c r="D4666" s="2">
        <f t="shared" si="216"/>
        <v>43958.76129222595</v>
      </c>
      <c r="E4666" s="89">
        <f t="shared" si="217"/>
        <v>900.00000041909516</v>
      </c>
      <c r="F4666" s="3">
        <f t="shared" si="218"/>
        <v>151891565.19021803</v>
      </c>
    </row>
    <row r="4667" spans="1:6">
      <c r="A4667" s="1">
        <v>43958.59375</v>
      </c>
      <c r="B4667">
        <v>5940</v>
      </c>
      <c r="C4667">
        <v>3.95</v>
      </c>
      <c r="D4667" s="2">
        <f t="shared" si="216"/>
        <v>43958.772024831647</v>
      </c>
      <c r="E4667" s="89">
        <f t="shared" si="217"/>
        <v>899.99999979045242</v>
      </c>
      <c r="F4667" s="3">
        <f t="shared" si="218"/>
        <v>151381861.84558567</v>
      </c>
    </row>
    <row r="4668" spans="1:6">
      <c r="A4668" s="1">
        <v>43958.604166666664</v>
      </c>
      <c r="B4668">
        <v>5910</v>
      </c>
      <c r="C4668">
        <v>3.94</v>
      </c>
      <c r="D4668" s="2">
        <f t="shared" si="216"/>
        <v>43958.78291941624</v>
      </c>
      <c r="E4668" s="89">
        <f t="shared" si="217"/>
        <v>899.99999979045242</v>
      </c>
      <c r="F4668" s="3">
        <f t="shared" si="218"/>
        <v>150617306.98777968</v>
      </c>
    </row>
    <row r="4669" spans="1:6">
      <c r="A4669" s="1">
        <v>43958.614583333336</v>
      </c>
      <c r="B4669">
        <v>5880</v>
      </c>
      <c r="C4669">
        <v>3.93</v>
      </c>
      <c r="D4669" s="2">
        <f t="shared" si="216"/>
        <v>43958.793818877552</v>
      </c>
      <c r="E4669" s="89">
        <f t="shared" si="217"/>
        <v>900.00000041909516</v>
      </c>
      <c r="F4669" s="3">
        <f t="shared" si="218"/>
        <v>149852752.23464462</v>
      </c>
    </row>
    <row r="4670" spans="1:6">
      <c r="A4670" s="1">
        <v>43958.625</v>
      </c>
      <c r="B4670">
        <v>5850</v>
      </c>
      <c r="C4670">
        <v>3.92</v>
      </c>
      <c r="D4670" s="2">
        <f t="shared" si="216"/>
        <v>43958.804723290596</v>
      </c>
      <c r="E4670" s="89">
        <f t="shared" si="217"/>
        <v>899.99999979045242</v>
      </c>
      <c r="F4670" s="3">
        <f t="shared" si="218"/>
        <v>149088197.27216771</v>
      </c>
    </row>
    <row r="4671" spans="1:6">
      <c r="A4671" s="1">
        <v>43958.635416666664</v>
      </c>
      <c r="B4671">
        <v>5850</v>
      </c>
      <c r="C4671">
        <v>3.92</v>
      </c>
      <c r="D4671" s="2">
        <f t="shared" si="216"/>
        <v>43958.81513995726</v>
      </c>
      <c r="E4671" s="89">
        <f t="shared" si="217"/>
        <v>899.99999979045242</v>
      </c>
      <c r="F4671" s="3">
        <f t="shared" si="218"/>
        <v>149088197.27216771</v>
      </c>
    </row>
    <row r="4672" spans="1:6">
      <c r="A4672" s="1">
        <v>43958.645833333336</v>
      </c>
      <c r="B4672">
        <v>5800</v>
      </c>
      <c r="C4672">
        <v>3.9</v>
      </c>
      <c r="D4672" s="2">
        <f t="shared" si="216"/>
        <v>43958.82638074713</v>
      </c>
      <c r="E4672" s="89">
        <f t="shared" si="217"/>
        <v>900.00000041909516</v>
      </c>
      <c r="F4672" s="3">
        <f t="shared" si="218"/>
        <v>147813939.27907124</v>
      </c>
    </row>
    <row r="4673" spans="1:6">
      <c r="A4673" s="1">
        <v>43958.65625</v>
      </c>
      <c r="B4673">
        <v>5770</v>
      </c>
      <c r="C4673">
        <v>3.89</v>
      </c>
      <c r="D4673" s="2">
        <f t="shared" si="216"/>
        <v>43958.8372987435</v>
      </c>
      <c r="E4673" s="89">
        <f t="shared" si="217"/>
        <v>899.99999979045242</v>
      </c>
      <c r="F4673" s="3">
        <f t="shared" si="218"/>
        <v>147049384.31801841</v>
      </c>
    </row>
    <row r="4674" spans="1:6">
      <c r="A4674" s="1">
        <v>43958.666666666664</v>
      </c>
      <c r="B4674">
        <v>5770</v>
      </c>
      <c r="C4674">
        <v>3.89</v>
      </c>
      <c r="D4674" s="2">
        <f t="shared" si="216"/>
        <v>43958.847715410164</v>
      </c>
      <c r="E4674" s="89">
        <f t="shared" si="217"/>
        <v>899.99999979045242</v>
      </c>
      <c r="F4674" s="3">
        <f t="shared" si="218"/>
        <v>147049384.31801841</v>
      </c>
    </row>
    <row r="4675" spans="1:6">
      <c r="A4675" s="1">
        <v>43958.677083333336</v>
      </c>
      <c r="B4675">
        <v>5750</v>
      </c>
      <c r="C4675">
        <v>3.88</v>
      </c>
      <c r="D4675" s="2">
        <f t="shared" ref="D4675:D4738" si="219">A4675+((13422*(1/B4675)+2.019)/24)</f>
        <v>43958.858469202904</v>
      </c>
      <c r="E4675" s="89">
        <f t="shared" si="217"/>
        <v>900.00000041909516</v>
      </c>
      <c r="F4675" s="3">
        <f t="shared" si="218"/>
        <v>146539681.18183786</v>
      </c>
    </row>
    <row r="4676" spans="1:6">
      <c r="A4676" s="1">
        <v>43958.6875</v>
      </c>
      <c r="B4676">
        <v>5750</v>
      </c>
      <c r="C4676">
        <v>3.88</v>
      </c>
      <c r="D4676" s="2">
        <f t="shared" si="219"/>
        <v>43958.868885869568</v>
      </c>
      <c r="E4676" s="89">
        <f t="shared" ref="E4676:E4739" si="220">CONVERT((A4676-A4675),"day","sec")</f>
        <v>899.99999979045242</v>
      </c>
      <c r="F4676" s="3">
        <f t="shared" si="218"/>
        <v>146539681.07948107</v>
      </c>
    </row>
    <row r="4677" spans="1:6">
      <c r="A4677" s="1">
        <v>43958.697916666664</v>
      </c>
      <c r="B4677">
        <v>5690</v>
      </c>
      <c r="C4677">
        <v>3.86</v>
      </c>
      <c r="D4677" s="2">
        <f t="shared" si="219"/>
        <v>43958.880328134153</v>
      </c>
      <c r="E4677" s="89">
        <f t="shared" si="220"/>
        <v>899.99999979045242</v>
      </c>
      <c r="F4677" s="3">
        <f t="shared" ref="F4677:F4740" si="221">E4677*B4677*CONVERT(1,"ft^3","l")</f>
        <v>145010571.3638691</v>
      </c>
    </row>
    <row r="4678" spans="1:6">
      <c r="A4678" s="1">
        <v>43958.708333333336</v>
      </c>
      <c r="B4678">
        <v>5690</v>
      </c>
      <c r="C4678">
        <v>3.86</v>
      </c>
      <c r="D4678" s="2">
        <f t="shared" si="219"/>
        <v>43958.890744800825</v>
      </c>
      <c r="E4678" s="89">
        <f t="shared" si="220"/>
        <v>900.00000041909516</v>
      </c>
      <c r="F4678" s="3">
        <f t="shared" si="221"/>
        <v>145010571.46515781</v>
      </c>
    </row>
    <row r="4679" spans="1:6">
      <c r="A4679" s="1">
        <v>43958.71875</v>
      </c>
      <c r="B4679">
        <v>5640</v>
      </c>
      <c r="C4679">
        <v>3.84</v>
      </c>
      <c r="D4679" s="2">
        <f t="shared" si="219"/>
        <v>43958.902032801416</v>
      </c>
      <c r="E4679" s="89">
        <f t="shared" si="220"/>
        <v>899.99999979045242</v>
      </c>
      <c r="F4679" s="3">
        <f t="shared" si="221"/>
        <v>143736313.26752579</v>
      </c>
    </row>
    <row r="4680" spans="1:6">
      <c r="A4680" s="1">
        <v>43958.729166666664</v>
      </c>
      <c r="B4680">
        <v>5640</v>
      </c>
      <c r="C4680">
        <v>3.84</v>
      </c>
      <c r="D4680" s="2">
        <f t="shared" si="219"/>
        <v>43958.91244946808</v>
      </c>
      <c r="E4680" s="89">
        <f t="shared" si="220"/>
        <v>899.99999979045242</v>
      </c>
      <c r="F4680" s="3">
        <f t="shared" si="221"/>
        <v>143736313.26752579</v>
      </c>
    </row>
    <row r="4681" spans="1:6">
      <c r="A4681" s="1">
        <v>43958.739583333336</v>
      </c>
      <c r="B4681">
        <v>5640</v>
      </c>
      <c r="C4681">
        <v>3.84</v>
      </c>
      <c r="D4681" s="2">
        <f t="shared" si="219"/>
        <v>43958.922866134752</v>
      </c>
      <c r="E4681" s="89">
        <f t="shared" si="220"/>
        <v>900.00000041909516</v>
      </c>
      <c r="F4681" s="3">
        <f t="shared" si="221"/>
        <v>143736313.36792445</v>
      </c>
    </row>
    <row r="4682" spans="1:6">
      <c r="A4682" s="1">
        <v>43958.75</v>
      </c>
      <c r="B4682">
        <v>5610</v>
      </c>
      <c r="C4682">
        <v>3.83</v>
      </c>
      <c r="D4682" s="2">
        <f t="shared" si="219"/>
        <v>43958.93381305704</v>
      </c>
      <c r="E4682" s="89">
        <f t="shared" si="220"/>
        <v>899.99999979045242</v>
      </c>
      <c r="F4682" s="3">
        <f t="shared" si="221"/>
        <v>142971758.40971979</v>
      </c>
    </row>
    <row r="4683" spans="1:6">
      <c r="A4683" s="1">
        <v>43958.760416666664</v>
      </c>
      <c r="B4683">
        <v>5580</v>
      </c>
      <c r="C4683">
        <v>3.82</v>
      </c>
      <c r="D4683" s="2">
        <f t="shared" si="219"/>
        <v>43958.944765681001</v>
      </c>
      <c r="E4683" s="89">
        <f t="shared" si="220"/>
        <v>899.99999979045242</v>
      </c>
      <c r="F4683" s="3">
        <f t="shared" si="221"/>
        <v>142207203.5519138</v>
      </c>
    </row>
    <row r="4684" spans="1:6">
      <c r="A4684" s="1">
        <v>43958.770833333336</v>
      </c>
      <c r="B4684">
        <v>5560</v>
      </c>
      <c r="C4684">
        <v>3.81</v>
      </c>
      <c r="D4684" s="2">
        <f t="shared" si="219"/>
        <v>43958.955542865711</v>
      </c>
      <c r="E4684" s="89">
        <f t="shared" si="220"/>
        <v>900.00000041909516</v>
      </c>
      <c r="F4684" s="3">
        <f t="shared" si="221"/>
        <v>141697500.41235104</v>
      </c>
    </row>
    <row r="4685" spans="1:6">
      <c r="A4685" s="1">
        <v>43958.78125</v>
      </c>
      <c r="B4685">
        <v>5530</v>
      </c>
      <c r="C4685">
        <v>3.8</v>
      </c>
      <c r="D4685" s="2">
        <f t="shared" si="219"/>
        <v>43958.966505198914</v>
      </c>
      <c r="E4685" s="89">
        <f t="shared" si="220"/>
        <v>899.99999979045242</v>
      </c>
      <c r="F4685" s="3">
        <f t="shared" si="221"/>
        <v>140932945.45557049</v>
      </c>
    </row>
    <row r="4686" spans="1:6">
      <c r="A4686" s="1">
        <v>43958.791666666664</v>
      </c>
      <c r="B4686">
        <v>5530</v>
      </c>
      <c r="C4686">
        <v>3.8</v>
      </c>
      <c r="D4686" s="2">
        <f t="shared" si="219"/>
        <v>43958.976921865578</v>
      </c>
      <c r="E4686" s="89">
        <f t="shared" si="220"/>
        <v>899.99999979045242</v>
      </c>
      <c r="F4686" s="3">
        <f t="shared" si="221"/>
        <v>140932945.45557049</v>
      </c>
    </row>
    <row r="4687" spans="1:6">
      <c r="A4687" s="1">
        <v>43958.802083333336</v>
      </c>
      <c r="B4687">
        <v>5500</v>
      </c>
      <c r="C4687">
        <v>3.79</v>
      </c>
      <c r="D4687" s="2">
        <f t="shared" si="219"/>
        <v>43958.987890151519</v>
      </c>
      <c r="E4687" s="89">
        <f t="shared" si="220"/>
        <v>900.00000041909516</v>
      </c>
      <c r="F4687" s="3">
        <f t="shared" si="221"/>
        <v>140168390.69567099</v>
      </c>
    </row>
    <row r="4688" spans="1:6">
      <c r="A4688" s="1">
        <v>43958.8125</v>
      </c>
      <c r="B4688">
        <v>5500</v>
      </c>
      <c r="C4688">
        <v>3.79</v>
      </c>
      <c r="D4688" s="2">
        <f t="shared" si="219"/>
        <v>43958.998306818183</v>
      </c>
      <c r="E4688" s="89">
        <f t="shared" si="220"/>
        <v>899.99999979045242</v>
      </c>
      <c r="F4688" s="3">
        <f t="shared" si="221"/>
        <v>140168390.59776452</v>
      </c>
    </row>
    <row r="4689" spans="1:6">
      <c r="A4689" s="1">
        <v>43958.822916666664</v>
      </c>
      <c r="B4689">
        <v>5480</v>
      </c>
      <c r="C4689">
        <v>3.78</v>
      </c>
      <c r="D4689" s="2">
        <f t="shared" si="219"/>
        <v>43959.00909458637</v>
      </c>
      <c r="E4689" s="89">
        <f t="shared" si="220"/>
        <v>899.99999979045242</v>
      </c>
      <c r="F4689" s="3">
        <f t="shared" si="221"/>
        <v>139658687.35922718</v>
      </c>
    </row>
    <row r="4690" spans="1:6">
      <c r="A4690" s="1">
        <v>43958.833333333336</v>
      </c>
      <c r="B4690">
        <v>5480</v>
      </c>
      <c r="C4690">
        <v>3.78</v>
      </c>
      <c r="D4690" s="2">
        <f t="shared" si="219"/>
        <v>43959.019511253042</v>
      </c>
      <c r="E4690" s="89">
        <f t="shared" si="220"/>
        <v>900.00000041909516</v>
      </c>
      <c r="F4690" s="3">
        <f t="shared" si="221"/>
        <v>139658687.45677766</v>
      </c>
    </row>
    <row r="4691" spans="1:6">
      <c r="A4691" s="1">
        <v>43958.84375</v>
      </c>
      <c r="B4691">
        <v>5450</v>
      </c>
      <c r="C4691">
        <v>3.77</v>
      </c>
      <c r="D4691" s="2">
        <f t="shared" si="219"/>
        <v>43959.030489678902</v>
      </c>
      <c r="E4691" s="89">
        <f t="shared" si="220"/>
        <v>899.99999979045242</v>
      </c>
      <c r="F4691" s="3">
        <f t="shared" si="221"/>
        <v>138894132.50142118</v>
      </c>
    </row>
    <row r="4692" spans="1:6">
      <c r="A4692" s="1">
        <v>43958.854166666664</v>
      </c>
      <c r="B4692">
        <v>5450</v>
      </c>
      <c r="C4692">
        <v>3.77</v>
      </c>
      <c r="D4692" s="2">
        <f t="shared" si="219"/>
        <v>43959.040906345566</v>
      </c>
      <c r="E4692" s="89">
        <f t="shared" si="220"/>
        <v>899.99999979045242</v>
      </c>
      <c r="F4692" s="3">
        <f t="shared" si="221"/>
        <v>138894132.50142118</v>
      </c>
    </row>
    <row r="4693" spans="1:6">
      <c r="A4693" s="1">
        <v>43958.864583333336</v>
      </c>
      <c r="B4693">
        <v>5420</v>
      </c>
      <c r="C4693">
        <v>3.76</v>
      </c>
      <c r="D4693" s="2">
        <f t="shared" si="219"/>
        <v>43959.051890990166</v>
      </c>
      <c r="E4693" s="89">
        <f t="shared" si="220"/>
        <v>900.00000041909516</v>
      </c>
      <c r="F4693" s="3">
        <f t="shared" si="221"/>
        <v>138129577.74009761</v>
      </c>
    </row>
    <row r="4694" spans="1:6">
      <c r="A4694" s="1">
        <v>43958.875</v>
      </c>
      <c r="B4694">
        <v>5420</v>
      </c>
      <c r="C4694">
        <v>3.76</v>
      </c>
      <c r="D4694" s="2">
        <f t="shared" si="219"/>
        <v>43959.06230765683</v>
      </c>
      <c r="E4694" s="89">
        <f t="shared" si="220"/>
        <v>899.99999979045242</v>
      </c>
      <c r="F4694" s="3">
        <f t="shared" si="221"/>
        <v>138129577.64361522</v>
      </c>
    </row>
    <row r="4695" spans="1:6">
      <c r="A4695" s="1">
        <v>43958.885416666664</v>
      </c>
      <c r="B4695">
        <v>5400</v>
      </c>
      <c r="C4695">
        <v>3.75</v>
      </c>
      <c r="D4695" s="2">
        <f t="shared" si="219"/>
        <v>43959.073106481483</v>
      </c>
      <c r="E4695" s="89">
        <f t="shared" si="220"/>
        <v>899.99999979045242</v>
      </c>
      <c r="F4695" s="3">
        <f t="shared" si="221"/>
        <v>137619874.40507787</v>
      </c>
    </row>
    <row r="4696" spans="1:6">
      <c r="A4696" s="1">
        <v>43958.895833333336</v>
      </c>
      <c r="B4696">
        <v>5400</v>
      </c>
      <c r="C4696">
        <v>3.75</v>
      </c>
      <c r="D4696" s="2">
        <f t="shared" si="219"/>
        <v>43959.083523148154</v>
      </c>
      <c r="E4696" s="89">
        <f t="shared" si="220"/>
        <v>900.00000041909516</v>
      </c>
      <c r="F4696" s="3">
        <f t="shared" si="221"/>
        <v>137619874.50120425</v>
      </c>
    </row>
    <row r="4697" spans="1:6">
      <c r="A4697" s="1">
        <v>43958.90625</v>
      </c>
      <c r="B4697">
        <v>5370</v>
      </c>
      <c r="C4697">
        <v>3.74</v>
      </c>
      <c r="D4697" s="2">
        <f t="shared" si="219"/>
        <v>43959.094518389196</v>
      </c>
      <c r="E4697" s="89">
        <f t="shared" si="220"/>
        <v>899.99999979045242</v>
      </c>
      <c r="F4697" s="3">
        <f t="shared" si="221"/>
        <v>136855319.54727191</v>
      </c>
    </row>
    <row r="4698" spans="1:6">
      <c r="A4698" s="1">
        <v>43958.916666666664</v>
      </c>
      <c r="B4698">
        <v>5350</v>
      </c>
      <c r="C4698">
        <v>3.73</v>
      </c>
      <c r="D4698" s="2">
        <f t="shared" si="219"/>
        <v>43959.105324376942</v>
      </c>
      <c r="E4698" s="89">
        <f t="shared" si="220"/>
        <v>899.99999979045242</v>
      </c>
      <c r="F4698" s="3">
        <f t="shared" si="221"/>
        <v>136345616.30873457</v>
      </c>
    </row>
    <row r="4699" spans="1:6">
      <c r="A4699" s="1">
        <v>43958.927083333336</v>
      </c>
      <c r="B4699">
        <v>5350</v>
      </c>
      <c r="C4699">
        <v>3.73</v>
      </c>
      <c r="D4699" s="2">
        <f t="shared" si="219"/>
        <v>43959.115741043614</v>
      </c>
      <c r="E4699" s="89">
        <f t="shared" si="220"/>
        <v>900.00000041909516</v>
      </c>
      <c r="F4699" s="3">
        <f t="shared" si="221"/>
        <v>136345616.40397087</v>
      </c>
    </row>
    <row r="4700" spans="1:6">
      <c r="A4700" s="1">
        <v>43958.9375</v>
      </c>
      <c r="B4700">
        <v>5350</v>
      </c>
      <c r="C4700">
        <v>3.73</v>
      </c>
      <c r="D4700" s="2">
        <f t="shared" si="219"/>
        <v>43959.126157710278</v>
      </c>
      <c r="E4700" s="89">
        <f t="shared" si="220"/>
        <v>899.99999979045242</v>
      </c>
      <c r="F4700" s="3">
        <f t="shared" si="221"/>
        <v>136345616.30873457</v>
      </c>
    </row>
    <row r="4701" spans="1:6">
      <c r="A4701" s="1">
        <v>43958.947916666664</v>
      </c>
      <c r="B4701">
        <v>5320</v>
      </c>
      <c r="C4701">
        <v>3.72</v>
      </c>
      <c r="D4701" s="2">
        <f t="shared" si="219"/>
        <v>43959.137163847117</v>
      </c>
      <c r="E4701" s="89">
        <f t="shared" si="220"/>
        <v>899.99999979045242</v>
      </c>
      <c r="F4701" s="3">
        <f t="shared" si="221"/>
        <v>135581061.45092857</v>
      </c>
    </row>
    <row r="4702" spans="1:6">
      <c r="A4702" s="1">
        <v>43958.958333333336</v>
      </c>
      <c r="B4702">
        <v>5320</v>
      </c>
      <c r="C4702">
        <v>3.72</v>
      </c>
      <c r="D4702" s="2">
        <f t="shared" si="219"/>
        <v>43959.147580513789</v>
      </c>
      <c r="E4702" s="89">
        <f t="shared" si="220"/>
        <v>900.00000041909516</v>
      </c>
      <c r="F4702" s="3">
        <f t="shared" si="221"/>
        <v>135581061.54563084</v>
      </c>
    </row>
    <row r="4703" spans="1:6">
      <c r="A4703" s="1">
        <v>43958.96875</v>
      </c>
      <c r="B4703">
        <v>5290</v>
      </c>
      <c r="C4703">
        <v>3.71</v>
      </c>
      <c r="D4703" s="2">
        <f t="shared" si="219"/>
        <v>43959.158593336484</v>
      </c>
      <c r="E4703" s="89">
        <f t="shared" si="220"/>
        <v>899.99999979045242</v>
      </c>
      <c r="F4703" s="3">
        <f t="shared" si="221"/>
        <v>134816506.5931226</v>
      </c>
    </row>
    <row r="4704" spans="1:6">
      <c r="A4704" s="1">
        <v>43958.979166666664</v>
      </c>
      <c r="B4704">
        <v>5270</v>
      </c>
      <c r="C4704">
        <v>3.7</v>
      </c>
      <c r="D4704" s="2">
        <f t="shared" si="219"/>
        <v>43959.169411211253</v>
      </c>
      <c r="E4704" s="89">
        <f t="shared" si="220"/>
        <v>899.99999979045242</v>
      </c>
      <c r="F4704" s="3">
        <f t="shared" si="221"/>
        <v>134306803.35458526</v>
      </c>
    </row>
    <row r="4705" spans="1:6">
      <c r="A4705" s="1">
        <v>43958.989583333336</v>
      </c>
      <c r="B4705">
        <v>5270</v>
      </c>
      <c r="C4705">
        <v>3.7</v>
      </c>
      <c r="D4705" s="2">
        <f t="shared" si="219"/>
        <v>43959.179827877924</v>
      </c>
      <c r="E4705" s="89">
        <f t="shared" si="220"/>
        <v>900.00000041909516</v>
      </c>
      <c r="F4705" s="3">
        <f t="shared" si="221"/>
        <v>134306803.44839749</v>
      </c>
    </row>
    <row r="4706" spans="1:6">
      <c r="A4706" s="1">
        <v>43959</v>
      </c>
      <c r="B4706">
        <v>5270</v>
      </c>
      <c r="C4706">
        <v>3.7</v>
      </c>
      <c r="D4706" s="2">
        <f t="shared" si="219"/>
        <v>43959.190244544588</v>
      </c>
      <c r="E4706" s="89">
        <f t="shared" si="220"/>
        <v>899.99999979045242</v>
      </c>
      <c r="F4706" s="3">
        <f t="shared" si="221"/>
        <v>134306803.35458526</v>
      </c>
    </row>
    <row r="4707" spans="1:6">
      <c r="A4707" s="1">
        <v>43959.010416666664</v>
      </c>
      <c r="B4707">
        <v>5240</v>
      </c>
      <c r="C4707">
        <v>3.69</v>
      </c>
      <c r="D4707" s="2">
        <f t="shared" si="219"/>
        <v>43959.201268765901</v>
      </c>
      <c r="E4707" s="89">
        <f t="shared" si="220"/>
        <v>899.99999979045242</v>
      </c>
      <c r="F4707" s="3">
        <f t="shared" si="221"/>
        <v>133542248.49677928</v>
      </c>
    </row>
    <row r="4708" spans="1:6">
      <c r="A4708" s="1">
        <v>43959.020833333336</v>
      </c>
      <c r="B4708">
        <v>5240</v>
      </c>
      <c r="C4708">
        <v>3.69</v>
      </c>
      <c r="D4708" s="2">
        <f t="shared" si="219"/>
        <v>43959.211685432572</v>
      </c>
      <c r="E4708" s="89">
        <f t="shared" si="220"/>
        <v>900.00000041909516</v>
      </c>
      <c r="F4708" s="3">
        <f t="shared" si="221"/>
        <v>133542248.59005746</v>
      </c>
    </row>
    <row r="4709" spans="1:6">
      <c r="A4709" s="1">
        <v>43959.03125</v>
      </c>
      <c r="B4709">
        <v>5220</v>
      </c>
      <c r="C4709">
        <v>3.68</v>
      </c>
      <c r="D4709" s="2">
        <f t="shared" si="219"/>
        <v>43959.222511015323</v>
      </c>
      <c r="E4709" s="89">
        <f t="shared" si="220"/>
        <v>899.99999979045242</v>
      </c>
      <c r="F4709" s="3">
        <f t="shared" si="221"/>
        <v>133032545.25824195</v>
      </c>
    </row>
    <row r="4710" spans="1:6">
      <c r="A4710" s="1">
        <v>43959.041666666664</v>
      </c>
      <c r="B4710">
        <v>5220</v>
      </c>
      <c r="C4710">
        <v>3.68</v>
      </c>
      <c r="D4710" s="2">
        <f t="shared" si="219"/>
        <v>43959.232927681987</v>
      </c>
      <c r="E4710" s="89">
        <f t="shared" si="220"/>
        <v>899.99999979045242</v>
      </c>
      <c r="F4710" s="3">
        <f t="shared" si="221"/>
        <v>133032545.25824195</v>
      </c>
    </row>
    <row r="4711" spans="1:6">
      <c r="A4711" s="1">
        <v>43959.052083333336</v>
      </c>
      <c r="B4711">
        <v>5190</v>
      </c>
      <c r="C4711">
        <v>3.67</v>
      </c>
      <c r="D4711" s="2">
        <f t="shared" si="219"/>
        <v>43959.24396363199</v>
      </c>
      <c r="E4711" s="89">
        <f t="shared" si="220"/>
        <v>900.00000041909516</v>
      </c>
      <c r="F4711" s="3">
        <f t="shared" si="221"/>
        <v>132267990.49282409</v>
      </c>
    </row>
    <row r="4712" spans="1:6">
      <c r="A4712" s="1">
        <v>43959.0625</v>
      </c>
      <c r="B4712">
        <v>5190</v>
      </c>
      <c r="C4712">
        <v>3.67</v>
      </c>
      <c r="D4712" s="2">
        <f t="shared" si="219"/>
        <v>43959.254380298655</v>
      </c>
      <c r="E4712" s="89">
        <f t="shared" si="220"/>
        <v>899.99999979045242</v>
      </c>
      <c r="F4712" s="3">
        <f t="shared" si="221"/>
        <v>132267990.40043597</v>
      </c>
    </row>
    <row r="4713" spans="1:6">
      <c r="A4713" s="1">
        <v>43959.072916666664</v>
      </c>
      <c r="B4713">
        <v>5190</v>
      </c>
      <c r="C4713">
        <v>3.67</v>
      </c>
      <c r="D4713" s="2">
        <f t="shared" si="219"/>
        <v>43959.264796965319</v>
      </c>
      <c r="E4713" s="89">
        <f t="shared" si="220"/>
        <v>899.99999979045242</v>
      </c>
      <c r="F4713" s="3">
        <f t="shared" si="221"/>
        <v>132267990.40043597</v>
      </c>
    </row>
    <row r="4714" spans="1:6">
      <c r="A4714" s="1">
        <v>43959.083333333336</v>
      </c>
      <c r="B4714">
        <v>5170</v>
      </c>
      <c r="C4714">
        <v>3.66</v>
      </c>
      <c r="D4714" s="2">
        <f t="shared" si="219"/>
        <v>43959.275630480341</v>
      </c>
      <c r="E4714" s="89">
        <f t="shared" si="220"/>
        <v>900.00000041909516</v>
      </c>
      <c r="F4714" s="3">
        <f t="shared" si="221"/>
        <v>131758287.25393073</v>
      </c>
    </row>
    <row r="4715" spans="1:6">
      <c r="A4715" s="1">
        <v>43959.09375</v>
      </c>
      <c r="B4715">
        <v>5170</v>
      </c>
      <c r="C4715">
        <v>3.66</v>
      </c>
      <c r="D4715" s="2">
        <f t="shared" si="219"/>
        <v>43959.286047147005</v>
      </c>
      <c r="E4715" s="89">
        <f t="shared" si="220"/>
        <v>899.99999979045242</v>
      </c>
      <c r="F4715" s="3">
        <f t="shared" si="221"/>
        <v>131758287.16189864</v>
      </c>
    </row>
    <row r="4716" spans="1:6">
      <c r="A4716" s="1">
        <v>43959.104166666664</v>
      </c>
      <c r="B4716">
        <v>5140</v>
      </c>
      <c r="C4716">
        <v>3.65</v>
      </c>
      <c r="D4716" s="2">
        <f t="shared" si="219"/>
        <v>43959.297095168607</v>
      </c>
      <c r="E4716" s="89">
        <f t="shared" si="220"/>
        <v>899.99999979045242</v>
      </c>
      <c r="F4716" s="3">
        <f t="shared" si="221"/>
        <v>130993732.30409265</v>
      </c>
    </row>
    <row r="4717" spans="1:6">
      <c r="A4717" s="1">
        <v>43959.114583333336</v>
      </c>
      <c r="B4717">
        <v>5140</v>
      </c>
      <c r="C4717">
        <v>3.65</v>
      </c>
      <c r="D4717" s="2">
        <f t="shared" si="219"/>
        <v>43959.307511835279</v>
      </c>
      <c r="E4717" s="89">
        <f t="shared" si="220"/>
        <v>900.00000041909516</v>
      </c>
      <c r="F4717" s="3">
        <f t="shared" si="221"/>
        <v>130993732.39559071</v>
      </c>
    </row>
    <row r="4718" spans="1:6">
      <c r="A4718" s="1">
        <v>43959.125</v>
      </c>
      <c r="B4718">
        <v>5140</v>
      </c>
      <c r="C4718">
        <v>3.65</v>
      </c>
      <c r="D4718" s="2">
        <f t="shared" si="219"/>
        <v>43959.317928501943</v>
      </c>
      <c r="E4718" s="89">
        <f t="shared" si="220"/>
        <v>899.99999979045242</v>
      </c>
      <c r="F4718" s="3">
        <f t="shared" si="221"/>
        <v>130993732.30409265</v>
      </c>
    </row>
    <row r="4719" spans="1:6">
      <c r="A4719" s="1">
        <v>43959.135416666664</v>
      </c>
      <c r="B4719">
        <v>5110</v>
      </c>
      <c r="C4719">
        <v>3.64</v>
      </c>
      <c r="D4719" s="2">
        <f t="shared" si="219"/>
        <v>43959.328983936721</v>
      </c>
      <c r="E4719" s="89">
        <f t="shared" si="220"/>
        <v>899.99999979045242</v>
      </c>
      <c r="F4719" s="3">
        <f t="shared" si="221"/>
        <v>130229177.44628666</v>
      </c>
    </row>
    <row r="4720" spans="1:6">
      <c r="A4720" s="1">
        <v>43959.145833333336</v>
      </c>
      <c r="B4720">
        <v>5110</v>
      </c>
      <c r="C4720">
        <v>3.64</v>
      </c>
      <c r="D4720" s="2">
        <f t="shared" si="219"/>
        <v>43959.339400603392</v>
      </c>
      <c r="E4720" s="89">
        <f t="shared" si="220"/>
        <v>900.00000041909516</v>
      </c>
      <c r="F4720" s="3">
        <f t="shared" si="221"/>
        <v>130229177.5372507</v>
      </c>
    </row>
    <row r="4721" spans="1:6">
      <c r="A4721" s="1">
        <v>43959.15625</v>
      </c>
      <c r="B4721">
        <v>5110</v>
      </c>
      <c r="C4721">
        <v>3.64</v>
      </c>
      <c r="D4721" s="2">
        <f t="shared" si="219"/>
        <v>43959.349817270057</v>
      </c>
      <c r="E4721" s="89">
        <f t="shared" si="220"/>
        <v>899.99999979045242</v>
      </c>
      <c r="F4721" s="3">
        <f t="shared" si="221"/>
        <v>130229177.44628666</v>
      </c>
    </row>
    <row r="4722" spans="1:6">
      <c r="A4722" s="1">
        <v>43959.166666666664</v>
      </c>
      <c r="B4722">
        <v>5090</v>
      </c>
      <c r="C4722">
        <v>3.63</v>
      </c>
      <c r="D4722" s="2">
        <f t="shared" si="219"/>
        <v>43959.360663965286</v>
      </c>
      <c r="E4722" s="89">
        <f t="shared" si="220"/>
        <v>899.99999979045242</v>
      </c>
      <c r="F4722" s="3">
        <f t="shared" si="221"/>
        <v>129719474.20774934</v>
      </c>
    </row>
    <row r="4723" spans="1:6">
      <c r="A4723" s="1">
        <v>43959.177083333336</v>
      </c>
      <c r="B4723">
        <v>5090</v>
      </c>
      <c r="C4723">
        <v>3.63</v>
      </c>
      <c r="D4723" s="2">
        <f t="shared" si="219"/>
        <v>43959.371080631958</v>
      </c>
      <c r="E4723" s="89">
        <f t="shared" si="220"/>
        <v>900.00000041909516</v>
      </c>
      <c r="F4723" s="3">
        <f t="shared" si="221"/>
        <v>129719474.29835734</v>
      </c>
    </row>
    <row r="4724" spans="1:6">
      <c r="A4724" s="1">
        <v>43959.1875</v>
      </c>
      <c r="B4724">
        <v>5060</v>
      </c>
      <c r="C4724">
        <v>3.62</v>
      </c>
      <c r="D4724" s="2">
        <f t="shared" si="219"/>
        <v>43959.382148715413</v>
      </c>
      <c r="E4724" s="89">
        <f t="shared" si="220"/>
        <v>899.99999979045242</v>
      </c>
      <c r="F4724" s="3">
        <f t="shared" si="221"/>
        <v>128954919.34994335</v>
      </c>
    </row>
    <row r="4725" spans="1:6">
      <c r="A4725" s="1">
        <v>43959.197916666664</v>
      </c>
      <c r="B4725">
        <v>5060</v>
      </c>
      <c r="C4725">
        <v>3.62</v>
      </c>
      <c r="D4725" s="2">
        <f t="shared" si="219"/>
        <v>43959.392565382077</v>
      </c>
      <c r="E4725" s="89">
        <f t="shared" si="220"/>
        <v>899.99999979045242</v>
      </c>
      <c r="F4725" s="3">
        <f t="shared" si="221"/>
        <v>128954919.34994335</v>
      </c>
    </row>
    <row r="4726" spans="1:6">
      <c r="A4726" s="1">
        <v>43959.208333333336</v>
      </c>
      <c r="B4726">
        <v>5060</v>
      </c>
      <c r="C4726">
        <v>3.62</v>
      </c>
      <c r="D4726" s="2">
        <f t="shared" si="219"/>
        <v>43959.402982048749</v>
      </c>
      <c r="E4726" s="89">
        <f t="shared" si="220"/>
        <v>900.00000041909516</v>
      </c>
      <c r="F4726" s="3">
        <f t="shared" si="221"/>
        <v>128954919.44001731</v>
      </c>
    </row>
    <row r="4727" spans="1:6">
      <c r="A4727" s="1">
        <v>43959.21875</v>
      </c>
      <c r="B4727">
        <v>5060</v>
      </c>
      <c r="C4727">
        <v>3.62</v>
      </c>
      <c r="D4727" s="2">
        <f t="shared" si="219"/>
        <v>43959.413398715413</v>
      </c>
      <c r="E4727" s="89">
        <f t="shared" si="220"/>
        <v>899.99999979045242</v>
      </c>
      <c r="F4727" s="3">
        <f t="shared" si="221"/>
        <v>128954919.34994335</v>
      </c>
    </row>
    <row r="4728" spans="1:6">
      <c r="A4728" s="1">
        <v>43959.229166666664</v>
      </c>
      <c r="B4728">
        <v>5040</v>
      </c>
      <c r="C4728">
        <v>3.61</v>
      </c>
      <c r="D4728" s="2">
        <f t="shared" si="219"/>
        <v>43959.424253968253</v>
      </c>
      <c r="E4728" s="89">
        <f t="shared" si="220"/>
        <v>899.99999979045242</v>
      </c>
      <c r="F4728" s="3">
        <f t="shared" si="221"/>
        <v>128445216.11140603</v>
      </c>
    </row>
    <row r="4729" spans="1:6">
      <c r="A4729" s="1">
        <v>43959.239583333336</v>
      </c>
      <c r="B4729">
        <v>5040</v>
      </c>
      <c r="C4729">
        <v>3.61</v>
      </c>
      <c r="D4729" s="2">
        <f t="shared" si="219"/>
        <v>43959.434670634924</v>
      </c>
      <c r="E4729" s="89">
        <f t="shared" si="220"/>
        <v>900.00000041909516</v>
      </c>
      <c r="F4729" s="3">
        <f t="shared" si="221"/>
        <v>128445216.20112397</v>
      </c>
    </row>
    <row r="4730" spans="1:6">
      <c r="A4730" s="1">
        <v>43959.25</v>
      </c>
      <c r="B4730">
        <v>5010</v>
      </c>
      <c r="C4730">
        <v>3.6</v>
      </c>
      <c r="D4730" s="2">
        <f t="shared" si="219"/>
        <v>43959.445751746505</v>
      </c>
      <c r="E4730" s="89">
        <f t="shared" si="220"/>
        <v>899.99999979045242</v>
      </c>
      <c r="F4730" s="3">
        <f t="shared" si="221"/>
        <v>127680661.25360003</v>
      </c>
    </row>
    <row r="4731" spans="1:6">
      <c r="A4731" s="1">
        <v>43959.260416666664</v>
      </c>
      <c r="B4731">
        <v>5010</v>
      </c>
      <c r="C4731">
        <v>3.6</v>
      </c>
      <c r="D4731" s="2">
        <f t="shared" si="219"/>
        <v>43959.45616841317</v>
      </c>
      <c r="E4731" s="89">
        <f t="shared" si="220"/>
        <v>899.99999979045242</v>
      </c>
      <c r="F4731" s="3">
        <f t="shared" si="221"/>
        <v>127680661.25360003</v>
      </c>
    </row>
    <row r="4732" spans="1:6">
      <c r="A4732" s="1">
        <v>43959.270833333336</v>
      </c>
      <c r="B4732">
        <v>5010</v>
      </c>
      <c r="C4732">
        <v>3.6</v>
      </c>
      <c r="D4732" s="2">
        <f t="shared" si="219"/>
        <v>43959.466585079841</v>
      </c>
      <c r="E4732" s="89">
        <f t="shared" si="220"/>
        <v>900.00000041909516</v>
      </c>
      <c r="F4732" s="3">
        <f t="shared" si="221"/>
        <v>127680661.34278394</v>
      </c>
    </row>
    <row r="4733" spans="1:6">
      <c r="A4733" s="1">
        <v>43959.28125</v>
      </c>
      <c r="B4733">
        <v>4990</v>
      </c>
      <c r="C4733">
        <v>3.59</v>
      </c>
      <c r="D4733" s="2">
        <f t="shared" si="219"/>
        <v>43959.477449148297</v>
      </c>
      <c r="E4733" s="89">
        <f t="shared" si="220"/>
        <v>899.99999979045242</v>
      </c>
      <c r="F4733" s="3">
        <f t="shared" si="221"/>
        <v>127170958.0150627</v>
      </c>
    </row>
    <row r="4734" spans="1:6">
      <c r="A4734" s="1">
        <v>43959.291666666664</v>
      </c>
      <c r="B4734">
        <v>4990</v>
      </c>
      <c r="C4734">
        <v>3.59</v>
      </c>
      <c r="D4734" s="2">
        <f t="shared" si="219"/>
        <v>43959.487865814961</v>
      </c>
      <c r="E4734" s="89">
        <f t="shared" si="220"/>
        <v>899.99999979045242</v>
      </c>
      <c r="F4734" s="3">
        <f t="shared" si="221"/>
        <v>127170958.0150627</v>
      </c>
    </row>
    <row r="4735" spans="1:6">
      <c r="A4735" s="1">
        <v>43959.302083333336</v>
      </c>
      <c r="B4735">
        <v>4990</v>
      </c>
      <c r="C4735">
        <v>3.59</v>
      </c>
      <c r="D4735" s="2">
        <f t="shared" si="219"/>
        <v>43959.498282481632</v>
      </c>
      <c r="E4735" s="89">
        <f t="shared" si="220"/>
        <v>900.00000041909516</v>
      </c>
      <c r="F4735" s="3">
        <f t="shared" si="221"/>
        <v>127170958.1038906</v>
      </c>
    </row>
    <row r="4736" spans="1:6">
      <c r="A4736" s="1">
        <v>43959.3125</v>
      </c>
      <c r="B4736">
        <v>4960</v>
      </c>
      <c r="C4736">
        <v>3.58</v>
      </c>
      <c r="D4736" s="2">
        <f t="shared" si="219"/>
        <v>43959.509377016126</v>
      </c>
      <c r="E4736" s="89">
        <f t="shared" si="220"/>
        <v>899.99999979045242</v>
      </c>
      <c r="F4736" s="3">
        <f t="shared" si="221"/>
        <v>126406403.15725672</v>
      </c>
    </row>
    <row r="4737" spans="1:6">
      <c r="A4737" s="1">
        <v>43959.322916666664</v>
      </c>
      <c r="B4737">
        <v>4960</v>
      </c>
      <c r="C4737">
        <v>3.58</v>
      </c>
      <c r="D4737" s="2">
        <f t="shared" si="219"/>
        <v>43959.51979368279</v>
      </c>
      <c r="E4737" s="89">
        <f t="shared" si="220"/>
        <v>899.99999979045242</v>
      </c>
      <c r="F4737" s="3">
        <f t="shared" si="221"/>
        <v>126406403.15725672</v>
      </c>
    </row>
    <row r="4738" spans="1:6">
      <c r="A4738" s="1">
        <v>43959.333333333336</v>
      </c>
      <c r="B4738">
        <v>4960</v>
      </c>
      <c r="C4738">
        <v>3.58</v>
      </c>
      <c r="D4738" s="2">
        <f t="shared" si="219"/>
        <v>43959.530210349461</v>
      </c>
      <c r="E4738" s="89">
        <f t="shared" si="220"/>
        <v>900.00000041909516</v>
      </c>
      <c r="F4738" s="3">
        <f t="shared" si="221"/>
        <v>126406403.24555057</v>
      </c>
    </row>
    <row r="4739" spans="1:6">
      <c r="A4739" s="1">
        <v>43959.34375</v>
      </c>
      <c r="B4739">
        <v>4940</v>
      </c>
      <c r="C4739">
        <v>3.57</v>
      </c>
      <c r="D4739" s="2">
        <f t="shared" ref="D4739:D4802" si="222">A4739+((13422*(1/B4739)+2.019)/24)</f>
        <v>43959.541083502023</v>
      </c>
      <c r="E4739" s="89">
        <f t="shared" si="220"/>
        <v>899.99999979045242</v>
      </c>
      <c r="F4739" s="3">
        <f t="shared" si="221"/>
        <v>125896699.9187194</v>
      </c>
    </row>
    <row r="4740" spans="1:6">
      <c r="A4740" s="1">
        <v>43959.354166666664</v>
      </c>
      <c r="B4740">
        <v>4940</v>
      </c>
      <c r="C4740">
        <v>3.57</v>
      </c>
      <c r="D4740" s="2">
        <f t="shared" si="222"/>
        <v>43959.551500168687</v>
      </c>
      <c r="E4740" s="89">
        <f t="shared" ref="E4740:E4803" si="223">CONVERT((A4740-A4739),"day","sec")</f>
        <v>899.99999979045242</v>
      </c>
      <c r="F4740" s="3">
        <f t="shared" si="221"/>
        <v>125896699.9187194</v>
      </c>
    </row>
    <row r="4741" spans="1:6">
      <c r="A4741" s="1">
        <v>43959.364583333336</v>
      </c>
      <c r="B4741">
        <v>4940</v>
      </c>
      <c r="C4741">
        <v>3.57</v>
      </c>
      <c r="D4741" s="2">
        <f t="shared" si="222"/>
        <v>43959.561916835359</v>
      </c>
      <c r="E4741" s="89">
        <f t="shared" si="223"/>
        <v>900.00000041909516</v>
      </c>
      <c r="F4741" s="3">
        <f t="shared" ref="F4741:F4804" si="224">E4741*B4741*CONVERT(1,"ft^3","l")</f>
        <v>125896700.00665723</v>
      </c>
    </row>
    <row r="4742" spans="1:6">
      <c r="A4742" s="1">
        <v>43959.375</v>
      </c>
      <c r="B4742">
        <v>4940</v>
      </c>
      <c r="C4742">
        <v>3.57</v>
      </c>
      <c r="D4742" s="2">
        <f t="shared" si="222"/>
        <v>43959.572333502023</v>
      </c>
      <c r="E4742" s="89">
        <f t="shared" si="223"/>
        <v>899.99999979045242</v>
      </c>
      <c r="F4742" s="3">
        <f t="shared" si="224"/>
        <v>125896699.9187194</v>
      </c>
    </row>
    <row r="4743" spans="1:6">
      <c r="A4743" s="1">
        <v>43959.385416666664</v>
      </c>
      <c r="B4743">
        <v>4910</v>
      </c>
      <c r="C4743">
        <v>3.56</v>
      </c>
      <c r="D4743" s="2">
        <f t="shared" si="222"/>
        <v>43959.583441870331</v>
      </c>
      <c r="E4743" s="89">
        <f t="shared" si="223"/>
        <v>899.99999979045242</v>
      </c>
      <c r="F4743" s="3">
        <f t="shared" si="224"/>
        <v>125132145.06091341</v>
      </c>
    </row>
    <row r="4744" spans="1:6">
      <c r="A4744" s="1">
        <v>43959.395833333336</v>
      </c>
      <c r="B4744">
        <v>4890</v>
      </c>
      <c r="C4744">
        <v>3.55</v>
      </c>
      <c r="D4744" s="2">
        <f t="shared" si="222"/>
        <v>43959.594324386504</v>
      </c>
      <c r="E4744" s="89">
        <f t="shared" si="223"/>
        <v>900.00000041909516</v>
      </c>
      <c r="F4744" s="3">
        <f t="shared" si="224"/>
        <v>124622441.90942386</v>
      </c>
    </row>
    <row r="4745" spans="1:6">
      <c r="A4745" s="1">
        <v>43959.40625</v>
      </c>
      <c r="B4745">
        <v>4860</v>
      </c>
      <c r="C4745">
        <v>3.54</v>
      </c>
      <c r="D4745" s="2">
        <f t="shared" si="222"/>
        <v>43959.60544701646</v>
      </c>
      <c r="E4745" s="89">
        <f t="shared" si="223"/>
        <v>899.99999979045242</v>
      </c>
      <c r="F4745" s="3">
        <f t="shared" si="224"/>
        <v>123857886.96457009</v>
      </c>
    </row>
    <row r="4746" spans="1:6">
      <c r="A4746" s="1">
        <v>43959.416666666664</v>
      </c>
      <c r="B4746">
        <v>4860</v>
      </c>
      <c r="C4746">
        <v>3.54</v>
      </c>
      <c r="D4746" s="2">
        <f t="shared" si="222"/>
        <v>43959.615863683124</v>
      </c>
      <c r="E4746" s="89">
        <f t="shared" si="223"/>
        <v>899.99999979045242</v>
      </c>
      <c r="F4746" s="3">
        <f t="shared" si="224"/>
        <v>123857886.96457009</v>
      </c>
    </row>
    <row r="4747" spans="1:6">
      <c r="A4747" s="1">
        <v>43959.427083333336</v>
      </c>
      <c r="B4747">
        <v>4860</v>
      </c>
      <c r="C4747">
        <v>3.54</v>
      </c>
      <c r="D4747" s="2">
        <f t="shared" si="222"/>
        <v>43959.626280349796</v>
      </c>
      <c r="E4747" s="89">
        <f t="shared" si="223"/>
        <v>900.00000041909516</v>
      </c>
      <c r="F4747" s="3">
        <f t="shared" si="224"/>
        <v>123857887.05108383</v>
      </c>
    </row>
    <row r="4748" spans="1:6">
      <c r="A4748" s="1">
        <v>43959.4375</v>
      </c>
      <c r="B4748">
        <v>4840</v>
      </c>
      <c r="C4748">
        <v>3.53</v>
      </c>
      <c r="D4748" s="2">
        <f t="shared" si="222"/>
        <v>43959.637172520663</v>
      </c>
      <c r="E4748" s="89">
        <f t="shared" si="223"/>
        <v>899.99999979045242</v>
      </c>
      <c r="F4748" s="3">
        <f t="shared" si="224"/>
        <v>123348183.72603276</v>
      </c>
    </row>
    <row r="4749" spans="1:6">
      <c r="A4749" s="1">
        <v>43959.447916666664</v>
      </c>
      <c r="B4749">
        <v>4810</v>
      </c>
      <c r="C4749">
        <v>3.52</v>
      </c>
      <c r="D4749" s="2">
        <f t="shared" si="222"/>
        <v>43959.648309857934</v>
      </c>
      <c r="E4749" s="89">
        <f t="shared" si="223"/>
        <v>899.99999979045242</v>
      </c>
      <c r="F4749" s="3">
        <f t="shared" si="224"/>
        <v>122583628.86822678</v>
      </c>
    </row>
    <row r="4750" spans="1:6">
      <c r="A4750" s="1">
        <v>43959.458333333336</v>
      </c>
      <c r="B4750">
        <v>4770</v>
      </c>
      <c r="C4750">
        <v>3.5</v>
      </c>
      <c r="D4750" s="2">
        <f t="shared" si="222"/>
        <v>43959.659701519915</v>
      </c>
      <c r="E4750" s="89">
        <f t="shared" si="223"/>
        <v>900.00000041909516</v>
      </c>
      <c r="F4750" s="3">
        <f t="shared" si="224"/>
        <v>121564222.47606376</v>
      </c>
    </row>
    <row r="4751" spans="1:6">
      <c r="A4751" s="1">
        <v>43959.46875</v>
      </c>
      <c r="B4751">
        <v>4790</v>
      </c>
      <c r="C4751">
        <v>3.51</v>
      </c>
      <c r="D4751" s="2">
        <f t="shared" si="222"/>
        <v>43959.669628653442</v>
      </c>
      <c r="E4751" s="89">
        <f t="shared" si="223"/>
        <v>899.99999979045242</v>
      </c>
      <c r="F4751" s="3">
        <f t="shared" si="224"/>
        <v>122073925.62968946</v>
      </c>
    </row>
    <row r="4752" spans="1:6">
      <c r="A4752" s="1">
        <v>43959.479166666664</v>
      </c>
      <c r="B4752">
        <v>4770</v>
      </c>
      <c r="C4752">
        <v>3.5</v>
      </c>
      <c r="D4752" s="2">
        <f t="shared" si="222"/>
        <v>43959.680534853243</v>
      </c>
      <c r="E4752" s="89">
        <f t="shared" si="223"/>
        <v>899.99999979045242</v>
      </c>
      <c r="F4752" s="3">
        <f t="shared" si="224"/>
        <v>121564222.39115213</v>
      </c>
    </row>
    <row r="4753" spans="1:6">
      <c r="A4753" s="1">
        <v>43959.489583333336</v>
      </c>
      <c r="B4753">
        <v>4740</v>
      </c>
      <c r="C4753">
        <v>3.49</v>
      </c>
      <c r="D4753" s="2">
        <f t="shared" si="222"/>
        <v>43959.691693565401</v>
      </c>
      <c r="E4753" s="89">
        <f t="shared" si="223"/>
        <v>900.00000041909516</v>
      </c>
      <c r="F4753" s="3">
        <f t="shared" si="224"/>
        <v>120799667.61772373</v>
      </c>
    </row>
    <row r="4754" spans="1:6">
      <c r="A4754" s="1">
        <v>43959.5</v>
      </c>
      <c r="B4754">
        <v>4720</v>
      </c>
      <c r="C4754">
        <v>3.48</v>
      </c>
      <c r="D4754" s="2">
        <f t="shared" si="222"/>
        <v>43959.702610169494</v>
      </c>
      <c r="E4754" s="89">
        <f t="shared" si="223"/>
        <v>899.99999979045242</v>
      </c>
      <c r="F4754" s="3">
        <f t="shared" si="224"/>
        <v>120289964.29480882</v>
      </c>
    </row>
    <row r="4755" spans="1:6">
      <c r="A4755" s="1">
        <v>43959.510416666664</v>
      </c>
      <c r="B4755">
        <v>4720</v>
      </c>
      <c r="C4755">
        <v>3.48</v>
      </c>
      <c r="D4755" s="2">
        <f t="shared" si="222"/>
        <v>43959.713026836158</v>
      </c>
      <c r="E4755" s="89">
        <f t="shared" si="223"/>
        <v>899.99999979045242</v>
      </c>
      <c r="F4755" s="3">
        <f t="shared" si="224"/>
        <v>120289964.29480882</v>
      </c>
    </row>
    <row r="4756" spans="1:6">
      <c r="A4756" s="1">
        <v>43959.520833333336</v>
      </c>
      <c r="B4756">
        <v>4720</v>
      </c>
      <c r="C4756">
        <v>3.48</v>
      </c>
      <c r="D4756" s="2">
        <f t="shared" si="222"/>
        <v>43959.723443502829</v>
      </c>
      <c r="E4756" s="89">
        <f t="shared" si="223"/>
        <v>900.00000041909516</v>
      </c>
      <c r="F4756" s="3">
        <f t="shared" si="224"/>
        <v>120289964.37883039</v>
      </c>
    </row>
    <row r="4757" spans="1:6">
      <c r="A4757" s="1">
        <v>43959.53125</v>
      </c>
      <c r="B4757">
        <v>4670</v>
      </c>
      <c r="C4757">
        <v>3.46</v>
      </c>
      <c r="D4757" s="2">
        <f t="shared" si="222"/>
        <v>43959.735128747321</v>
      </c>
      <c r="E4757" s="89">
        <f t="shared" si="223"/>
        <v>899.99999979045242</v>
      </c>
      <c r="F4757" s="3">
        <f t="shared" si="224"/>
        <v>119015706.1984655</v>
      </c>
    </row>
    <row r="4758" spans="1:6">
      <c r="A4758" s="1">
        <v>43959.541666666664</v>
      </c>
      <c r="B4758">
        <v>4670</v>
      </c>
      <c r="C4758">
        <v>3.46</v>
      </c>
      <c r="D4758" s="2">
        <f t="shared" si="222"/>
        <v>43959.745545413985</v>
      </c>
      <c r="E4758" s="89">
        <f t="shared" si="223"/>
        <v>899.99999979045242</v>
      </c>
      <c r="F4758" s="3">
        <f t="shared" si="224"/>
        <v>119015706.1984655</v>
      </c>
    </row>
    <row r="4759" spans="1:6">
      <c r="A4759" s="1">
        <v>43959.552083333336</v>
      </c>
      <c r="B4759">
        <v>4640</v>
      </c>
      <c r="C4759">
        <v>3.45</v>
      </c>
      <c r="D4759" s="2">
        <f t="shared" si="222"/>
        <v>43959.75673635058</v>
      </c>
      <c r="E4759" s="89">
        <f t="shared" si="223"/>
        <v>900.00000041909516</v>
      </c>
      <c r="F4759" s="3">
        <f t="shared" si="224"/>
        <v>118251151.42325699</v>
      </c>
    </row>
    <row r="4760" spans="1:6">
      <c r="A4760" s="1">
        <v>43959.5625</v>
      </c>
      <c r="B4760">
        <v>4620</v>
      </c>
      <c r="C4760">
        <v>3.44</v>
      </c>
      <c r="D4760" s="2">
        <f t="shared" si="222"/>
        <v>43959.76767478355</v>
      </c>
      <c r="E4760" s="89">
        <f t="shared" si="223"/>
        <v>899.99999979045242</v>
      </c>
      <c r="F4760" s="3">
        <f t="shared" si="224"/>
        <v>117741448.10212219</v>
      </c>
    </row>
    <row r="4761" spans="1:6">
      <c r="A4761" s="1">
        <v>43959.572916666664</v>
      </c>
      <c r="B4761">
        <v>4620</v>
      </c>
      <c r="C4761">
        <v>3.44</v>
      </c>
      <c r="D4761" s="2">
        <f t="shared" si="222"/>
        <v>43959.778091450215</v>
      </c>
      <c r="E4761" s="89">
        <f t="shared" si="223"/>
        <v>899.99999979045242</v>
      </c>
      <c r="F4761" s="3">
        <f t="shared" si="224"/>
        <v>117741448.10212219</v>
      </c>
    </row>
    <row r="4762" spans="1:6">
      <c r="A4762" s="1">
        <v>43959.583333333336</v>
      </c>
      <c r="B4762">
        <v>4620</v>
      </c>
      <c r="C4762">
        <v>3.44</v>
      </c>
      <c r="D4762" s="2">
        <f t="shared" si="222"/>
        <v>43959.788508116886</v>
      </c>
      <c r="E4762" s="89">
        <f t="shared" si="223"/>
        <v>900.00000041909516</v>
      </c>
      <c r="F4762" s="3">
        <f t="shared" si="224"/>
        <v>117741448.18436363</v>
      </c>
    </row>
    <row r="4763" spans="1:6">
      <c r="A4763" s="1">
        <v>43959.59375</v>
      </c>
      <c r="B4763">
        <v>4600</v>
      </c>
      <c r="C4763">
        <v>3.43</v>
      </c>
      <c r="D4763" s="2">
        <f t="shared" si="222"/>
        <v>43959.799451086954</v>
      </c>
      <c r="E4763" s="89">
        <f t="shared" si="223"/>
        <v>899.99999979045242</v>
      </c>
      <c r="F4763" s="3">
        <f t="shared" si="224"/>
        <v>117231744.86358486</v>
      </c>
    </row>
    <row r="4764" spans="1:6">
      <c r="A4764" s="1">
        <v>43959.604166666664</v>
      </c>
      <c r="B4764">
        <v>4550</v>
      </c>
      <c r="C4764">
        <v>3.41</v>
      </c>
      <c r="D4764" s="2">
        <f t="shared" si="222"/>
        <v>43959.81120375458</v>
      </c>
      <c r="E4764" s="89">
        <f t="shared" si="223"/>
        <v>899.99999979045242</v>
      </c>
      <c r="F4764" s="3">
        <f t="shared" si="224"/>
        <v>115957486.76724155</v>
      </c>
    </row>
    <row r="4765" spans="1:6">
      <c r="A4765" s="1">
        <v>43959.614583333336</v>
      </c>
      <c r="B4765">
        <v>4550</v>
      </c>
      <c r="C4765">
        <v>3.41</v>
      </c>
      <c r="D4765" s="2">
        <f t="shared" si="222"/>
        <v>43959.821620421251</v>
      </c>
      <c r="E4765" s="89">
        <f t="shared" si="223"/>
        <v>900.00000041909516</v>
      </c>
      <c r="F4765" s="3">
        <f t="shared" si="224"/>
        <v>115957486.84823692</v>
      </c>
    </row>
    <row r="4766" spans="1:6">
      <c r="A4766" s="1">
        <v>43959.625</v>
      </c>
      <c r="B4766">
        <v>4530</v>
      </c>
      <c r="C4766">
        <v>3.4</v>
      </c>
      <c r="D4766" s="2">
        <f t="shared" si="222"/>
        <v>43959.832579746137</v>
      </c>
      <c r="E4766" s="89">
        <f t="shared" si="223"/>
        <v>899.99999979045242</v>
      </c>
      <c r="F4766" s="3">
        <f t="shared" si="224"/>
        <v>115447783.52870423</v>
      </c>
    </row>
    <row r="4767" spans="1:6">
      <c r="A4767" s="1">
        <v>43959.635416666664</v>
      </c>
      <c r="B4767">
        <v>4530</v>
      </c>
      <c r="C4767">
        <v>3.4</v>
      </c>
      <c r="D4767" s="2">
        <f t="shared" si="222"/>
        <v>43959.842996412801</v>
      </c>
      <c r="E4767" s="89">
        <f t="shared" si="223"/>
        <v>899.99999979045242</v>
      </c>
      <c r="F4767" s="3">
        <f t="shared" si="224"/>
        <v>115447783.52870423</v>
      </c>
    </row>
    <row r="4768" spans="1:6">
      <c r="A4768" s="1">
        <v>43959.645833333336</v>
      </c>
      <c r="B4768">
        <v>4530</v>
      </c>
      <c r="C4768">
        <v>3.4</v>
      </c>
      <c r="D4768" s="2">
        <f t="shared" si="222"/>
        <v>43959.853413079472</v>
      </c>
      <c r="E4768" s="89">
        <f t="shared" si="223"/>
        <v>900.00000041909516</v>
      </c>
      <c r="F4768" s="3">
        <f t="shared" si="224"/>
        <v>115447783.60934357</v>
      </c>
    </row>
    <row r="4769" spans="1:6">
      <c r="A4769" s="1">
        <v>43959.65625</v>
      </c>
      <c r="B4769">
        <v>4500</v>
      </c>
      <c r="C4769">
        <v>3.39</v>
      </c>
      <c r="D4769" s="2">
        <f t="shared" si="222"/>
        <v>43959.864652777775</v>
      </c>
      <c r="E4769" s="89">
        <f t="shared" si="223"/>
        <v>899.99999979045242</v>
      </c>
      <c r="F4769" s="3">
        <f t="shared" si="224"/>
        <v>114683228.67089823</v>
      </c>
    </row>
    <row r="4770" spans="1:6">
      <c r="A4770" s="1">
        <v>43959.666666666664</v>
      </c>
      <c r="B4770">
        <v>4530</v>
      </c>
      <c r="C4770">
        <v>3.4</v>
      </c>
      <c r="D4770" s="2">
        <f t="shared" si="222"/>
        <v>43959.874246412801</v>
      </c>
      <c r="E4770" s="89">
        <f t="shared" si="223"/>
        <v>899.99999979045242</v>
      </c>
      <c r="F4770" s="3">
        <f t="shared" si="224"/>
        <v>115447783.52870423</v>
      </c>
    </row>
    <row r="4771" spans="1:6">
      <c r="A4771" s="1">
        <v>43959.677083333336</v>
      </c>
      <c r="B4771">
        <v>4480</v>
      </c>
      <c r="C4771">
        <v>3.38</v>
      </c>
      <c r="D4771" s="2">
        <f t="shared" si="222"/>
        <v>43959.886040922618</v>
      </c>
      <c r="E4771" s="89">
        <f t="shared" si="223"/>
        <v>900.00000041909516</v>
      </c>
      <c r="F4771" s="3">
        <f t="shared" si="224"/>
        <v>114173525.51211019</v>
      </c>
    </row>
    <row r="4772" spans="1:6">
      <c r="A4772" s="1">
        <v>43959.6875</v>
      </c>
      <c r="B4772">
        <v>4500</v>
      </c>
      <c r="C4772">
        <v>3.39</v>
      </c>
      <c r="D4772" s="2">
        <f t="shared" si="222"/>
        <v>43959.895902777775</v>
      </c>
      <c r="E4772" s="89">
        <f t="shared" si="223"/>
        <v>899.99999979045242</v>
      </c>
      <c r="F4772" s="3">
        <f t="shared" si="224"/>
        <v>114683228.67089823</v>
      </c>
    </row>
    <row r="4773" spans="1:6">
      <c r="A4773" s="1">
        <v>43959.697916666664</v>
      </c>
      <c r="B4773">
        <v>4480</v>
      </c>
      <c r="C4773">
        <v>3.38</v>
      </c>
      <c r="D4773" s="2">
        <f t="shared" si="222"/>
        <v>43959.906874255947</v>
      </c>
      <c r="E4773" s="89">
        <f t="shared" si="223"/>
        <v>899.99999979045242</v>
      </c>
      <c r="F4773" s="3">
        <f t="shared" si="224"/>
        <v>114173525.4323609</v>
      </c>
    </row>
    <row r="4774" spans="1:6">
      <c r="A4774" s="1">
        <v>43959.708333333336</v>
      </c>
      <c r="B4774">
        <v>4450</v>
      </c>
      <c r="C4774">
        <v>3.37</v>
      </c>
      <c r="D4774" s="2">
        <f t="shared" si="222"/>
        <v>43959.918132490639</v>
      </c>
      <c r="E4774" s="89">
        <f t="shared" si="223"/>
        <v>900.00000041909516</v>
      </c>
      <c r="F4774" s="3">
        <f t="shared" si="224"/>
        <v>113408970.65377018</v>
      </c>
    </row>
    <row r="4775" spans="1:6">
      <c r="A4775" s="1">
        <v>43959.71875</v>
      </c>
      <c r="B4775">
        <v>4430</v>
      </c>
      <c r="C4775">
        <v>3.36</v>
      </c>
      <c r="D4775" s="2">
        <f t="shared" si="222"/>
        <v>43959.929116534986</v>
      </c>
      <c r="E4775" s="89">
        <f t="shared" si="223"/>
        <v>899.99999979045242</v>
      </c>
      <c r="F4775" s="3">
        <f t="shared" si="224"/>
        <v>112899267.33601759</v>
      </c>
    </row>
    <row r="4776" spans="1:6">
      <c r="A4776" s="1">
        <v>43959.729166666664</v>
      </c>
      <c r="B4776">
        <v>4430</v>
      </c>
      <c r="C4776">
        <v>3.36</v>
      </c>
      <c r="D4776" s="2">
        <f t="shared" si="222"/>
        <v>43959.93953320165</v>
      </c>
      <c r="E4776" s="89">
        <f t="shared" si="223"/>
        <v>899.99999979045242</v>
      </c>
      <c r="F4776" s="3">
        <f t="shared" si="224"/>
        <v>112899267.33601759</v>
      </c>
    </row>
    <row r="4777" spans="1:6">
      <c r="A4777" s="1">
        <v>43959.739583333336</v>
      </c>
      <c r="B4777">
        <v>4410</v>
      </c>
      <c r="C4777">
        <v>3.35</v>
      </c>
      <c r="D4777" s="2">
        <f t="shared" si="222"/>
        <v>43959.95052239229</v>
      </c>
      <c r="E4777" s="89">
        <f t="shared" si="223"/>
        <v>900.00000041909516</v>
      </c>
      <c r="F4777" s="3">
        <f t="shared" si="224"/>
        <v>112389564.17598347</v>
      </c>
    </row>
    <row r="4778" spans="1:6">
      <c r="A4778" s="1">
        <v>43959.75</v>
      </c>
      <c r="B4778">
        <v>4380</v>
      </c>
      <c r="C4778">
        <v>3.34</v>
      </c>
      <c r="D4778" s="2">
        <f t="shared" si="222"/>
        <v>43959.961807648404</v>
      </c>
      <c r="E4778" s="89">
        <f t="shared" si="223"/>
        <v>899.99999979045242</v>
      </c>
      <c r="F4778" s="3">
        <f t="shared" si="224"/>
        <v>111625009.23967429</v>
      </c>
    </row>
    <row r="4779" spans="1:6">
      <c r="A4779" s="1">
        <v>43959.760416666664</v>
      </c>
      <c r="B4779">
        <v>4380</v>
      </c>
      <c r="C4779">
        <v>3.34</v>
      </c>
      <c r="D4779" s="2">
        <f t="shared" si="222"/>
        <v>43959.972224315068</v>
      </c>
      <c r="E4779" s="89">
        <f t="shared" si="223"/>
        <v>899.99999979045242</v>
      </c>
      <c r="F4779" s="3">
        <f t="shared" si="224"/>
        <v>111625009.23967429</v>
      </c>
    </row>
    <row r="4780" spans="1:6">
      <c r="A4780" s="1">
        <v>43959.770833333336</v>
      </c>
      <c r="B4780">
        <v>4360</v>
      </c>
      <c r="C4780">
        <v>3.33</v>
      </c>
      <c r="D4780" s="2">
        <f t="shared" si="222"/>
        <v>43959.983226681958</v>
      </c>
      <c r="E4780" s="89">
        <f t="shared" si="223"/>
        <v>900.00000041909516</v>
      </c>
      <c r="F4780" s="3">
        <f t="shared" si="224"/>
        <v>111115306.0787501</v>
      </c>
    </row>
    <row r="4781" spans="1:6">
      <c r="A4781" s="1">
        <v>43959.78125</v>
      </c>
      <c r="B4781">
        <v>4340</v>
      </c>
      <c r="C4781">
        <v>3.32</v>
      </c>
      <c r="D4781" s="2">
        <f t="shared" si="222"/>
        <v>43959.994234447004</v>
      </c>
      <c r="E4781" s="89">
        <f t="shared" si="223"/>
        <v>899.99999979045242</v>
      </c>
      <c r="F4781" s="3">
        <f t="shared" si="224"/>
        <v>110605602.76259963</v>
      </c>
    </row>
    <row r="4782" spans="1:6">
      <c r="A4782" s="1">
        <v>43959.791666666664</v>
      </c>
      <c r="B4782">
        <v>4360</v>
      </c>
      <c r="C4782">
        <v>3.33</v>
      </c>
      <c r="D4782" s="2">
        <f t="shared" si="222"/>
        <v>43960.004060015286</v>
      </c>
      <c r="E4782" s="89">
        <f t="shared" si="223"/>
        <v>899.99999979045242</v>
      </c>
      <c r="F4782" s="3">
        <f t="shared" si="224"/>
        <v>111115306.00113696</v>
      </c>
    </row>
    <row r="4783" spans="1:6">
      <c r="A4783" s="1">
        <v>43959.802083333336</v>
      </c>
      <c r="B4783">
        <v>4310</v>
      </c>
      <c r="C4783">
        <v>3.31</v>
      </c>
      <c r="D4783" s="2">
        <f t="shared" si="222"/>
        <v>43960.01596471385</v>
      </c>
      <c r="E4783" s="89">
        <f t="shared" si="223"/>
        <v>900.00000041909516</v>
      </c>
      <c r="F4783" s="3">
        <f t="shared" si="224"/>
        <v>109841047.98151673</v>
      </c>
    </row>
    <row r="4784" spans="1:6">
      <c r="A4784" s="1">
        <v>43959.8125</v>
      </c>
      <c r="B4784">
        <v>4310</v>
      </c>
      <c r="C4784">
        <v>3.31</v>
      </c>
      <c r="D4784" s="2">
        <f t="shared" si="222"/>
        <v>43960.026381380514</v>
      </c>
      <c r="E4784" s="89">
        <f t="shared" si="223"/>
        <v>899.99999979045242</v>
      </c>
      <c r="F4784" s="3">
        <f t="shared" si="224"/>
        <v>109841047.90479364</v>
      </c>
    </row>
    <row r="4785" spans="1:6">
      <c r="A4785" s="1">
        <v>43959.822916666664</v>
      </c>
      <c r="B4785">
        <v>4290</v>
      </c>
      <c r="C4785">
        <v>3.3</v>
      </c>
      <c r="D4785" s="2">
        <f t="shared" si="222"/>
        <v>43960.037402972026</v>
      </c>
      <c r="E4785" s="89">
        <f t="shared" si="223"/>
        <v>899.99999979045242</v>
      </c>
      <c r="F4785" s="3">
        <f t="shared" si="224"/>
        <v>109331344.66625632</v>
      </c>
    </row>
    <row r="4786" spans="1:6">
      <c r="A4786" s="1">
        <v>43959.833333333336</v>
      </c>
      <c r="B4786">
        <v>4290</v>
      </c>
      <c r="C4786">
        <v>3.3</v>
      </c>
      <c r="D4786" s="2">
        <f t="shared" si="222"/>
        <v>43960.047819638698</v>
      </c>
      <c r="E4786" s="89">
        <f t="shared" si="223"/>
        <v>900.00000041909516</v>
      </c>
      <c r="F4786" s="3">
        <f t="shared" si="224"/>
        <v>109331344.74262337</v>
      </c>
    </row>
    <row r="4787" spans="1:6">
      <c r="A4787" s="1">
        <v>43959.84375</v>
      </c>
      <c r="B4787">
        <v>4270</v>
      </c>
      <c r="C4787">
        <v>3.29</v>
      </c>
      <c r="D4787" s="2">
        <f t="shared" si="222"/>
        <v>43960.058846896958</v>
      </c>
      <c r="E4787" s="89">
        <f t="shared" si="223"/>
        <v>899.99999979045242</v>
      </c>
      <c r="F4787" s="3">
        <f t="shared" si="224"/>
        <v>108821641.427719</v>
      </c>
    </row>
    <row r="4788" spans="1:6">
      <c r="A4788" s="1">
        <v>43959.854166666664</v>
      </c>
      <c r="B4788">
        <v>4270</v>
      </c>
      <c r="C4788">
        <v>3.29</v>
      </c>
      <c r="D4788" s="2">
        <f t="shared" si="222"/>
        <v>43960.069263563622</v>
      </c>
      <c r="E4788" s="89">
        <f t="shared" si="223"/>
        <v>899.99999979045242</v>
      </c>
      <c r="F4788" s="3">
        <f t="shared" si="224"/>
        <v>108821641.427719</v>
      </c>
    </row>
    <row r="4789" spans="1:6">
      <c r="A4789" s="1">
        <v>43959.864583333336</v>
      </c>
      <c r="B4789">
        <v>4250</v>
      </c>
      <c r="C4789">
        <v>3.28</v>
      </c>
      <c r="D4789" s="2">
        <f t="shared" si="222"/>
        <v>43960.080296568631</v>
      </c>
      <c r="E4789" s="89">
        <f t="shared" si="223"/>
        <v>900.00000041909516</v>
      </c>
      <c r="F4789" s="3">
        <f t="shared" si="224"/>
        <v>108311938.26483668</v>
      </c>
    </row>
    <row r="4790" spans="1:6">
      <c r="A4790" s="1">
        <v>43959.875</v>
      </c>
      <c r="B4790">
        <v>4220</v>
      </c>
      <c r="C4790">
        <v>3.27</v>
      </c>
      <c r="D4790" s="2">
        <f t="shared" si="222"/>
        <v>43960.091648696682</v>
      </c>
      <c r="E4790" s="89">
        <f t="shared" si="223"/>
        <v>899.99999979045242</v>
      </c>
      <c r="F4790" s="3">
        <f t="shared" si="224"/>
        <v>107547383.33137567</v>
      </c>
    </row>
    <row r="4791" spans="1:6">
      <c r="A4791" s="1">
        <v>43959.885416666664</v>
      </c>
      <c r="B4791">
        <v>4220</v>
      </c>
      <c r="C4791">
        <v>3.27</v>
      </c>
      <c r="D4791" s="2">
        <f t="shared" si="222"/>
        <v>43960.102065363346</v>
      </c>
      <c r="E4791" s="89">
        <f t="shared" si="223"/>
        <v>899.99999979045242</v>
      </c>
      <c r="F4791" s="3">
        <f t="shared" si="224"/>
        <v>107547383.33137567</v>
      </c>
    </row>
    <row r="4792" spans="1:6">
      <c r="A4792" s="1">
        <v>43959.895833333336</v>
      </c>
      <c r="B4792">
        <v>4200</v>
      </c>
      <c r="C4792">
        <v>3.26</v>
      </c>
      <c r="D4792" s="2">
        <f t="shared" si="222"/>
        <v>43960.113113095242</v>
      </c>
      <c r="E4792" s="89">
        <f t="shared" si="223"/>
        <v>900.00000041909516</v>
      </c>
      <c r="F4792" s="3">
        <f t="shared" si="224"/>
        <v>107037680.16760331</v>
      </c>
    </row>
    <row r="4793" spans="1:6">
      <c r="A4793" s="1">
        <v>43959.90625</v>
      </c>
      <c r="B4793">
        <v>4180</v>
      </c>
      <c r="C4793">
        <v>3.25</v>
      </c>
      <c r="D4793" s="2">
        <f t="shared" si="222"/>
        <v>43960.12416686603</v>
      </c>
      <c r="E4793" s="89">
        <f t="shared" si="223"/>
        <v>899.99999979045242</v>
      </c>
      <c r="F4793" s="3">
        <f t="shared" si="224"/>
        <v>106527976.85430102</v>
      </c>
    </row>
    <row r="4794" spans="1:6">
      <c r="A4794" s="1">
        <v>43959.916666666664</v>
      </c>
      <c r="B4794">
        <v>4180</v>
      </c>
      <c r="C4794">
        <v>3.25</v>
      </c>
      <c r="D4794" s="2">
        <f t="shared" si="222"/>
        <v>43960.134583532694</v>
      </c>
      <c r="E4794" s="89">
        <f t="shared" si="223"/>
        <v>899.99999979045242</v>
      </c>
      <c r="F4794" s="3">
        <f t="shared" si="224"/>
        <v>106527976.85430102</v>
      </c>
    </row>
    <row r="4795" spans="1:6">
      <c r="A4795" s="1">
        <v>43959.927083333336</v>
      </c>
      <c r="B4795">
        <v>4150</v>
      </c>
      <c r="C4795">
        <v>3.24</v>
      </c>
      <c r="D4795" s="2">
        <f t="shared" si="222"/>
        <v>43960.145967369477</v>
      </c>
      <c r="E4795" s="89">
        <f t="shared" si="223"/>
        <v>900.00000041909516</v>
      </c>
      <c r="F4795" s="3">
        <f t="shared" si="224"/>
        <v>105763422.07036993</v>
      </c>
    </row>
    <row r="4796" spans="1:6">
      <c r="A4796" s="1">
        <v>43959.9375</v>
      </c>
      <c r="B4796">
        <v>4150</v>
      </c>
      <c r="C4796">
        <v>3.24</v>
      </c>
      <c r="D4796" s="2">
        <f t="shared" si="222"/>
        <v>43960.156384036141</v>
      </c>
      <c r="E4796" s="89">
        <f t="shared" si="223"/>
        <v>899.99999979045242</v>
      </c>
      <c r="F4796" s="3">
        <f t="shared" si="224"/>
        <v>105763421.99649504</v>
      </c>
    </row>
    <row r="4797" spans="1:6">
      <c r="A4797" s="1">
        <v>43959.947916666664</v>
      </c>
      <c r="B4797">
        <v>4130</v>
      </c>
      <c r="C4797">
        <v>3.23</v>
      </c>
      <c r="D4797" s="2">
        <f t="shared" si="222"/>
        <v>43960.167453288937</v>
      </c>
      <c r="E4797" s="89">
        <f t="shared" si="223"/>
        <v>899.99999979045242</v>
      </c>
      <c r="F4797" s="3">
        <f t="shared" si="224"/>
        <v>105253718.75795771</v>
      </c>
    </row>
    <row r="4798" spans="1:6">
      <c r="A4798" s="1">
        <v>43959.958333333336</v>
      </c>
      <c r="B4798">
        <v>4130</v>
      </c>
      <c r="C4798">
        <v>3.23</v>
      </c>
      <c r="D4798" s="2">
        <f t="shared" si="222"/>
        <v>43960.177869955609</v>
      </c>
      <c r="E4798" s="89">
        <f t="shared" si="223"/>
        <v>900.00000041909516</v>
      </c>
      <c r="F4798" s="3">
        <f t="shared" si="224"/>
        <v>105253718.83147658</v>
      </c>
    </row>
    <row r="4799" spans="1:6">
      <c r="A4799" s="1">
        <v>43959.96875</v>
      </c>
      <c r="B4799">
        <v>4110</v>
      </c>
      <c r="C4799">
        <v>3.22</v>
      </c>
      <c r="D4799" s="2">
        <f t="shared" si="222"/>
        <v>43960.18894555961</v>
      </c>
      <c r="E4799" s="89">
        <f t="shared" si="223"/>
        <v>899.99999979045242</v>
      </c>
      <c r="F4799" s="3">
        <f t="shared" si="224"/>
        <v>104744015.51942039</v>
      </c>
    </row>
    <row r="4800" spans="1:6">
      <c r="A4800" s="1">
        <v>43959.979166666664</v>
      </c>
      <c r="B4800">
        <v>4110</v>
      </c>
      <c r="C4800">
        <v>3.22</v>
      </c>
      <c r="D4800" s="2">
        <f t="shared" si="222"/>
        <v>43960.199362226274</v>
      </c>
      <c r="E4800" s="89">
        <f t="shared" si="223"/>
        <v>899.99999979045242</v>
      </c>
      <c r="F4800" s="3">
        <f t="shared" si="224"/>
        <v>104744015.51942039</v>
      </c>
    </row>
    <row r="4801" spans="1:6">
      <c r="A4801" s="1">
        <v>43959.989583333336</v>
      </c>
      <c r="B4801">
        <v>4110</v>
      </c>
      <c r="C4801">
        <v>3.22</v>
      </c>
      <c r="D4801" s="2">
        <f t="shared" si="222"/>
        <v>43960.209778892946</v>
      </c>
      <c r="E4801" s="89">
        <f t="shared" si="223"/>
        <v>900.00000041909516</v>
      </c>
      <c r="F4801" s="3">
        <f t="shared" si="224"/>
        <v>104744015.59258324</v>
      </c>
    </row>
    <row r="4802" spans="1:6">
      <c r="A4802" s="1">
        <v>43960</v>
      </c>
      <c r="B4802">
        <v>4090</v>
      </c>
      <c r="C4802">
        <v>3.21</v>
      </c>
      <c r="D4802" s="2">
        <f t="shared" si="222"/>
        <v>43960.220860941321</v>
      </c>
      <c r="E4802" s="89">
        <f t="shared" si="223"/>
        <v>899.99999979045242</v>
      </c>
      <c r="F4802" s="3">
        <f t="shared" si="224"/>
        <v>104234312.28088306</v>
      </c>
    </row>
    <row r="4803" spans="1:6">
      <c r="A4803" s="1">
        <v>43960.010416666664</v>
      </c>
      <c r="B4803">
        <v>4060</v>
      </c>
      <c r="C4803">
        <v>3.2</v>
      </c>
      <c r="D4803" s="2">
        <f t="shared" ref="D4803:D4866" si="225">A4803+((13422*(1/B4803)+2.019)/24)</f>
        <v>43960.232287972081</v>
      </c>
      <c r="E4803" s="89">
        <f t="shared" si="223"/>
        <v>899.99999979045242</v>
      </c>
      <c r="F4803" s="3">
        <f t="shared" si="224"/>
        <v>103469757.42307708</v>
      </c>
    </row>
    <row r="4804" spans="1:6">
      <c r="A4804" s="1">
        <v>43960.020833333336</v>
      </c>
      <c r="B4804">
        <v>4040</v>
      </c>
      <c r="C4804">
        <v>3.19</v>
      </c>
      <c r="D4804" s="2">
        <f t="shared" si="225"/>
        <v>43960.243386551156</v>
      </c>
      <c r="E4804" s="89">
        <f t="shared" ref="E4804:E4867" si="226">CONVERT((A4804-A4803),"day","sec")</f>
        <v>900.00000041909516</v>
      </c>
      <c r="F4804" s="3">
        <f t="shared" si="224"/>
        <v>102960054.25645651</v>
      </c>
    </row>
    <row r="4805" spans="1:6">
      <c r="A4805" s="1">
        <v>43960.03125</v>
      </c>
      <c r="B4805">
        <v>4060</v>
      </c>
      <c r="C4805">
        <v>3.2</v>
      </c>
      <c r="D4805" s="2">
        <f t="shared" si="225"/>
        <v>43960.253121305417</v>
      </c>
      <c r="E4805" s="89">
        <f t="shared" si="226"/>
        <v>899.99999979045242</v>
      </c>
      <c r="F4805" s="3">
        <f t="shared" ref="F4805:F4868" si="227">E4805*B4805*CONVERT(1,"ft^3","l")</f>
        <v>103469757.42307708</v>
      </c>
    </row>
    <row r="4806" spans="1:6">
      <c r="A4806" s="1">
        <v>43960.041666666664</v>
      </c>
      <c r="B4806">
        <v>4040</v>
      </c>
      <c r="C4806">
        <v>3.19</v>
      </c>
      <c r="D4806" s="2">
        <f t="shared" si="225"/>
        <v>43960.264219884484</v>
      </c>
      <c r="E4806" s="89">
        <f t="shared" si="226"/>
        <v>899.99999979045242</v>
      </c>
      <c r="F4806" s="3">
        <f t="shared" si="227"/>
        <v>102960054.18453975</v>
      </c>
    </row>
    <row r="4807" spans="1:6">
      <c r="A4807" s="1">
        <v>43960.052083333336</v>
      </c>
      <c r="B4807">
        <v>4040</v>
      </c>
      <c r="C4807">
        <v>3.19</v>
      </c>
      <c r="D4807" s="2">
        <f t="shared" si="225"/>
        <v>43960.274636551156</v>
      </c>
      <c r="E4807" s="89">
        <f t="shared" si="226"/>
        <v>900.00000041909516</v>
      </c>
      <c r="F4807" s="3">
        <f t="shared" si="227"/>
        <v>102960054.25645651</v>
      </c>
    </row>
    <row r="4808" spans="1:6">
      <c r="A4808" s="1">
        <v>43960.0625</v>
      </c>
      <c r="B4808">
        <v>4020</v>
      </c>
      <c r="C4808">
        <v>3.18</v>
      </c>
      <c r="D4808" s="2">
        <f t="shared" si="225"/>
        <v>43960.285741915424</v>
      </c>
      <c r="E4808" s="89">
        <f t="shared" si="226"/>
        <v>899.99999979045242</v>
      </c>
      <c r="F4808" s="3">
        <f t="shared" si="227"/>
        <v>102450350.94600242</v>
      </c>
    </row>
    <row r="4809" spans="1:6">
      <c r="A4809" s="1">
        <v>43960.072916666664</v>
      </c>
      <c r="B4809">
        <v>4000</v>
      </c>
      <c r="C4809">
        <v>3.17</v>
      </c>
      <c r="D4809" s="2">
        <f t="shared" si="225"/>
        <v>43960.296854166663</v>
      </c>
      <c r="E4809" s="89">
        <f t="shared" si="226"/>
        <v>899.99999979045242</v>
      </c>
      <c r="F4809" s="3">
        <f t="shared" si="227"/>
        <v>101940647.7074651</v>
      </c>
    </row>
    <row r="4810" spans="1:6">
      <c r="A4810" s="1">
        <v>43960.083333333336</v>
      </c>
      <c r="B4810">
        <v>4000</v>
      </c>
      <c r="C4810">
        <v>3.17</v>
      </c>
      <c r="D4810" s="2">
        <f t="shared" si="225"/>
        <v>43960.307270833335</v>
      </c>
      <c r="E4810" s="89">
        <f t="shared" si="226"/>
        <v>900.00000041909516</v>
      </c>
      <c r="F4810" s="3">
        <f t="shared" si="227"/>
        <v>101940647.77866982</v>
      </c>
    </row>
    <row r="4811" spans="1:6">
      <c r="A4811" s="1">
        <v>43960.09375</v>
      </c>
      <c r="B4811">
        <v>4000</v>
      </c>
      <c r="C4811">
        <v>3.17</v>
      </c>
      <c r="D4811" s="2">
        <f t="shared" si="225"/>
        <v>43960.317687499999</v>
      </c>
      <c r="E4811" s="89">
        <f t="shared" si="226"/>
        <v>899.99999979045242</v>
      </c>
      <c r="F4811" s="3">
        <f t="shared" si="227"/>
        <v>101940647.7074651</v>
      </c>
    </row>
    <row r="4812" spans="1:6">
      <c r="A4812" s="1">
        <v>43960.104166666664</v>
      </c>
      <c r="B4812">
        <v>3980</v>
      </c>
      <c r="C4812">
        <v>3.16</v>
      </c>
      <c r="D4812" s="2">
        <f t="shared" si="225"/>
        <v>43960.328806742044</v>
      </c>
      <c r="E4812" s="89">
        <f t="shared" si="226"/>
        <v>899.99999979045242</v>
      </c>
      <c r="F4812" s="3">
        <f t="shared" si="227"/>
        <v>101430944.46892777</v>
      </c>
    </row>
    <row r="4813" spans="1:6">
      <c r="A4813" s="1">
        <v>43960.114583333336</v>
      </c>
      <c r="B4813">
        <v>3980</v>
      </c>
      <c r="C4813">
        <v>3.16</v>
      </c>
      <c r="D4813" s="2">
        <f t="shared" si="225"/>
        <v>43960.339223408715</v>
      </c>
      <c r="E4813" s="89">
        <f t="shared" si="226"/>
        <v>900.00000041909516</v>
      </c>
      <c r="F4813" s="3">
        <f t="shared" si="227"/>
        <v>101430944.53977647</v>
      </c>
    </row>
    <row r="4814" spans="1:6">
      <c r="A4814" s="1">
        <v>43960.125</v>
      </c>
      <c r="B4814">
        <v>4000</v>
      </c>
      <c r="C4814">
        <v>3.17</v>
      </c>
      <c r="D4814" s="2">
        <f t="shared" si="225"/>
        <v>43960.348937499999</v>
      </c>
      <c r="E4814" s="89">
        <f t="shared" si="226"/>
        <v>899.99999979045242</v>
      </c>
      <c r="F4814" s="3">
        <f t="shared" si="227"/>
        <v>101940647.7074651</v>
      </c>
    </row>
    <row r="4815" spans="1:6">
      <c r="A4815" s="1">
        <v>43960.135416666664</v>
      </c>
      <c r="B4815">
        <v>4000</v>
      </c>
      <c r="C4815">
        <v>3.17</v>
      </c>
      <c r="D4815" s="2">
        <f t="shared" si="225"/>
        <v>43960.359354166663</v>
      </c>
      <c r="E4815" s="89">
        <f t="shared" si="226"/>
        <v>899.99999979045242</v>
      </c>
      <c r="F4815" s="3">
        <f t="shared" si="227"/>
        <v>101940647.7074651</v>
      </c>
    </row>
    <row r="4816" spans="1:6">
      <c r="A4816" s="1">
        <v>43960.145833333336</v>
      </c>
      <c r="B4816">
        <v>3980</v>
      </c>
      <c r="C4816">
        <v>3.16</v>
      </c>
      <c r="D4816" s="2">
        <f t="shared" si="225"/>
        <v>43960.370473408715</v>
      </c>
      <c r="E4816" s="89">
        <f t="shared" si="226"/>
        <v>900.00000041909516</v>
      </c>
      <c r="F4816" s="3">
        <f t="shared" si="227"/>
        <v>101430944.53977647</v>
      </c>
    </row>
    <row r="4817" spans="1:6">
      <c r="A4817" s="1">
        <v>43960.15625</v>
      </c>
      <c r="B4817">
        <v>3890</v>
      </c>
      <c r="C4817">
        <v>3.12</v>
      </c>
      <c r="D4817" s="2">
        <f t="shared" si="225"/>
        <v>43960.384141066839</v>
      </c>
      <c r="E4817" s="89">
        <f t="shared" si="226"/>
        <v>899.99999979045242</v>
      </c>
      <c r="F4817" s="3">
        <f t="shared" si="227"/>
        <v>99137279.895509809</v>
      </c>
    </row>
    <row r="4818" spans="1:6">
      <c r="A4818" s="1">
        <v>43960.166666666664</v>
      </c>
      <c r="B4818">
        <v>3930</v>
      </c>
      <c r="C4818">
        <v>3.14</v>
      </c>
      <c r="D4818" s="2">
        <f t="shared" si="225"/>
        <v>43960.393094465646</v>
      </c>
      <c r="E4818" s="89">
        <f t="shared" si="226"/>
        <v>899.99999979045242</v>
      </c>
      <c r="F4818" s="3">
        <f t="shared" si="227"/>
        <v>100156686.37258446</v>
      </c>
    </row>
    <row r="4819" spans="1:6">
      <c r="A4819" s="1">
        <v>43960.177083333336</v>
      </c>
      <c r="B4819">
        <v>3890</v>
      </c>
      <c r="C4819">
        <v>3.12</v>
      </c>
      <c r="D4819" s="2">
        <f t="shared" si="225"/>
        <v>43960.404974400175</v>
      </c>
      <c r="E4819" s="89">
        <f t="shared" si="226"/>
        <v>900.00000041909516</v>
      </c>
      <c r="F4819" s="3">
        <f t="shared" si="227"/>
        <v>99137279.964756399</v>
      </c>
    </row>
    <row r="4820" spans="1:6">
      <c r="A4820" s="1">
        <v>43960.1875</v>
      </c>
      <c r="B4820">
        <v>3870</v>
      </c>
      <c r="C4820">
        <v>3.11</v>
      </c>
      <c r="D4820" s="2">
        <f t="shared" si="225"/>
        <v>43960.416134043924</v>
      </c>
      <c r="E4820" s="89">
        <f t="shared" si="226"/>
        <v>899.99999979045242</v>
      </c>
      <c r="F4820" s="3">
        <f t="shared" si="227"/>
        <v>98627576.656972483</v>
      </c>
    </row>
    <row r="4821" spans="1:6">
      <c r="A4821" s="1">
        <v>43960.197916666664</v>
      </c>
      <c r="B4821">
        <v>3870</v>
      </c>
      <c r="C4821">
        <v>3.11</v>
      </c>
      <c r="D4821" s="2">
        <f t="shared" si="225"/>
        <v>43960.426550710588</v>
      </c>
      <c r="E4821" s="89">
        <f t="shared" si="226"/>
        <v>899.99999979045242</v>
      </c>
      <c r="F4821" s="3">
        <f t="shared" si="227"/>
        <v>98627576.656972483</v>
      </c>
    </row>
    <row r="4822" spans="1:6">
      <c r="A4822" s="1">
        <v>43960.208333333336</v>
      </c>
      <c r="B4822">
        <v>3850</v>
      </c>
      <c r="C4822">
        <v>3.1</v>
      </c>
      <c r="D4822" s="2">
        <f t="shared" si="225"/>
        <v>43960.437718073597</v>
      </c>
      <c r="E4822" s="89">
        <f t="shared" si="226"/>
        <v>900.00000041909516</v>
      </c>
      <c r="F4822" s="3">
        <f t="shared" si="227"/>
        <v>98117873.486969694</v>
      </c>
    </row>
    <row r="4823" spans="1:6">
      <c r="A4823" s="1">
        <v>43960.21875</v>
      </c>
      <c r="B4823">
        <v>3820</v>
      </c>
      <c r="C4823">
        <v>3.09</v>
      </c>
      <c r="D4823" s="2">
        <f t="shared" si="225"/>
        <v>43960.449275523562</v>
      </c>
      <c r="E4823" s="89">
        <f t="shared" si="226"/>
        <v>899.99999979045242</v>
      </c>
      <c r="F4823" s="3">
        <f t="shared" si="227"/>
        <v>97353318.560629174</v>
      </c>
    </row>
    <row r="4824" spans="1:6">
      <c r="A4824" s="1">
        <v>43960.229166666664</v>
      </c>
      <c r="B4824">
        <v>3780</v>
      </c>
      <c r="C4824">
        <v>3.07</v>
      </c>
      <c r="D4824" s="2">
        <f t="shared" si="225"/>
        <v>43960.461241402118</v>
      </c>
      <c r="E4824" s="89">
        <f t="shared" si="226"/>
        <v>899.99999979045242</v>
      </c>
      <c r="F4824" s="3">
        <f t="shared" si="227"/>
        <v>96333912.083554521</v>
      </c>
    </row>
    <row r="4825" spans="1:6">
      <c r="A4825" s="1">
        <v>43960.239583333336</v>
      </c>
      <c r="B4825">
        <v>3760</v>
      </c>
      <c r="C4825">
        <v>3.06</v>
      </c>
      <c r="D4825" s="2">
        <f t="shared" si="225"/>
        <v>43960.472445035462</v>
      </c>
      <c r="E4825" s="89">
        <f t="shared" si="226"/>
        <v>900.00000041909516</v>
      </c>
      <c r="F4825" s="3">
        <f t="shared" si="227"/>
        <v>95824208.911949635</v>
      </c>
    </row>
    <row r="4826" spans="1:6">
      <c r="A4826" s="1">
        <v>43960.25</v>
      </c>
      <c r="B4826">
        <v>3760</v>
      </c>
      <c r="C4826">
        <v>3.06</v>
      </c>
      <c r="D4826" s="2">
        <f t="shared" si="225"/>
        <v>43960.482861702127</v>
      </c>
      <c r="E4826" s="89">
        <f t="shared" si="226"/>
        <v>899.99999979045242</v>
      </c>
      <c r="F4826" s="3">
        <f t="shared" si="227"/>
        <v>95824208.845017195</v>
      </c>
    </row>
    <row r="4827" spans="1:6">
      <c r="A4827" s="1">
        <v>43960.260416666664</v>
      </c>
      <c r="B4827">
        <v>3740</v>
      </c>
      <c r="C4827">
        <v>3.05</v>
      </c>
      <c r="D4827" s="2">
        <f t="shared" si="225"/>
        <v>43960.494073752227</v>
      </c>
      <c r="E4827" s="89">
        <f t="shared" si="226"/>
        <v>899.99999979045242</v>
      </c>
      <c r="F4827" s="3">
        <f t="shared" si="227"/>
        <v>95314505.606479868</v>
      </c>
    </row>
    <row r="4828" spans="1:6">
      <c r="A4828" s="1">
        <v>43960.270833333336</v>
      </c>
      <c r="B4828">
        <v>3720</v>
      </c>
      <c r="C4828">
        <v>3.04</v>
      </c>
      <c r="D4828" s="2">
        <f t="shared" si="225"/>
        <v>43960.505294354843</v>
      </c>
      <c r="E4828" s="89">
        <f t="shared" si="226"/>
        <v>900.00000041909516</v>
      </c>
      <c r="F4828" s="3">
        <f t="shared" si="227"/>
        <v>94804802.43416293</v>
      </c>
    </row>
    <row r="4829" spans="1:6">
      <c r="A4829" s="1">
        <v>43960.28125</v>
      </c>
      <c r="B4829">
        <v>3700</v>
      </c>
      <c r="C4829">
        <v>3.03</v>
      </c>
      <c r="D4829" s="2">
        <f t="shared" si="225"/>
        <v>43960.51652364865</v>
      </c>
      <c r="E4829" s="89">
        <f t="shared" si="226"/>
        <v>899.99999979045242</v>
      </c>
      <c r="F4829" s="3">
        <f t="shared" si="227"/>
        <v>94295099.129405215</v>
      </c>
    </row>
    <row r="4830" spans="1:6">
      <c r="A4830" s="1">
        <v>43960.291666666664</v>
      </c>
      <c r="B4830">
        <v>3670</v>
      </c>
      <c r="C4830">
        <v>3.02</v>
      </c>
      <c r="D4830" s="2">
        <f t="shared" si="225"/>
        <v>43960.528175862848</v>
      </c>
      <c r="E4830" s="89">
        <f t="shared" si="226"/>
        <v>899.99999979045242</v>
      </c>
      <c r="F4830" s="3">
        <f t="shared" si="227"/>
        <v>93530544.271599233</v>
      </c>
    </row>
    <row r="4831" spans="1:6">
      <c r="A4831" s="1">
        <v>43960.302083333336</v>
      </c>
      <c r="B4831">
        <v>3650</v>
      </c>
      <c r="C4831">
        <v>3.01</v>
      </c>
      <c r="D4831" s="2">
        <f t="shared" si="225"/>
        <v>43960.539427511416</v>
      </c>
      <c r="E4831" s="89">
        <f t="shared" si="226"/>
        <v>900.00000041909516</v>
      </c>
      <c r="F4831" s="3">
        <f t="shared" si="227"/>
        <v>93020841.098036215</v>
      </c>
    </row>
    <row r="4832" spans="1:6">
      <c r="A4832" s="1">
        <v>43960.3125</v>
      </c>
      <c r="B4832">
        <v>3630</v>
      </c>
      <c r="C4832">
        <v>3</v>
      </c>
      <c r="D4832" s="2">
        <f t="shared" si="225"/>
        <v>43960.550688360883</v>
      </c>
      <c r="E4832" s="89">
        <f t="shared" si="226"/>
        <v>899.99999979045242</v>
      </c>
      <c r="F4832" s="3">
        <f t="shared" si="227"/>
        <v>92511137.79452458</v>
      </c>
    </row>
    <row r="4833" spans="1:6">
      <c r="A4833" s="1">
        <v>43960.322916666664</v>
      </c>
      <c r="B4833">
        <v>3630</v>
      </c>
      <c r="C4833">
        <v>3</v>
      </c>
      <c r="D4833" s="2">
        <f t="shared" si="225"/>
        <v>43960.561105027547</v>
      </c>
      <c r="E4833" s="89">
        <f t="shared" si="226"/>
        <v>899.99999979045242</v>
      </c>
      <c r="F4833" s="3">
        <f t="shared" si="227"/>
        <v>92511137.79452458</v>
      </c>
    </row>
    <row r="4834" spans="1:6">
      <c r="A4834" s="1">
        <v>43960.333333333336</v>
      </c>
      <c r="B4834">
        <v>3610</v>
      </c>
      <c r="C4834">
        <v>2.99</v>
      </c>
      <c r="D4834" s="2">
        <f t="shared" si="225"/>
        <v>43960.57237523084</v>
      </c>
      <c r="E4834" s="89">
        <f t="shared" si="226"/>
        <v>900.00000041909516</v>
      </c>
      <c r="F4834" s="3">
        <f t="shared" si="227"/>
        <v>92001434.62024951</v>
      </c>
    </row>
    <row r="4835" spans="1:6">
      <c r="A4835" s="1">
        <v>43960.34375</v>
      </c>
      <c r="B4835">
        <v>3610</v>
      </c>
      <c r="C4835">
        <v>2.99</v>
      </c>
      <c r="D4835" s="2">
        <f t="shared" si="225"/>
        <v>43960.582791897505</v>
      </c>
      <c r="E4835" s="89">
        <f t="shared" si="226"/>
        <v>899.99999979045242</v>
      </c>
      <c r="F4835" s="3">
        <f t="shared" si="227"/>
        <v>92001434.555987254</v>
      </c>
    </row>
    <row r="4836" spans="1:6">
      <c r="A4836" s="1">
        <v>43960.354166666664</v>
      </c>
      <c r="B4836">
        <v>3570</v>
      </c>
      <c r="C4836">
        <v>2.97</v>
      </c>
      <c r="D4836" s="2">
        <f t="shared" si="225"/>
        <v>43960.594944327728</v>
      </c>
      <c r="E4836" s="89">
        <f t="shared" si="226"/>
        <v>899.99999979045242</v>
      </c>
      <c r="F4836" s="3">
        <f t="shared" si="227"/>
        <v>90982028.078912601</v>
      </c>
    </row>
    <row r="4837" spans="1:6">
      <c r="A4837" s="1">
        <v>43960.364583333336</v>
      </c>
      <c r="B4837">
        <v>3550</v>
      </c>
      <c r="C4837">
        <v>2.96</v>
      </c>
      <c r="D4837" s="2">
        <f t="shared" si="225"/>
        <v>43960.6062435446</v>
      </c>
      <c r="E4837" s="89">
        <f t="shared" si="226"/>
        <v>900.00000041909516</v>
      </c>
      <c r="F4837" s="3">
        <f t="shared" si="227"/>
        <v>90472324.90356946</v>
      </c>
    </row>
    <row r="4838" spans="1:6">
      <c r="A4838" s="1">
        <v>43960.375</v>
      </c>
      <c r="B4838">
        <v>3570</v>
      </c>
      <c r="C4838">
        <v>2.97</v>
      </c>
      <c r="D4838" s="2">
        <f t="shared" si="225"/>
        <v>43960.615777661063</v>
      </c>
      <c r="E4838" s="89">
        <f t="shared" si="226"/>
        <v>899.99999979045242</v>
      </c>
      <c r="F4838" s="3">
        <f t="shared" si="227"/>
        <v>90982028.078912601</v>
      </c>
    </row>
    <row r="4839" spans="1:6">
      <c r="A4839" s="1">
        <v>43960.385416666664</v>
      </c>
      <c r="B4839">
        <v>3530</v>
      </c>
      <c r="C4839">
        <v>2.95</v>
      </c>
      <c r="D4839" s="2">
        <f t="shared" si="225"/>
        <v>43960.6279694287</v>
      </c>
      <c r="E4839" s="89">
        <f t="shared" si="226"/>
        <v>899.99999979045242</v>
      </c>
      <c r="F4839" s="3">
        <f t="shared" si="227"/>
        <v>89962621.601837948</v>
      </c>
    </row>
    <row r="4840" spans="1:6">
      <c r="A4840" s="1">
        <v>43960.395833333336</v>
      </c>
      <c r="B4840">
        <v>3490</v>
      </c>
      <c r="C4840">
        <v>2.93</v>
      </c>
      <c r="D4840" s="2">
        <f t="shared" si="225"/>
        <v>43960.640201886345</v>
      </c>
      <c r="E4840" s="89">
        <f t="shared" si="226"/>
        <v>900.00000041909516</v>
      </c>
      <c r="F4840" s="3">
        <f t="shared" si="227"/>
        <v>88943215.18688941</v>
      </c>
    </row>
    <row r="4841" spans="1:6">
      <c r="A4841" s="1">
        <v>43960.40625</v>
      </c>
      <c r="B4841">
        <v>3510</v>
      </c>
      <c r="C4841">
        <v>2.94</v>
      </c>
      <c r="D4841" s="2">
        <f t="shared" si="225"/>
        <v>43960.649705484328</v>
      </c>
      <c r="E4841" s="89">
        <f t="shared" si="226"/>
        <v>899.99999979045242</v>
      </c>
      <c r="F4841" s="3">
        <f t="shared" si="227"/>
        <v>89452918.363300622</v>
      </c>
    </row>
    <row r="4842" spans="1:6">
      <c r="A4842" s="1">
        <v>43960.416666666664</v>
      </c>
      <c r="B4842">
        <v>3450</v>
      </c>
      <c r="C4842">
        <v>2.91</v>
      </c>
      <c r="D4842" s="2">
        <f t="shared" si="225"/>
        <v>43960.662893115943</v>
      </c>
      <c r="E4842" s="89">
        <f t="shared" si="226"/>
        <v>899.99999979045242</v>
      </c>
      <c r="F4842" s="3">
        <f t="shared" si="227"/>
        <v>87923808.647688642</v>
      </c>
    </row>
    <row r="4843" spans="1:6">
      <c r="A4843" s="1">
        <v>43960.427083333336</v>
      </c>
      <c r="B4843">
        <v>3410</v>
      </c>
      <c r="C4843">
        <v>2.89</v>
      </c>
      <c r="D4843" s="2">
        <f t="shared" si="225"/>
        <v>43960.675211265887</v>
      </c>
      <c r="E4843" s="89">
        <f t="shared" si="226"/>
        <v>900.00000041909516</v>
      </c>
      <c r="F4843" s="3">
        <f t="shared" si="227"/>
        <v>86904402.231316015</v>
      </c>
    </row>
    <row r="4844" spans="1:6">
      <c r="A4844" s="1">
        <v>43960.4375</v>
      </c>
      <c r="B4844">
        <v>3450</v>
      </c>
      <c r="C4844">
        <v>2.91</v>
      </c>
      <c r="D4844" s="2">
        <f t="shared" si="225"/>
        <v>43960.683726449279</v>
      </c>
      <c r="E4844" s="89">
        <f t="shared" si="226"/>
        <v>899.99999979045242</v>
      </c>
      <c r="F4844" s="3">
        <f t="shared" si="227"/>
        <v>87923808.647688642</v>
      </c>
    </row>
    <row r="4845" spans="1:6">
      <c r="A4845" s="1">
        <v>43960.447916666664</v>
      </c>
      <c r="B4845">
        <v>3430</v>
      </c>
      <c r="C4845">
        <v>2.9</v>
      </c>
      <c r="D4845" s="2">
        <f t="shared" si="225"/>
        <v>43960.695088313892</v>
      </c>
      <c r="E4845" s="89">
        <f t="shared" si="226"/>
        <v>899.99999979045242</v>
      </c>
      <c r="F4845" s="3">
        <f t="shared" si="227"/>
        <v>87414105.409151316</v>
      </c>
    </row>
    <row r="4846" spans="1:6">
      <c r="A4846" s="1">
        <v>43960.458333333336</v>
      </c>
      <c r="B4846">
        <v>3410</v>
      </c>
      <c r="C4846">
        <v>2.89</v>
      </c>
      <c r="D4846" s="2">
        <f t="shared" si="225"/>
        <v>43960.706461265887</v>
      </c>
      <c r="E4846" s="89">
        <f t="shared" si="226"/>
        <v>900.00000041909516</v>
      </c>
      <c r="F4846" s="3">
        <f t="shared" si="227"/>
        <v>86904402.231316015</v>
      </c>
    </row>
    <row r="4847" spans="1:6">
      <c r="A4847" s="1">
        <v>43960.46875</v>
      </c>
      <c r="B4847">
        <v>3350</v>
      </c>
      <c r="C4847">
        <v>2.86</v>
      </c>
      <c r="D4847" s="2">
        <f t="shared" si="225"/>
        <v>43960.719815298507</v>
      </c>
      <c r="E4847" s="89">
        <f t="shared" si="226"/>
        <v>899.99999979045242</v>
      </c>
      <c r="F4847" s="3">
        <f t="shared" si="227"/>
        <v>85375292.455002025</v>
      </c>
    </row>
    <row r="4848" spans="1:6">
      <c r="A4848" s="1">
        <v>43960.479166666664</v>
      </c>
      <c r="B4848">
        <v>3330</v>
      </c>
      <c r="C4848">
        <v>2.85</v>
      </c>
      <c r="D4848" s="2">
        <f t="shared" si="225"/>
        <v>43960.731234609608</v>
      </c>
      <c r="E4848" s="89">
        <f t="shared" si="226"/>
        <v>899.99999979045242</v>
      </c>
      <c r="F4848" s="3">
        <f t="shared" si="227"/>
        <v>84865589.216464698</v>
      </c>
    </row>
    <row r="4849" spans="1:6">
      <c r="A4849" s="1">
        <v>43960.489583333336</v>
      </c>
      <c r="B4849">
        <v>3330</v>
      </c>
      <c r="C4849">
        <v>2.85</v>
      </c>
      <c r="D4849" s="2">
        <f t="shared" si="225"/>
        <v>43960.741651276279</v>
      </c>
      <c r="E4849" s="89">
        <f t="shared" si="226"/>
        <v>900.00000041909516</v>
      </c>
      <c r="F4849" s="3">
        <f t="shared" si="227"/>
        <v>84865589.27574262</v>
      </c>
    </row>
    <row r="4850" spans="1:6">
      <c r="A4850" s="1">
        <v>43960.5</v>
      </c>
      <c r="B4850">
        <v>3310</v>
      </c>
      <c r="C4850">
        <v>2.84</v>
      </c>
      <c r="D4850" s="2">
        <f t="shared" si="225"/>
        <v>43960.75308270393</v>
      </c>
      <c r="E4850" s="89">
        <f t="shared" si="226"/>
        <v>899.99999979045242</v>
      </c>
      <c r="F4850" s="3">
        <f t="shared" si="227"/>
        <v>84355885.977927372</v>
      </c>
    </row>
    <row r="4851" spans="1:6">
      <c r="A4851" s="1">
        <v>43960.510416666664</v>
      </c>
      <c r="B4851">
        <v>3270</v>
      </c>
      <c r="C4851">
        <v>2.82</v>
      </c>
      <c r="D4851" s="2">
        <f t="shared" si="225"/>
        <v>43960.765566131493</v>
      </c>
      <c r="E4851" s="89">
        <f t="shared" si="226"/>
        <v>899.99999979045242</v>
      </c>
      <c r="F4851" s="3">
        <f t="shared" si="227"/>
        <v>83336479.500852719</v>
      </c>
    </row>
    <row r="4852" spans="1:6">
      <c r="A4852" s="1">
        <v>43960.520833333336</v>
      </c>
      <c r="B4852">
        <v>3250</v>
      </c>
      <c r="C4852">
        <v>2.81</v>
      </c>
      <c r="D4852" s="2">
        <f t="shared" si="225"/>
        <v>43960.777035256411</v>
      </c>
      <c r="E4852" s="89">
        <f t="shared" si="226"/>
        <v>900.00000041909516</v>
      </c>
      <c r="F4852" s="3">
        <f t="shared" si="227"/>
        <v>82826776.320169225</v>
      </c>
    </row>
    <row r="4853" spans="1:6">
      <c r="A4853" s="1">
        <v>43960.53125</v>
      </c>
      <c r="B4853">
        <v>3230</v>
      </c>
      <c r="C4853">
        <v>2.8</v>
      </c>
      <c r="D4853" s="2">
        <f t="shared" si="225"/>
        <v>43960.788517414861</v>
      </c>
      <c r="E4853" s="89">
        <f t="shared" si="226"/>
        <v>899.99999979045242</v>
      </c>
      <c r="F4853" s="3">
        <f t="shared" si="227"/>
        <v>82317073.023778066</v>
      </c>
    </row>
    <row r="4854" spans="1:6">
      <c r="A4854" s="1">
        <v>43960.541666666664</v>
      </c>
      <c r="B4854">
        <v>3210</v>
      </c>
      <c r="C4854">
        <v>2.79</v>
      </c>
      <c r="D4854" s="2">
        <f t="shared" si="225"/>
        <v>43960.800012850465</v>
      </c>
      <c r="E4854" s="89">
        <f t="shared" si="226"/>
        <v>899.99999979045242</v>
      </c>
      <c r="F4854" s="3">
        <f t="shared" si="227"/>
        <v>81807369.78524074</v>
      </c>
    </row>
    <row r="4855" spans="1:6">
      <c r="A4855" s="1">
        <v>43960.552083333336</v>
      </c>
      <c r="B4855">
        <v>3210</v>
      </c>
      <c r="C4855">
        <v>2.79</v>
      </c>
      <c r="D4855" s="2">
        <f t="shared" si="225"/>
        <v>43960.810429517136</v>
      </c>
      <c r="E4855" s="89">
        <f t="shared" si="226"/>
        <v>900.00000041909516</v>
      </c>
      <c r="F4855" s="3">
        <f t="shared" si="227"/>
        <v>81807369.842382535</v>
      </c>
    </row>
    <row r="4856" spans="1:6">
      <c r="A4856" s="1">
        <v>43960.5625</v>
      </c>
      <c r="B4856">
        <v>3150</v>
      </c>
      <c r="C4856">
        <v>2.76</v>
      </c>
      <c r="D4856" s="2">
        <f t="shared" si="225"/>
        <v>43960.824164682541</v>
      </c>
      <c r="E4856" s="89">
        <f t="shared" si="226"/>
        <v>899.99999979045242</v>
      </c>
      <c r="F4856" s="3">
        <f t="shared" si="227"/>
        <v>80278260.06962876</v>
      </c>
    </row>
    <row r="4857" spans="1:6">
      <c r="A4857" s="1">
        <v>43960.572916666664</v>
      </c>
      <c r="B4857">
        <v>3150</v>
      </c>
      <c r="C4857">
        <v>2.76</v>
      </c>
      <c r="D4857" s="2">
        <f t="shared" si="225"/>
        <v>43960.834581349205</v>
      </c>
      <c r="E4857" s="89">
        <f t="shared" si="226"/>
        <v>899.99999979045242</v>
      </c>
      <c r="F4857" s="3">
        <f t="shared" si="227"/>
        <v>80278260.06962876</v>
      </c>
    </row>
    <row r="4858" spans="1:6">
      <c r="A4858" s="1">
        <v>43960.583333333336</v>
      </c>
      <c r="B4858">
        <v>3130</v>
      </c>
      <c r="C4858">
        <v>2.75</v>
      </c>
      <c r="D4858" s="2">
        <f t="shared" si="225"/>
        <v>43960.846132454739</v>
      </c>
      <c r="E4858" s="89">
        <f t="shared" si="226"/>
        <v>900.00000041909516</v>
      </c>
      <c r="F4858" s="3">
        <f t="shared" si="227"/>
        <v>79768556.886809126</v>
      </c>
    </row>
    <row r="4859" spans="1:6">
      <c r="A4859" s="1">
        <v>43960.59375</v>
      </c>
      <c r="B4859">
        <v>3110</v>
      </c>
      <c r="C4859">
        <v>2.74</v>
      </c>
      <c r="D4859" s="2">
        <f t="shared" si="225"/>
        <v>43960.857698151129</v>
      </c>
      <c r="E4859" s="89">
        <f t="shared" si="226"/>
        <v>899.99999979045242</v>
      </c>
      <c r="F4859" s="3">
        <f t="shared" si="227"/>
        <v>79258853.592554107</v>
      </c>
    </row>
    <row r="4860" spans="1:6">
      <c r="A4860" s="1">
        <v>43960.604166666664</v>
      </c>
      <c r="B4860">
        <v>3090</v>
      </c>
      <c r="C4860">
        <v>2.73</v>
      </c>
      <c r="D4860" s="2">
        <f t="shared" si="225"/>
        <v>43960.869278721679</v>
      </c>
      <c r="E4860" s="89">
        <f t="shared" si="226"/>
        <v>899.99999979045242</v>
      </c>
      <c r="F4860" s="3">
        <f t="shared" si="227"/>
        <v>78749150.354016781</v>
      </c>
    </row>
    <row r="4861" spans="1:6">
      <c r="A4861" s="1">
        <v>43960.614583333336</v>
      </c>
      <c r="B4861">
        <v>3070</v>
      </c>
      <c r="C4861">
        <v>2.72</v>
      </c>
      <c r="D4861" s="2">
        <f t="shared" si="225"/>
        <v>43960.880874457114</v>
      </c>
      <c r="E4861" s="89">
        <f t="shared" si="226"/>
        <v>900.00000041909516</v>
      </c>
      <c r="F4861" s="3">
        <f t="shared" si="227"/>
        <v>78239447.170129091</v>
      </c>
    </row>
    <row r="4862" spans="1:6">
      <c r="A4862" s="1">
        <v>43960.625</v>
      </c>
      <c r="B4862">
        <v>3050</v>
      </c>
      <c r="C4862">
        <v>2.71</v>
      </c>
      <c r="D4862" s="2">
        <f t="shared" si="225"/>
        <v>43960.892485655735</v>
      </c>
      <c r="E4862" s="89">
        <f t="shared" si="226"/>
        <v>899.99999979045242</v>
      </c>
      <c r="F4862" s="3">
        <f t="shared" si="227"/>
        <v>77729743.876942143</v>
      </c>
    </row>
    <row r="4863" spans="1:6">
      <c r="A4863" s="1">
        <v>43960.635416666664</v>
      </c>
      <c r="B4863">
        <v>3030</v>
      </c>
      <c r="C4863">
        <v>2.7</v>
      </c>
      <c r="D4863" s="2">
        <f t="shared" si="225"/>
        <v>43960.904112623757</v>
      </c>
      <c r="E4863" s="89">
        <f t="shared" si="226"/>
        <v>899.99999979045242</v>
      </c>
      <c r="F4863" s="3">
        <f t="shared" si="227"/>
        <v>77220040.638404816</v>
      </c>
    </row>
    <row r="4864" spans="1:6">
      <c r="A4864" s="1">
        <v>43960.645833333336</v>
      </c>
      <c r="B4864">
        <v>3020</v>
      </c>
      <c r="C4864">
        <v>2.69</v>
      </c>
      <c r="D4864" s="2">
        <f t="shared" si="225"/>
        <v>43960.91514045254</v>
      </c>
      <c r="E4864" s="89">
        <f t="shared" si="226"/>
        <v>900.00000041909516</v>
      </c>
      <c r="F4864" s="3">
        <f t="shared" si="227"/>
        <v>76965189.072895706</v>
      </c>
    </row>
    <row r="4865" spans="1:6">
      <c r="A4865" s="1">
        <v>43960.65625</v>
      </c>
      <c r="B4865">
        <v>2980</v>
      </c>
      <c r="C4865">
        <v>2.67</v>
      </c>
      <c r="D4865" s="2">
        <f t="shared" si="225"/>
        <v>43960.928042785235</v>
      </c>
      <c r="E4865" s="89">
        <f t="shared" si="226"/>
        <v>899.99999979045242</v>
      </c>
      <c r="F4865" s="3">
        <f t="shared" si="227"/>
        <v>75945782.542061493</v>
      </c>
    </row>
    <row r="4866" spans="1:6">
      <c r="A4866" s="1">
        <v>43960.666666666664</v>
      </c>
      <c r="B4866">
        <v>3000</v>
      </c>
      <c r="C4866">
        <v>2.68</v>
      </c>
      <c r="D4866" s="2">
        <f t="shared" si="225"/>
        <v>43960.937208333329</v>
      </c>
      <c r="E4866" s="89">
        <f t="shared" si="226"/>
        <v>899.99999979045242</v>
      </c>
      <c r="F4866" s="3">
        <f t="shared" si="227"/>
        <v>76455485.780598819</v>
      </c>
    </row>
    <row r="4867" spans="1:6">
      <c r="A4867" s="1">
        <v>43960.677083333336</v>
      </c>
      <c r="B4867">
        <v>2940</v>
      </c>
      <c r="C4867">
        <v>2.65</v>
      </c>
      <c r="D4867" s="2">
        <f t="shared" ref="D4867:D4930" si="228">A4867+((13422*(1/B4867)+2.019)/24)</f>
        <v>43960.951429421773</v>
      </c>
      <c r="E4867" s="89">
        <f t="shared" si="226"/>
        <v>900.00000041909516</v>
      </c>
      <c r="F4867" s="3">
        <f t="shared" si="227"/>
        <v>74926376.117322311</v>
      </c>
    </row>
    <row r="4868" spans="1:6">
      <c r="A4868" s="1">
        <v>43960.6875</v>
      </c>
      <c r="B4868">
        <v>2920</v>
      </c>
      <c r="C4868">
        <v>2.64</v>
      </c>
      <c r="D4868" s="2">
        <f t="shared" si="228"/>
        <v>43960.963148972602</v>
      </c>
      <c r="E4868" s="89">
        <f t="shared" ref="E4868:E4931" si="229">CONVERT((A4868-A4867),"day","sec")</f>
        <v>899.99999979045242</v>
      </c>
      <c r="F4868" s="3">
        <f t="shared" si="227"/>
        <v>74416672.826449513</v>
      </c>
    </row>
    <row r="4869" spans="1:6">
      <c r="A4869" s="1">
        <v>43960.697916666664</v>
      </c>
      <c r="B4869">
        <v>2900</v>
      </c>
      <c r="C4869">
        <v>2.63</v>
      </c>
      <c r="D4869" s="2">
        <f t="shared" si="228"/>
        <v>43960.974886494252</v>
      </c>
      <c r="E4869" s="89">
        <f t="shared" si="229"/>
        <v>899.99999979045242</v>
      </c>
      <c r="F4869" s="3">
        <f t="shared" ref="F4869:F4932" si="230">E4869*B4869*CONVERT(1,"ft^3","l")</f>
        <v>73906969.587912202</v>
      </c>
    </row>
    <row r="4870" spans="1:6">
      <c r="A4870" s="1">
        <v>43960.708333333336</v>
      </c>
      <c r="B4870">
        <v>2850</v>
      </c>
      <c r="C4870">
        <v>2.6</v>
      </c>
      <c r="D4870" s="2">
        <f t="shared" si="228"/>
        <v>43960.988686403514</v>
      </c>
      <c r="E4870" s="89">
        <f t="shared" si="229"/>
        <v>900.00000041909516</v>
      </c>
      <c r="F4870" s="3">
        <f t="shared" si="230"/>
        <v>72632711.542302251</v>
      </c>
    </row>
    <row r="4871" spans="1:6">
      <c r="A4871" s="1">
        <v>43960.71875</v>
      </c>
      <c r="B4871">
        <v>2850</v>
      </c>
      <c r="C4871">
        <v>2.6</v>
      </c>
      <c r="D4871" s="2">
        <f t="shared" si="228"/>
        <v>43960.999103070179</v>
      </c>
      <c r="E4871" s="89">
        <f t="shared" si="229"/>
        <v>899.99999979045242</v>
      </c>
      <c r="F4871" s="3">
        <f t="shared" si="230"/>
        <v>72632711.491568878</v>
      </c>
    </row>
    <row r="4872" spans="1:6">
      <c r="A4872" s="1">
        <v>43960.729166666664</v>
      </c>
      <c r="B4872">
        <v>2830</v>
      </c>
      <c r="C4872">
        <v>2.59</v>
      </c>
      <c r="D4872" s="2">
        <f t="shared" si="228"/>
        <v>43961.010906507654</v>
      </c>
      <c r="E4872" s="89">
        <f t="shared" si="229"/>
        <v>899.99999979045242</v>
      </c>
      <c r="F4872" s="3">
        <f t="shared" si="230"/>
        <v>72123008.253031552</v>
      </c>
    </row>
    <row r="4873" spans="1:6">
      <c r="A4873" s="1">
        <v>43960.739583333336</v>
      </c>
      <c r="B4873">
        <v>2810</v>
      </c>
      <c r="C4873">
        <v>2.58</v>
      </c>
      <c r="D4873" s="2">
        <f t="shared" si="228"/>
        <v>43961.022729685646</v>
      </c>
      <c r="E4873" s="89">
        <f t="shared" si="229"/>
        <v>900.00000041909516</v>
      </c>
      <c r="F4873" s="3">
        <f t="shared" si="230"/>
        <v>71613305.064515546</v>
      </c>
    </row>
    <row r="4874" spans="1:6">
      <c r="A4874" s="1">
        <v>43960.75</v>
      </c>
      <c r="B4874">
        <v>2790</v>
      </c>
      <c r="C4874">
        <v>2.57</v>
      </c>
      <c r="D4874" s="2">
        <f t="shared" si="228"/>
        <v>43961.034573028672</v>
      </c>
      <c r="E4874" s="89">
        <f t="shared" si="229"/>
        <v>899.99999979045242</v>
      </c>
      <c r="F4874" s="3">
        <f t="shared" si="230"/>
        <v>71103601.775956899</v>
      </c>
    </row>
    <row r="4875" spans="1:6">
      <c r="A4875" s="1">
        <v>43960.760416666664</v>
      </c>
      <c r="B4875">
        <v>2780</v>
      </c>
      <c r="C4875">
        <v>2.56</v>
      </c>
      <c r="D4875" s="2">
        <f t="shared" si="228"/>
        <v>43961.045710731414</v>
      </c>
      <c r="E4875" s="89">
        <f t="shared" si="229"/>
        <v>899.99999979045242</v>
      </c>
      <c r="F4875" s="3">
        <f t="shared" si="230"/>
        <v>70848750.156688243</v>
      </c>
    </row>
    <row r="4876" spans="1:6">
      <c r="A4876" s="1">
        <v>43960.770833333336</v>
      </c>
      <c r="B4876">
        <v>2780</v>
      </c>
      <c r="C4876">
        <v>2.56</v>
      </c>
      <c r="D4876" s="2">
        <f t="shared" si="228"/>
        <v>43961.056127398086</v>
      </c>
      <c r="E4876" s="89">
        <f t="shared" si="229"/>
        <v>900.00000041909516</v>
      </c>
      <c r="F4876" s="3">
        <f t="shared" si="230"/>
        <v>70848750.206175521</v>
      </c>
    </row>
    <row r="4877" spans="1:6">
      <c r="A4877" s="1">
        <v>43960.78125</v>
      </c>
      <c r="B4877">
        <v>2720</v>
      </c>
      <c r="C4877">
        <v>2.5299999999999998</v>
      </c>
      <c r="D4877" s="2">
        <f t="shared" si="228"/>
        <v>43961.070981617646</v>
      </c>
      <c r="E4877" s="89">
        <f t="shared" si="229"/>
        <v>899.99999979045242</v>
      </c>
      <c r="F4877" s="3">
        <f t="shared" si="230"/>
        <v>69319640.441076264</v>
      </c>
    </row>
    <row r="4878" spans="1:6">
      <c r="A4878" s="1">
        <v>43960.791666666664</v>
      </c>
      <c r="B4878">
        <v>2720</v>
      </c>
      <c r="C4878">
        <v>2.5299999999999998</v>
      </c>
      <c r="D4878" s="2">
        <f t="shared" si="228"/>
        <v>43961.08139828431</v>
      </c>
      <c r="E4878" s="89">
        <f t="shared" si="229"/>
        <v>899.99999979045242</v>
      </c>
      <c r="F4878" s="3">
        <f t="shared" si="230"/>
        <v>69319640.441076264</v>
      </c>
    </row>
    <row r="4879" spans="1:6">
      <c r="A4879" s="1">
        <v>43960.802083333336</v>
      </c>
      <c r="B4879">
        <v>2710</v>
      </c>
      <c r="C4879">
        <v>2.52</v>
      </c>
      <c r="D4879" s="2">
        <f t="shared" si="228"/>
        <v>43961.092573646987</v>
      </c>
      <c r="E4879" s="89">
        <f t="shared" si="229"/>
        <v>900.00000041909516</v>
      </c>
      <c r="F4879" s="3">
        <f t="shared" si="230"/>
        <v>69064788.870048806</v>
      </c>
    </row>
    <row r="4880" spans="1:6">
      <c r="A4880" s="1">
        <v>43960.8125</v>
      </c>
      <c r="B4880">
        <v>2710</v>
      </c>
      <c r="C4880">
        <v>2.52</v>
      </c>
      <c r="D4880" s="2">
        <f t="shared" si="228"/>
        <v>43961.102990313651</v>
      </c>
      <c r="E4880" s="89">
        <f t="shared" si="229"/>
        <v>899.99999979045242</v>
      </c>
      <c r="F4880" s="3">
        <f t="shared" si="230"/>
        <v>69064788.821807608</v>
      </c>
    </row>
    <row r="4881" spans="1:6">
      <c r="A4881" s="1">
        <v>43960.822916666664</v>
      </c>
      <c r="B4881">
        <v>2690</v>
      </c>
      <c r="C4881">
        <v>2.5099999999999998</v>
      </c>
      <c r="D4881" s="2">
        <f t="shared" si="228"/>
        <v>43961.114941294916</v>
      </c>
      <c r="E4881" s="89">
        <f t="shared" si="229"/>
        <v>899.99999979045242</v>
      </c>
      <c r="F4881" s="3">
        <f t="shared" si="230"/>
        <v>68555085.583270282</v>
      </c>
    </row>
    <row r="4882" spans="1:6">
      <c r="A4882" s="1">
        <v>43960.833333333336</v>
      </c>
      <c r="B4882">
        <v>2670</v>
      </c>
      <c r="C4882">
        <v>2.5</v>
      </c>
      <c r="D4882" s="2">
        <f t="shared" si="228"/>
        <v>43961.126915262175</v>
      </c>
      <c r="E4882" s="89">
        <f t="shared" si="229"/>
        <v>900.00000041909516</v>
      </c>
      <c r="F4882" s="3">
        <f t="shared" si="230"/>
        <v>68045382.392262101</v>
      </c>
    </row>
    <row r="4883" spans="1:6">
      <c r="A4883" s="1">
        <v>43960.84375</v>
      </c>
      <c r="B4883">
        <v>2650</v>
      </c>
      <c r="C4883">
        <v>2.4900000000000002</v>
      </c>
      <c r="D4883" s="2">
        <f t="shared" si="228"/>
        <v>43961.138912735849</v>
      </c>
      <c r="E4883" s="89">
        <f t="shared" si="229"/>
        <v>899.99999979045242</v>
      </c>
      <c r="F4883" s="3">
        <f t="shared" si="230"/>
        <v>67535679.106195629</v>
      </c>
    </row>
    <row r="4884" spans="1:6">
      <c r="A4884" s="1">
        <v>43960.854166666664</v>
      </c>
      <c r="B4884">
        <v>2650</v>
      </c>
      <c r="C4884">
        <v>2.4900000000000002</v>
      </c>
      <c r="D4884" s="2">
        <f t="shared" si="228"/>
        <v>43961.149329402513</v>
      </c>
      <c r="E4884" s="89">
        <f t="shared" si="229"/>
        <v>899.99999979045242</v>
      </c>
      <c r="F4884" s="3">
        <f t="shared" si="230"/>
        <v>67535679.106195629</v>
      </c>
    </row>
    <row r="4885" spans="1:6">
      <c r="A4885" s="1">
        <v>43960.864583333336</v>
      </c>
      <c r="B4885">
        <v>2620</v>
      </c>
      <c r="C4885">
        <v>2.4700000000000002</v>
      </c>
      <c r="D4885" s="2">
        <f t="shared" si="228"/>
        <v>43961.162162531808</v>
      </c>
      <c r="E4885" s="89">
        <f t="shared" si="229"/>
        <v>900.00000041909516</v>
      </c>
      <c r="F4885" s="3">
        <f t="shared" si="230"/>
        <v>66771124.295028731</v>
      </c>
    </row>
    <row r="4886" spans="1:6">
      <c r="A4886" s="1">
        <v>43960.875</v>
      </c>
      <c r="B4886">
        <v>2600</v>
      </c>
      <c r="C4886">
        <v>2.46</v>
      </c>
      <c r="D4886" s="2">
        <f t="shared" si="228"/>
        <v>43961.174221153844</v>
      </c>
      <c r="E4886" s="89">
        <f t="shared" si="229"/>
        <v>899.99999979045242</v>
      </c>
      <c r="F4886" s="3">
        <f t="shared" si="230"/>
        <v>66261421.009852313</v>
      </c>
    </row>
    <row r="4887" spans="1:6">
      <c r="A4887" s="1">
        <v>43960.885416666664</v>
      </c>
      <c r="B4887">
        <v>2600</v>
      </c>
      <c r="C4887">
        <v>2.46</v>
      </c>
      <c r="D4887" s="2">
        <f t="shared" si="228"/>
        <v>43961.184637820508</v>
      </c>
      <c r="E4887" s="89">
        <f t="shared" si="229"/>
        <v>899.99999979045242</v>
      </c>
      <c r="F4887" s="3">
        <f t="shared" si="230"/>
        <v>66261421.009852313</v>
      </c>
    </row>
    <row r="4888" spans="1:6">
      <c r="A4888" s="1">
        <v>43960.895833333336</v>
      </c>
      <c r="B4888">
        <v>2580</v>
      </c>
      <c r="C4888">
        <v>2.4500000000000002</v>
      </c>
      <c r="D4888" s="2">
        <f t="shared" si="228"/>
        <v>43961.196721899229</v>
      </c>
      <c r="E4888" s="89">
        <f t="shared" si="229"/>
        <v>900.00000041909516</v>
      </c>
      <c r="F4888" s="3">
        <f t="shared" si="230"/>
        <v>65751717.817242034</v>
      </c>
    </row>
    <row r="4889" spans="1:6">
      <c r="A4889" s="1">
        <v>43960.90625</v>
      </c>
      <c r="B4889">
        <v>2570</v>
      </c>
      <c r="C4889">
        <v>2.44</v>
      </c>
      <c r="D4889" s="2">
        <f t="shared" si="228"/>
        <v>43961.207982003893</v>
      </c>
      <c r="E4889" s="89">
        <f t="shared" si="229"/>
        <v>899.99999979045242</v>
      </c>
      <c r="F4889" s="3">
        <f t="shared" si="230"/>
        <v>65496866.152046323</v>
      </c>
    </row>
    <row r="4890" spans="1:6">
      <c r="A4890" s="1">
        <v>43960.916666666664</v>
      </c>
      <c r="B4890">
        <v>2570</v>
      </c>
      <c r="C4890">
        <v>2.44</v>
      </c>
      <c r="D4890" s="2">
        <f t="shared" si="228"/>
        <v>43961.218398670557</v>
      </c>
      <c r="E4890" s="89">
        <f t="shared" si="229"/>
        <v>899.99999979045242</v>
      </c>
      <c r="F4890" s="3">
        <f t="shared" si="230"/>
        <v>65496866.152046323</v>
      </c>
    </row>
    <row r="4891" spans="1:6">
      <c r="A4891" s="1">
        <v>43960.927083333336</v>
      </c>
      <c r="B4891">
        <v>2550</v>
      </c>
      <c r="C4891">
        <v>2.4300000000000002</v>
      </c>
      <c r="D4891" s="2">
        <f t="shared" si="228"/>
        <v>43961.230522058824</v>
      </c>
      <c r="E4891" s="89">
        <f t="shared" si="229"/>
        <v>900.00000041909516</v>
      </c>
      <c r="F4891" s="3">
        <f t="shared" si="230"/>
        <v>64987162.958902009</v>
      </c>
    </row>
    <row r="4892" spans="1:6">
      <c r="A4892" s="1">
        <v>43960.9375</v>
      </c>
      <c r="B4892">
        <v>2530</v>
      </c>
      <c r="C4892">
        <v>2.42</v>
      </c>
      <c r="D4892" s="2">
        <f t="shared" si="228"/>
        <v>43961.242672430832</v>
      </c>
      <c r="E4892" s="89">
        <f t="shared" si="229"/>
        <v>899.99999979045242</v>
      </c>
      <c r="F4892" s="3">
        <f t="shared" si="230"/>
        <v>64477459.674971677</v>
      </c>
    </row>
    <row r="4893" spans="1:6">
      <c r="A4893" s="1">
        <v>43960.947916666664</v>
      </c>
      <c r="B4893">
        <v>2530</v>
      </c>
      <c r="C4893">
        <v>2.42</v>
      </c>
      <c r="D4893" s="2">
        <f t="shared" si="228"/>
        <v>43961.253089097496</v>
      </c>
      <c r="E4893" s="89">
        <f t="shared" si="229"/>
        <v>899.99999979045242</v>
      </c>
      <c r="F4893" s="3">
        <f t="shared" si="230"/>
        <v>64477459.674971677</v>
      </c>
    </row>
    <row r="4894" spans="1:6">
      <c r="A4894" s="1">
        <v>43960.958333333336</v>
      </c>
      <c r="B4894">
        <v>2510</v>
      </c>
      <c r="C4894">
        <v>2.41</v>
      </c>
      <c r="D4894" s="2">
        <f t="shared" si="228"/>
        <v>43961.265267098279</v>
      </c>
      <c r="E4894" s="89">
        <f t="shared" si="229"/>
        <v>900.00000041909516</v>
      </c>
      <c r="F4894" s="3">
        <f t="shared" si="230"/>
        <v>63967756.481115311</v>
      </c>
    </row>
    <row r="4895" spans="1:6">
      <c r="A4895" s="1">
        <v>43960.96875</v>
      </c>
      <c r="B4895">
        <v>2500</v>
      </c>
      <c r="C4895">
        <v>2.4</v>
      </c>
      <c r="D4895" s="2">
        <f t="shared" si="228"/>
        <v>43961.276575000004</v>
      </c>
      <c r="E4895" s="89">
        <f t="shared" si="229"/>
        <v>899.99999979045242</v>
      </c>
      <c r="F4895" s="3">
        <f t="shared" si="230"/>
        <v>63712904.817165688</v>
      </c>
    </row>
    <row r="4896" spans="1:6">
      <c r="A4896" s="1">
        <v>43960.979166666664</v>
      </c>
      <c r="B4896">
        <v>2500</v>
      </c>
      <c r="C4896">
        <v>2.4</v>
      </c>
      <c r="D4896" s="2">
        <f t="shared" si="228"/>
        <v>43961.286991666668</v>
      </c>
      <c r="E4896" s="89">
        <f t="shared" si="229"/>
        <v>899.99999979045242</v>
      </c>
      <c r="F4896" s="3">
        <f t="shared" si="230"/>
        <v>63712904.817165688</v>
      </c>
    </row>
    <row r="4897" spans="1:6">
      <c r="A4897" s="1">
        <v>43960.989583333336</v>
      </c>
      <c r="B4897">
        <v>2480</v>
      </c>
      <c r="C4897">
        <v>2.39</v>
      </c>
      <c r="D4897" s="2">
        <f t="shared" si="228"/>
        <v>43961.299212365593</v>
      </c>
      <c r="E4897" s="89">
        <f t="shared" si="229"/>
        <v>900.00000041909516</v>
      </c>
      <c r="F4897" s="3">
        <f t="shared" si="230"/>
        <v>63203201.622775286</v>
      </c>
    </row>
    <row r="4898" spans="1:6">
      <c r="A4898" s="1">
        <v>43961</v>
      </c>
      <c r="B4898">
        <v>2480</v>
      </c>
      <c r="C4898">
        <v>2.39</v>
      </c>
      <c r="D4898" s="2">
        <f t="shared" si="228"/>
        <v>43961.309629032257</v>
      </c>
      <c r="E4898" s="89">
        <f t="shared" si="229"/>
        <v>899.99999979045242</v>
      </c>
      <c r="F4898" s="3">
        <f t="shared" si="230"/>
        <v>63203201.578628361</v>
      </c>
    </row>
    <row r="4899" spans="1:6">
      <c r="A4899" s="1">
        <v>43961.010416666664</v>
      </c>
      <c r="B4899">
        <v>2460</v>
      </c>
      <c r="C4899">
        <v>2.38</v>
      </c>
      <c r="D4899" s="2">
        <f t="shared" si="228"/>
        <v>43961.321879065035</v>
      </c>
      <c r="E4899" s="89">
        <f t="shared" si="229"/>
        <v>899.99999979045242</v>
      </c>
      <c r="F4899" s="3">
        <f t="shared" si="230"/>
        <v>62693498.340091035</v>
      </c>
    </row>
    <row r="4900" spans="1:6">
      <c r="A4900" s="1">
        <v>43961.020833333336</v>
      </c>
      <c r="B4900">
        <v>2450</v>
      </c>
      <c r="C4900">
        <v>2.37</v>
      </c>
      <c r="D4900" s="2">
        <f t="shared" si="228"/>
        <v>43961.333223639456</v>
      </c>
      <c r="E4900" s="89">
        <f t="shared" si="229"/>
        <v>900.00000041909516</v>
      </c>
      <c r="F4900" s="3">
        <f t="shared" si="230"/>
        <v>62438646.764435261</v>
      </c>
    </row>
    <row r="4901" spans="1:6">
      <c r="A4901" s="1">
        <v>43961.03125</v>
      </c>
      <c r="B4901">
        <v>2430</v>
      </c>
      <c r="C4901">
        <v>2.36</v>
      </c>
      <c r="D4901" s="2">
        <f t="shared" si="228"/>
        <v>43961.345519032919</v>
      </c>
      <c r="E4901" s="89">
        <f t="shared" si="229"/>
        <v>899.99999979045242</v>
      </c>
      <c r="F4901" s="3">
        <f t="shared" si="230"/>
        <v>61928943.482285045</v>
      </c>
    </row>
    <row r="4902" spans="1:6">
      <c r="A4902" s="1">
        <v>43961.041666666664</v>
      </c>
      <c r="B4902">
        <v>2430</v>
      </c>
      <c r="C4902">
        <v>2.36</v>
      </c>
      <c r="D4902" s="2">
        <f t="shared" si="228"/>
        <v>43961.355935699583</v>
      </c>
      <c r="E4902" s="89">
        <f t="shared" si="229"/>
        <v>899.99999979045242</v>
      </c>
      <c r="F4902" s="3">
        <f t="shared" si="230"/>
        <v>61928943.482285045</v>
      </c>
    </row>
    <row r="4903" spans="1:6">
      <c r="A4903" s="1">
        <v>43961.052083333336</v>
      </c>
      <c r="B4903">
        <v>2410</v>
      </c>
      <c r="C4903">
        <v>2.35</v>
      </c>
      <c r="D4903" s="2">
        <f t="shared" si="228"/>
        <v>43961.368262275246</v>
      </c>
      <c r="E4903" s="89">
        <f t="shared" si="229"/>
        <v>900.00000041909516</v>
      </c>
      <c r="F4903" s="3">
        <f t="shared" si="230"/>
        <v>61419240.286648564</v>
      </c>
    </row>
    <row r="4904" spans="1:6">
      <c r="A4904" s="1">
        <v>43961.0625</v>
      </c>
      <c r="B4904">
        <v>2410</v>
      </c>
      <c r="C4904">
        <v>2.35</v>
      </c>
      <c r="D4904" s="2">
        <f t="shared" si="228"/>
        <v>43961.37867894191</v>
      </c>
      <c r="E4904" s="89">
        <f t="shared" si="229"/>
        <v>899.99999979045242</v>
      </c>
      <c r="F4904" s="3">
        <f t="shared" si="230"/>
        <v>61419240.243747719</v>
      </c>
    </row>
    <row r="4905" spans="1:6">
      <c r="A4905" s="1">
        <v>43961.072916666664</v>
      </c>
      <c r="B4905">
        <v>2400</v>
      </c>
      <c r="C4905">
        <v>2.34</v>
      </c>
      <c r="D4905" s="2">
        <f t="shared" si="228"/>
        <v>43961.390062499995</v>
      </c>
      <c r="E4905" s="89">
        <f t="shared" si="229"/>
        <v>899.99999979045242</v>
      </c>
      <c r="F4905" s="3">
        <f t="shared" si="230"/>
        <v>61164388.624479055</v>
      </c>
    </row>
    <row r="4906" spans="1:6">
      <c r="A4906" s="1">
        <v>43961.083333333336</v>
      </c>
      <c r="B4906">
        <v>2400</v>
      </c>
      <c r="C4906">
        <v>2.34</v>
      </c>
      <c r="D4906" s="2">
        <f t="shared" si="228"/>
        <v>43961.400479166667</v>
      </c>
      <c r="E4906" s="89">
        <f t="shared" si="229"/>
        <v>900.00000041909516</v>
      </c>
      <c r="F4906" s="3">
        <f t="shared" si="230"/>
        <v>61164388.667201892</v>
      </c>
    </row>
    <row r="4907" spans="1:6">
      <c r="A4907" s="1">
        <v>43961.09375</v>
      </c>
      <c r="B4907">
        <v>2380</v>
      </c>
      <c r="C4907">
        <v>2.33</v>
      </c>
      <c r="D4907" s="2">
        <f t="shared" si="228"/>
        <v>43961.412853991598</v>
      </c>
      <c r="E4907" s="89">
        <f t="shared" si="229"/>
        <v>899.99999979045242</v>
      </c>
      <c r="F4907" s="3">
        <f t="shared" si="230"/>
        <v>60654685.385941729</v>
      </c>
    </row>
    <row r="4908" spans="1:6">
      <c r="A4908" s="1">
        <v>43961.104166666664</v>
      </c>
      <c r="B4908">
        <v>2360</v>
      </c>
      <c r="C4908">
        <v>2.3199999999999998</v>
      </c>
      <c r="D4908" s="2">
        <f t="shared" si="228"/>
        <v>43961.42526200565</v>
      </c>
      <c r="E4908" s="89">
        <f t="shared" si="229"/>
        <v>899.99999979045242</v>
      </c>
      <c r="F4908" s="3">
        <f t="shared" si="230"/>
        <v>60144982.14740441</v>
      </c>
    </row>
    <row r="4909" spans="1:6">
      <c r="A4909" s="1">
        <v>43961.114583333336</v>
      </c>
      <c r="B4909">
        <v>2360</v>
      </c>
      <c r="C4909">
        <v>2.3199999999999998</v>
      </c>
      <c r="D4909" s="2">
        <f t="shared" si="228"/>
        <v>43961.435678672322</v>
      </c>
      <c r="E4909" s="89">
        <f t="shared" si="229"/>
        <v>900.00000041909516</v>
      </c>
      <c r="F4909" s="3">
        <f t="shared" si="230"/>
        <v>60144982.189415194</v>
      </c>
    </row>
    <row r="4910" spans="1:6">
      <c r="A4910" s="1">
        <v>43961.125</v>
      </c>
      <c r="B4910">
        <v>2350</v>
      </c>
      <c r="C4910">
        <v>2.31</v>
      </c>
      <c r="D4910" s="2">
        <f t="shared" si="228"/>
        <v>43961.447103723403</v>
      </c>
      <c r="E4910" s="89">
        <f t="shared" si="229"/>
        <v>899.99999979045242</v>
      </c>
      <c r="F4910" s="3">
        <f t="shared" si="230"/>
        <v>59890130.528135747</v>
      </c>
    </row>
    <row r="4911" spans="1:6">
      <c r="A4911" s="1">
        <v>43961.135416666664</v>
      </c>
      <c r="B4911">
        <v>2350</v>
      </c>
      <c r="C4911">
        <v>2.31</v>
      </c>
      <c r="D4911" s="2">
        <f t="shared" si="228"/>
        <v>43961.457520390068</v>
      </c>
      <c r="E4911" s="89">
        <f t="shared" si="229"/>
        <v>899.99999979045242</v>
      </c>
      <c r="F4911" s="3">
        <f t="shared" si="230"/>
        <v>59890130.528135747</v>
      </c>
    </row>
    <row r="4912" spans="1:6">
      <c r="A4912" s="1">
        <v>43961.145833333336</v>
      </c>
      <c r="B4912">
        <v>2350</v>
      </c>
      <c r="C4912">
        <v>2.31</v>
      </c>
      <c r="D4912" s="2">
        <f t="shared" si="228"/>
        <v>43961.467937056739</v>
      </c>
      <c r="E4912" s="89">
        <f t="shared" si="229"/>
        <v>900.00000041909516</v>
      </c>
      <c r="F4912" s="3">
        <f t="shared" si="230"/>
        <v>59890130.569968514</v>
      </c>
    </row>
    <row r="4913" spans="1:6">
      <c r="A4913" s="1">
        <v>43961.15625</v>
      </c>
      <c r="B4913">
        <v>2330</v>
      </c>
      <c r="C4913">
        <v>2.2999999999999998</v>
      </c>
      <c r="D4913" s="2">
        <f t="shared" si="228"/>
        <v>43961.480396459228</v>
      </c>
      <c r="E4913" s="89">
        <f t="shared" si="229"/>
        <v>899.99999979045242</v>
      </c>
      <c r="F4913" s="3">
        <f t="shared" si="230"/>
        <v>59380427.28959842</v>
      </c>
    </row>
    <row r="4914" spans="1:6">
      <c r="A4914" s="1">
        <v>43961.166666666664</v>
      </c>
      <c r="B4914">
        <v>2330</v>
      </c>
      <c r="C4914">
        <v>2.2999999999999998</v>
      </c>
      <c r="D4914" s="2">
        <f t="shared" si="228"/>
        <v>43961.490813125893</v>
      </c>
      <c r="E4914" s="89">
        <f t="shared" si="229"/>
        <v>899.99999979045242</v>
      </c>
      <c r="F4914" s="3">
        <f t="shared" si="230"/>
        <v>59380427.28959842</v>
      </c>
    </row>
    <row r="4915" spans="1:6">
      <c r="A4915" s="1">
        <v>43961.177083333336</v>
      </c>
      <c r="B4915">
        <v>2310</v>
      </c>
      <c r="C4915">
        <v>2.29</v>
      </c>
      <c r="D4915" s="2">
        <f t="shared" si="228"/>
        <v>43961.503307900435</v>
      </c>
      <c r="E4915" s="89">
        <f t="shared" si="229"/>
        <v>900.00000041909516</v>
      </c>
      <c r="F4915" s="3">
        <f t="shared" si="230"/>
        <v>58870724.092181817</v>
      </c>
    </row>
    <row r="4916" spans="1:6">
      <c r="A4916" s="1">
        <v>43961.1875</v>
      </c>
      <c r="B4916">
        <v>2310</v>
      </c>
      <c r="C4916">
        <v>2.29</v>
      </c>
      <c r="D4916" s="2">
        <f t="shared" si="228"/>
        <v>43961.513724567099</v>
      </c>
      <c r="E4916" s="89">
        <f t="shared" si="229"/>
        <v>899.99999979045242</v>
      </c>
      <c r="F4916" s="3">
        <f t="shared" si="230"/>
        <v>58870724.051061094</v>
      </c>
    </row>
    <row r="4917" spans="1:6">
      <c r="A4917" s="1">
        <v>43961.197916666664</v>
      </c>
      <c r="B4917">
        <v>2300</v>
      </c>
      <c r="C4917">
        <v>2.2799999999999998</v>
      </c>
      <c r="D4917" s="2">
        <f t="shared" si="228"/>
        <v>43961.525193840578</v>
      </c>
      <c r="E4917" s="89">
        <f t="shared" si="229"/>
        <v>899.99999979045242</v>
      </c>
      <c r="F4917" s="3">
        <f t="shared" si="230"/>
        <v>58615872.431792431</v>
      </c>
    </row>
    <row r="4918" spans="1:6">
      <c r="A4918" s="1">
        <v>43961.208333333336</v>
      </c>
      <c r="B4918">
        <v>2300</v>
      </c>
      <c r="C4918">
        <v>2.2799999999999998</v>
      </c>
      <c r="D4918" s="2">
        <f t="shared" si="228"/>
        <v>43961.53561050725</v>
      </c>
      <c r="E4918" s="89">
        <f t="shared" si="229"/>
        <v>900.00000041909516</v>
      </c>
      <c r="F4918" s="3">
        <f t="shared" si="230"/>
        <v>58615872.472735144</v>
      </c>
    </row>
    <row r="4919" spans="1:6">
      <c r="A4919" s="1">
        <v>43961.21875</v>
      </c>
      <c r="B4919">
        <v>2300</v>
      </c>
      <c r="C4919">
        <v>2.2799999999999998</v>
      </c>
      <c r="D4919" s="2">
        <f t="shared" si="228"/>
        <v>43961.546027173914</v>
      </c>
      <c r="E4919" s="89">
        <f t="shared" si="229"/>
        <v>899.99999979045242</v>
      </c>
      <c r="F4919" s="3">
        <f t="shared" si="230"/>
        <v>58615872.431792431</v>
      </c>
    </row>
    <row r="4920" spans="1:6">
      <c r="A4920" s="1">
        <v>43961.229166666664</v>
      </c>
      <c r="B4920">
        <v>2280</v>
      </c>
      <c r="C4920">
        <v>2.27</v>
      </c>
      <c r="D4920" s="2">
        <f t="shared" si="228"/>
        <v>43961.558576754382</v>
      </c>
      <c r="E4920" s="89">
        <f t="shared" si="229"/>
        <v>899.99999979045242</v>
      </c>
      <c r="F4920" s="3">
        <f t="shared" si="230"/>
        <v>58106169.193255104</v>
      </c>
    </row>
    <row r="4921" spans="1:6">
      <c r="A4921" s="1">
        <v>43961.239583333336</v>
      </c>
      <c r="B4921">
        <v>2280</v>
      </c>
      <c r="C4921">
        <v>2.27</v>
      </c>
      <c r="D4921" s="2">
        <f t="shared" si="228"/>
        <v>43961.568993421053</v>
      </c>
      <c r="E4921" s="89">
        <f t="shared" si="229"/>
        <v>900.00000041909516</v>
      </c>
      <c r="F4921" s="3">
        <f t="shared" si="230"/>
        <v>58106169.233841799</v>
      </c>
    </row>
    <row r="4922" spans="1:6">
      <c r="A4922" s="1">
        <v>43961.25</v>
      </c>
      <c r="B4922">
        <v>2270</v>
      </c>
      <c r="C4922">
        <v>2.2599999999999998</v>
      </c>
      <c r="D4922" s="2">
        <f t="shared" si="228"/>
        <v>43961.580490638764</v>
      </c>
      <c r="E4922" s="89">
        <f t="shared" si="229"/>
        <v>899.99999979045242</v>
      </c>
      <c r="F4922" s="3">
        <f t="shared" si="230"/>
        <v>57851317.573986441</v>
      </c>
    </row>
    <row r="4923" spans="1:6">
      <c r="A4923" s="1">
        <v>43961.260416666664</v>
      </c>
      <c r="B4923">
        <v>2270</v>
      </c>
      <c r="C4923">
        <v>2.2599999999999998</v>
      </c>
      <c r="D4923" s="2">
        <f t="shared" si="228"/>
        <v>43961.590907305428</v>
      </c>
      <c r="E4923" s="89">
        <f t="shared" si="229"/>
        <v>899.99999979045242</v>
      </c>
      <c r="F4923" s="3">
        <f t="shared" si="230"/>
        <v>57851317.573986441</v>
      </c>
    </row>
    <row r="4924" spans="1:6">
      <c r="A4924" s="1">
        <v>43961.270833333336</v>
      </c>
      <c r="B4924">
        <v>2250</v>
      </c>
      <c r="C4924">
        <v>2.25</v>
      </c>
      <c r="D4924" s="2">
        <f t="shared" si="228"/>
        <v>43961.603513888891</v>
      </c>
      <c r="E4924" s="89">
        <f t="shared" si="229"/>
        <v>900.00000041909516</v>
      </c>
      <c r="F4924" s="3">
        <f t="shared" si="230"/>
        <v>57341614.375501774</v>
      </c>
    </row>
    <row r="4925" spans="1:6">
      <c r="A4925" s="1">
        <v>43961.28125</v>
      </c>
      <c r="B4925">
        <v>2250</v>
      </c>
      <c r="C4925">
        <v>2.25</v>
      </c>
      <c r="D4925" s="2">
        <f t="shared" si="228"/>
        <v>43961.613930555555</v>
      </c>
      <c r="E4925" s="89">
        <f t="shared" si="229"/>
        <v>899.99999979045242</v>
      </c>
      <c r="F4925" s="3">
        <f t="shared" si="230"/>
        <v>57341614.335449114</v>
      </c>
    </row>
    <row r="4926" spans="1:6">
      <c r="A4926" s="1">
        <v>43961.291666666664</v>
      </c>
      <c r="B4926">
        <v>2230</v>
      </c>
      <c r="C4926">
        <v>2.2400000000000002</v>
      </c>
      <c r="D4926" s="2">
        <f t="shared" si="228"/>
        <v>43961.626576420029</v>
      </c>
      <c r="E4926" s="89">
        <f t="shared" si="229"/>
        <v>899.99999979045242</v>
      </c>
      <c r="F4926" s="3">
        <f t="shared" si="230"/>
        <v>56831911.096911788</v>
      </c>
    </row>
    <row r="4927" spans="1:6">
      <c r="A4927" s="1">
        <v>43961.302083333336</v>
      </c>
      <c r="B4927">
        <v>2230</v>
      </c>
      <c r="C4927">
        <v>2.2400000000000002</v>
      </c>
      <c r="D4927" s="2">
        <f t="shared" si="228"/>
        <v>43961.6369930867</v>
      </c>
      <c r="E4927" s="89">
        <f t="shared" si="229"/>
        <v>900.00000041909516</v>
      </c>
      <c r="F4927" s="3">
        <f t="shared" si="230"/>
        <v>56831911.136608422</v>
      </c>
    </row>
    <row r="4928" spans="1:6">
      <c r="A4928" s="1">
        <v>43961.3125</v>
      </c>
      <c r="B4928">
        <v>2230</v>
      </c>
      <c r="C4928">
        <v>2.2400000000000002</v>
      </c>
      <c r="D4928" s="2">
        <f t="shared" si="228"/>
        <v>43961.647409753365</v>
      </c>
      <c r="E4928" s="89">
        <f t="shared" si="229"/>
        <v>899.99999979045242</v>
      </c>
      <c r="F4928" s="3">
        <f t="shared" si="230"/>
        <v>56831911.096911788</v>
      </c>
    </row>
    <row r="4929" spans="1:6">
      <c r="A4929" s="1">
        <v>43961.322916666664</v>
      </c>
      <c r="B4929">
        <v>2220</v>
      </c>
      <c r="C4929">
        <v>2.23</v>
      </c>
      <c r="D4929" s="2">
        <f t="shared" si="228"/>
        <v>43961.658956081075</v>
      </c>
      <c r="E4929" s="89">
        <f t="shared" si="229"/>
        <v>899.99999979045242</v>
      </c>
      <c r="F4929" s="3">
        <f t="shared" si="230"/>
        <v>56577059.477643132</v>
      </c>
    </row>
    <row r="4930" spans="1:6">
      <c r="A4930" s="1">
        <v>43961.333333333336</v>
      </c>
      <c r="B4930">
        <v>2220</v>
      </c>
      <c r="C4930">
        <v>2.23</v>
      </c>
      <c r="D4930" s="2">
        <f t="shared" si="228"/>
        <v>43961.669372747747</v>
      </c>
      <c r="E4930" s="89">
        <f t="shared" si="229"/>
        <v>900.00000041909516</v>
      </c>
      <c r="F4930" s="3">
        <f t="shared" si="230"/>
        <v>56577059.517161749</v>
      </c>
    </row>
    <row r="4931" spans="1:6">
      <c r="A4931" s="1">
        <v>43961.34375</v>
      </c>
      <c r="B4931">
        <v>2200</v>
      </c>
      <c r="C4931">
        <v>2.2200000000000002</v>
      </c>
      <c r="D4931" s="2">
        <f t="shared" ref="D4931:D4994" si="231">A4931+((13422*(1/B4931)+2.019)/24)</f>
        <v>43961.682079545455</v>
      </c>
      <c r="E4931" s="89">
        <f t="shared" si="229"/>
        <v>899.99999979045242</v>
      </c>
      <c r="F4931" s="3">
        <f t="shared" si="230"/>
        <v>56067356.239105806</v>
      </c>
    </row>
    <row r="4932" spans="1:6">
      <c r="A4932" s="1">
        <v>43961.354166666664</v>
      </c>
      <c r="B4932">
        <v>2200</v>
      </c>
      <c r="C4932">
        <v>2.2200000000000002</v>
      </c>
      <c r="D4932" s="2">
        <f t="shared" si="231"/>
        <v>43961.692496212119</v>
      </c>
      <c r="E4932" s="89">
        <f t="shared" ref="E4932:E4995" si="232">CONVERT((A4932-A4931),"day","sec")</f>
        <v>899.99999979045242</v>
      </c>
      <c r="F4932" s="3">
        <f t="shared" si="230"/>
        <v>56067356.239105806</v>
      </c>
    </row>
    <row r="4933" spans="1:6">
      <c r="A4933" s="1">
        <v>43961.364583333336</v>
      </c>
      <c r="B4933">
        <v>2200</v>
      </c>
      <c r="C4933">
        <v>2.2200000000000002</v>
      </c>
      <c r="D4933" s="2">
        <f t="shared" si="231"/>
        <v>43961.702912878791</v>
      </c>
      <c r="E4933" s="89">
        <f t="shared" si="232"/>
        <v>900.00000041909516</v>
      </c>
      <c r="F4933" s="3">
        <f t="shared" ref="F4933:F4996" si="233">E4933*B4933*CONVERT(1,"ft^3","l")</f>
        <v>56067356.278268397</v>
      </c>
    </row>
    <row r="4934" spans="1:6">
      <c r="A4934" s="1">
        <v>43961.375</v>
      </c>
      <c r="B4934">
        <v>2200</v>
      </c>
      <c r="C4934">
        <v>2.2200000000000002</v>
      </c>
      <c r="D4934" s="2">
        <f t="shared" si="231"/>
        <v>43961.713329545455</v>
      </c>
      <c r="E4934" s="89">
        <f t="shared" si="232"/>
        <v>899.99999979045242</v>
      </c>
      <c r="F4934" s="3">
        <f t="shared" si="233"/>
        <v>56067356.239105806</v>
      </c>
    </row>
    <row r="4935" spans="1:6">
      <c r="A4935" s="1">
        <v>43961.385416666664</v>
      </c>
      <c r="B4935">
        <v>2190</v>
      </c>
      <c r="C4935">
        <v>2.21</v>
      </c>
      <c r="D4935" s="2">
        <f t="shared" si="231"/>
        <v>43961.724906963471</v>
      </c>
      <c r="E4935" s="89">
        <f t="shared" si="232"/>
        <v>899.99999979045242</v>
      </c>
      <c r="F4935" s="3">
        <f t="shared" si="233"/>
        <v>55812504.619837143</v>
      </c>
    </row>
    <row r="4936" spans="1:6">
      <c r="A4936" s="1">
        <v>43961.395833333336</v>
      </c>
      <c r="B4936">
        <v>2200</v>
      </c>
      <c r="C4936">
        <v>2.2200000000000002</v>
      </c>
      <c r="D4936" s="2">
        <f t="shared" si="231"/>
        <v>43961.734162878791</v>
      </c>
      <c r="E4936" s="89">
        <f t="shared" si="232"/>
        <v>900.00000041909516</v>
      </c>
      <c r="F4936" s="3">
        <f t="shared" si="233"/>
        <v>56067356.278268397</v>
      </c>
    </row>
    <row r="4937" spans="1:6">
      <c r="A4937" s="1">
        <v>43961.40625</v>
      </c>
      <c r="B4937">
        <v>2190</v>
      </c>
      <c r="C4937">
        <v>2.21</v>
      </c>
      <c r="D4937" s="2">
        <f t="shared" si="231"/>
        <v>43961.745740296807</v>
      </c>
      <c r="E4937" s="89">
        <f t="shared" si="232"/>
        <v>899.99999979045242</v>
      </c>
      <c r="F4937" s="3">
        <f t="shared" si="233"/>
        <v>55812504.619837143</v>
      </c>
    </row>
    <row r="4938" spans="1:6">
      <c r="A4938" s="1">
        <v>43961.416666666664</v>
      </c>
      <c r="B4938">
        <v>2190</v>
      </c>
      <c r="C4938">
        <v>2.21</v>
      </c>
      <c r="D4938" s="2">
        <f t="shared" si="231"/>
        <v>43961.756156963471</v>
      </c>
      <c r="E4938" s="89">
        <f t="shared" si="232"/>
        <v>899.99999979045242</v>
      </c>
      <c r="F4938" s="3">
        <f t="shared" si="233"/>
        <v>55812504.619837143</v>
      </c>
    </row>
    <row r="4939" spans="1:6">
      <c r="A4939" s="1">
        <v>43961.427083333336</v>
      </c>
      <c r="B4939">
        <v>2170</v>
      </c>
      <c r="C4939">
        <v>2.2000000000000002</v>
      </c>
      <c r="D4939" s="2">
        <f t="shared" si="231"/>
        <v>43961.768927227342</v>
      </c>
      <c r="E4939" s="89">
        <f t="shared" si="232"/>
        <v>900.00000041909516</v>
      </c>
      <c r="F4939" s="3">
        <f t="shared" si="233"/>
        <v>55302801.419928372</v>
      </c>
    </row>
    <row r="4940" spans="1:6">
      <c r="A4940" s="1">
        <v>43961.4375</v>
      </c>
      <c r="B4940">
        <v>2170</v>
      </c>
      <c r="C4940">
        <v>2.2000000000000002</v>
      </c>
      <c r="D4940" s="2">
        <f t="shared" si="231"/>
        <v>43961.779343894006</v>
      </c>
      <c r="E4940" s="89">
        <f t="shared" si="232"/>
        <v>899.99999979045242</v>
      </c>
      <c r="F4940" s="3">
        <f t="shared" si="233"/>
        <v>55302801.381299816</v>
      </c>
    </row>
    <row r="4941" spans="1:6">
      <c r="A4941" s="1">
        <v>43961.447916666664</v>
      </c>
      <c r="B4941">
        <v>2170</v>
      </c>
      <c r="C4941">
        <v>2.2000000000000002</v>
      </c>
      <c r="D4941" s="2">
        <f t="shared" si="231"/>
        <v>43961.78976056067</v>
      </c>
      <c r="E4941" s="89">
        <f t="shared" si="232"/>
        <v>899.99999979045242</v>
      </c>
      <c r="F4941" s="3">
        <f t="shared" si="233"/>
        <v>55302801.381299816</v>
      </c>
    </row>
    <row r="4942" spans="1:6">
      <c r="A4942" s="1">
        <v>43961.458333333336</v>
      </c>
      <c r="B4942">
        <v>2160</v>
      </c>
      <c r="C4942">
        <v>2.19</v>
      </c>
      <c r="D4942" s="2">
        <f t="shared" si="231"/>
        <v>43961.801370370376</v>
      </c>
      <c r="E4942" s="89">
        <f t="shared" si="232"/>
        <v>900.00000041909516</v>
      </c>
      <c r="F4942" s="3">
        <f t="shared" si="233"/>
        <v>55047949.800481699</v>
      </c>
    </row>
    <row r="4943" spans="1:6">
      <c r="A4943" s="1">
        <v>43961.46875</v>
      </c>
      <c r="B4943">
        <v>2160</v>
      </c>
      <c r="C4943">
        <v>2.19</v>
      </c>
      <c r="D4943" s="2">
        <f t="shared" si="231"/>
        <v>43961.811787037041</v>
      </c>
      <c r="E4943" s="89">
        <f t="shared" si="232"/>
        <v>899.99999979045242</v>
      </c>
      <c r="F4943" s="3">
        <f t="shared" si="233"/>
        <v>55047949.762031153</v>
      </c>
    </row>
    <row r="4944" spans="1:6">
      <c r="A4944" s="1">
        <v>43961.479166666664</v>
      </c>
      <c r="B4944">
        <v>2160</v>
      </c>
      <c r="C4944">
        <v>2.19</v>
      </c>
      <c r="D4944" s="2">
        <f t="shared" si="231"/>
        <v>43961.822203703705</v>
      </c>
      <c r="E4944" s="89">
        <f t="shared" si="232"/>
        <v>899.99999979045242</v>
      </c>
      <c r="F4944" s="3">
        <f t="shared" si="233"/>
        <v>55047949.762031153</v>
      </c>
    </row>
    <row r="4945" spans="1:6">
      <c r="A4945" s="1">
        <v>43961.489583333336</v>
      </c>
      <c r="B4945">
        <v>2160</v>
      </c>
      <c r="C4945">
        <v>2.19</v>
      </c>
      <c r="D4945" s="2">
        <f t="shared" si="231"/>
        <v>43961.832620370376</v>
      </c>
      <c r="E4945" s="89">
        <f t="shared" si="232"/>
        <v>900.00000041909516</v>
      </c>
      <c r="F4945" s="3">
        <f t="shared" si="233"/>
        <v>55047949.800481699</v>
      </c>
    </row>
    <row r="4946" spans="1:6">
      <c r="A4946" s="1">
        <v>43961.5</v>
      </c>
      <c r="B4946">
        <v>2140</v>
      </c>
      <c r="C4946">
        <v>2.1800000000000002</v>
      </c>
      <c r="D4946" s="2">
        <f t="shared" si="231"/>
        <v>43961.8454567757</v>
      </c>
      <c r="E4946" s="89">
        <f t="shared" si="232"/>
        <v>899.99999979045242</v>
      </c>
      <c r="F4946" s="3">
        <f t="shared" si="233"/>
        <v>54538246.523493826</v>
      </c>
    </row>
    <row r="4947" spans="1:6">
      <c r="A4947" s="1">
        <v>43961.510416666664</v>
      </c>
      <c r="B4947">
        <v>2140</v>
      </c>
      <c r="C4947">
        <v>2.1800000000000002</v>
      </c>
      <c r="D4947" s="2">
        <f t="shared" si="231"/>
        <v>43961.855873442364</v>
      </c>
      <c r="E4947" s="89">
        <f t="shared" si="232"/>
        <v>899.99999979045242</v>
      </c>
      <c r="F4947" s="3">
        <f t="shared" si="233"/>
        <v>54538246.523493826</v>
      </c>
    </row>
    <row r="4948" spans="1:6">
      <c r="A4948" s="1">
        <v>43961.520833333336</v>
      </c>
      <c r="B4948">
        <v>2140</v>
      </c>
      <c r="C4948">
        <v>2.1800000000000002</v>
      </c>
      <c r="D4948" s="2">
        <f t="shared" si="231"/>
        <v>43961.866290109036</v>
      </c>
      <c r="E4948" s="89">
        <f t="shared" si="232"/>
        <v>900.00000041909516</v>
      </c>
      <c r="F4948" s="3">
        <f t="shared" si="233"/>
        <v>54538246.561588354</v>
      </c>
    </row>
    <row r="4949" spans="1:6">
      <c r="A4949" s="1">
        <v>43961.53125</v>
      </c>
      <c r="B4949">
        <v>2140</v>
      </c>
      <c r="C4949">
        <v>2.1800000000000002</v>
      </c>
      <c r="D4949" s="2">
        <f t="shared" si="231"/>
        <v>43961.8767067757</v>
      </c>
      <c r="E4949" s="89">
        <f t="shared" si="232"/>
        <v>899.99999979045242</v>
      </c>
      <c r="F4949" s="3">
        <f t="shared" si="233"/>
        <v>54538246.523493826</v>
      </c>
    </row>
    <row r="4950" spans="1:6">
      <c r="A4950" s="1">
        <v>43961.541666666664</v>
      </c>
      <c r="B4950">
        <v>2120</v>
      </c>
      <c r="C4950">
        <v>2.17</v>
      </c>
      <c r="D4950" s="2">
        <f t="shared" si="231"/>
        <v>43961.889588836479</v>
      </c>
      <c r="E4950" s="89">
        <f t="shared" si="232"/>
        <v>899.99999979045242</v>
      </c>
      <c r="F4950" s="3">
        <f t="shared" si="233"/>
        <v>54028543.2849565</v>
      </c>
    </row>
    <row r="4951" spans="1:6">
      <c r="A4951" s="1">
        <v>43961.552083333336</v>
      </c>
      <c r="B4951">
        <v>2120</v>
      </c>
      <c r="C4951">
        <v>2.17</v>
      </c>
      <c r="D4951" s="2">
        <f t="shared" si="231"/>
        <v>43961.90000550315</v>
      </c>
      <c r="E4951" s="89">
        <f t="shared" si="232"/>
        <v>900.00000041909516</v>
      </c>
      <c r="F4951" s="3">
        <f t="shared" si="233"/>
        <v>54028543.322695002</v>
      </c>
    </row>
    <row r="4952" spans="1:6">
      <c r="A4952" s="1">
        <v>43961.5625</v>
      </c>
      <c r="B4952">
        <v>2120</v>
      </c>
      <c r="C4952">
        <v>2.17</v>
      </c>
      <c r="D4952" s="2">
        <f t="shared" si="231"/>
        <v>43961.910422169814</v>
      </c>
      <c r="E4952" s="89">
        <f t="shared" si="232"/>
        <v>899.99999979045242</v>
      </c>
      <c r="F4952" s="3">
        <f t="shared" si="233"/>
        <v>54028543.2849565</v>
      </c>
    </row>
    <row r="4953" spans="1:6">
      <c r="A4953" s="1">
        <v>43961.572916666664</v>
      </c>
      <c r="B4953">
        <v>2110</v>
      </c>
      <c r="C4953">
        <v>2.16</v>
      </c>
      <c r="D4953" s="2">
        <f t="shared" si="231"/>
        <v>43961.922089060026</v>
      </c>
      <c r="E4953" s="89">
        <f t="shared" si="232"/>
        <v>899.99999979045242</v>
      </c>
      <c r="F4953" s="3">
        <f t="shared" si="233"/>
        <v>53773691.665687837</v>
      </c>
    </row>
    <row r="4954" spans="1:6">
      <c r="A4954" s="1">
        <v>43961.583333333336</v>
      </c>
      <c r="B4954">
        <v>2110</v>
      </c>
      <c r="C4954">
        <v>2.16</v>
      </c>
      <c r="D4954" s="2">
        <f t="shared" si="231"/>
        <v>43961.932505726698</v>
      </c>
      <c r="E4954" s="89">
        <f t="shared" si="232"/>
        <v>900.00000041909516</v>
      </c>
      <c r="F4954" s="3">
        <f t="shared" si="233"/>
        <v>53773691.703248329</v>
      </c>
    </row>
    <row r="4955" spans="1:6">
      <c r="A4955" s="1">
        <v>43961.59375</v>
      </c>
      <c r="B4955">
        <v>2110</v>
      </c>
      <c r="C4955">
        <v>2.16</v>
      </c>
      <c r="D4955" s="2">
        <f t="shared" si="231"/>
        <v>43961.942922393362</v>
      </c>
      <c r="E4955" s="89">
        <f t="shared" si="232"/>
        <v>899.99999979045242</v>
      </c>
      <c r="F4955" s="3">
        <f t="shared" si="233"/>
        <v>53773691.665687837</v>
      </c>
    </row>
    <row r="4956" spans="1:6">
      <c r="A4956" s="1">
        <v>43961.604166666664</v>
      </c>
      <c r="B4956">
        <v>2110</v>
      </c>
      <c r="C4956">
        <v>2.16</v>
      </c>
      <c r="D4956" s="2">
        <f t="shared" si="231"/>
        <v>43961.953339060026</v>
      </c>
      <c r="E4956" s="89">
        <f t="shared" si="232"/>
        <v>899.99999979045242</v>
      </c>
      <c r="F4956" s="3">
        <f t="shared" si="233"/>
        <v>53773691.665687837</v>
      </c>
    </row>
    <row r="4957" spans="1:6">
      <c r="A4957" s="1">
        <v>43961.614583333336</v>
      </c>
      <c r="B4957">
        <v>2110</v>
      </c>
      <c r="C4957">
        <v>2.16</v>
      </c>
      <c r="D4957" s="2">
        <f t="shared" si="231"/>
        <v>43961.963755726698</v>
      </c>
      <c r="E4957" s="89">
        <f t="shared" si="232"/>
        <v>900.00000041909516</v>
      </c>
      <c r="F4957" s="3">
        <f t="shared" si="233"/>
        <v>53773691.703248329</v>
      </c>
    </row>
    <row r="4958" spans="1:6">
      <c r="A4958" s="1">
        <v>43961.625</v>
      </c>
      <c r="B4958">
        <v>2090</v>
      </c>
      <c r="C4958">
        <v>2.15</v>
      </c>
      <c r="D4958" s="2">
        <f t="shared" si="231"/>
        <v>43961.976708732058</v>
      </c>
      <c r="E4958" s="89">
        <f t="shared" si="232"/>
        <v>899.99999979045242</v>
      </c>
      <c r="F4958" s="3">
        <f t="shared" si="233"/>
        <v>53263988.42715051</v>
      </c>
    </row>
    <row r="4959" spans="1:6">
      <c r="A4959" s="1">
        <v>43961.635416666664</v>
      </c>
      <c r="B4959">
        <v>2090</v>
      </c>
      <c r="C4959">
        <v>2.15</v>
      </c>
      <c r="D4959" s="2">
        <f t="shared" si="231"/>
        <v>43961.987125398722</v>
      </c>
      <c r="E4959" s="89">
        <f t="shared" si="232"/>
        <v>899.99999979045242</v>
      </c>
      <c r="F4959" s="3">
        <f t="shared" si="233"/>
        <v>53263988.42715051</v>
      </c>
    </row>
    <row r="4960" spans="1:6">
      <c r="A4960" s="1">
        <v>43961.645833333336</v>
      </c>
      <c r="B4960">
        <v>2090</v>
      </c>
      <c r="C4960">
        <v>2.15</v>
      </c>
      <c r="D4960" s="2">
        <f t="shared" si="231"/>
        <v>43961.997542065394</v>
      </c>
      <c r="E4960" s="89">
        <f t="shared" si="232"/>
        <v>900.00000041909516</v>
      </c>
      <c r="F4960" s="3">
        <f t="shared" si="233"/>
        <v>53263988.464354977</v>
      </c>
    </row>
    <row r="4961" spans="1:6">
      <c r="A4961" s="1">
        <v>43961.65625</v>
      </c>
      <c r="B4961">
        <v>2080</v>
      </c>
      <c r="C4961">
        <v>2.14</v>
      </c>
      <c r="D4961" s="2">
        <f t="shared" si="231"/>
        <v>43962.009245192305</v>
      </c>
      <c r="E4961" s="89">
        <f t="shared" si="232"/>
        <v>899.99999979045242</v>
      </c>
      <c r="F4961" s="3">
        <f t="shared" si="233"/>
        <v>53009136.807881847</v>
      </c>
    </row>
    <row r="4962" spans="1:6">
      <c r="A4962" s="1">
        <v>43961.666666666664</v>
      </c>
      <c r="B4962">
        <v>2080</v>
      </c>
      <c r="C4962">
        <v>2.14</v>
      </c>
      <c r="D4962" s="2">
        <f t="shared" si="231"/>
        <v>43962.019661858969</v>
      </c>
      <c r="E4962" s="89">
        <f t="shared" si="232"/>
        <v>899.99999979045242</v>
      </c>
      <c r="F4962" s="3">
        <f t="shared" si="233"/>
        <v>53009136.807881847</v>
      </c>
    </row>
    <row r="4963" spans="1:6">
      <c r="A4963" s="1">
        <v>43961.677083333336</v>
      </c>
      <c r="B4963">
        <v>2060</v>
      </c>
      <c r="C4963">
        <v>2.13</v>
      </c>
      <c r="D4963" s="2">
        <f t="shared" si="231"/>
        <v>43962.03268891586</v>
      </c>
      <c r="E4963" s="89">
        <f t="shared" si="232"/>
        <v>900.00000041909516</v>
      </c>
      <c r="F4963" s="3">
        <f t="shared" si="233"/>
        <v>52499433.606014952</v>
      </c>
    </row>
    <row r="4964" spans="1:6">
      <c r="A4964" s="1">
        <v>43961.6875</v>
      </c>
      <c r="B4964">
        <v>2060</v>
      </c>
      <c r="C4964">
        <v>2.13</v>
      </c>
      <c r="D4964" s="2">
        <f t="shared" si="231"/>
        <v>43962.043105582525</v>
      </c>
      <c r="E4964" s="89">
        <f t="shared" si="232"/>
        <v>899.99999979045242</v>
      </c>
      <c r="F4964" s="3">
        <f t="shared" si="233"/>
        <v>52499433.569344528</v>
      </c>
    </row>
    <row r="4965" spans="1:6">
      <c r="A4965" s="1">
        <v>43961.697916666664</v>
      </c>
      <c r="B4965">
        <v>2060</v>
      </c>
      <c r="C4965">
        <v>2.13</v>
      </c>
      <c r="D4965" s="2">
        <f t="shared" si="231"/>
        <v>43962.053522249189</v>
      </c>
      <c r="E4965" s="89">
        <f t="shared" si="232"/>
        <v>899.99999979045242</v>
      </c>
      <c r="F4965" s="3">
        <f t="shared" si="233"/>
        <v>52499433.569344528</v>
      </c>
    </row>
    <row r="4966" spans="1:6">
      <c r="A4966" s="1">
        <v>43961.708333333336</v>
      </c>
      <c r="B4966">
        <v>2060</v>
      </c>
      <c r="C4966">
        <v>2.13</v>
      </c>
      <c r="D4966" s="2">
        <f t="shared" si="231"/>
        <v>43962.06393891586</v>
      </c>
      <c r="E4966" s="89">
        <f t="shared" si="232"/>
        <v>900.00000041909516</v>
      </c>
      <c r="F4966" s="3">
        <f t="shared" si="233"/>
        <v>52499433.606014952</v>
      </c>
    </row>
    <row r="4967" spans="1:6">
      <c r="A4967" s="1">
        <v>43961.71875</v>
      </c>
      <c r="B4967">
        <v>2050</v>
      </c>
      <c r="C4967">
        <v>2.12</v>
      </c>
      <c r="D4967" s="2">
        <f t="shared" si="231"/>
        <v>43962.075679878049</v>
      </c>
      <c r="E4967" s="89">
        <f t="shared" si="232"/>
        <v>899.99999979045242</v>
      </c>
      <c r="F4967" s="3">
        <f t="shared" si="233"/>
        <v>52244581.950075865</v>
      </c>
    </row>
    <row r="4968" spans="1:6">
      <c r="A4968" s="1">
        <v>43961.729166666664</v>
      </c>
      <c r="B4968">
        <v>2050</v>
      </c>
      <c r="C4968">
        <v>2.12</v>
      </c>
      <c r="D4968" s="2">
        <f t="shared" si="231"/>
        <v>43962.086096544714</v>
      </c>
      <c r="E4968" s="89">
        <f t="shared" si="232"/>
        <v>899.99999979045242</v>
      </c>
      <c r="F4968" s="3">
        <f t="shared" si="233"/>
        <v>52244581.950075865</v>
      </c>
    </row>
    <row r="4969" spans="1:6">
      <c r="A4969" s="1">
        <v>43961.739583333336</v>
      </c>
      <c r="B4969">
        <v>2050</v>
      </c>
      <c r="C4969">
        <v>2.12</v>
      </c>
      <c r="D4969" s="2">
        <f t="shared" si="231"/>
        <v>43962.096513211385</v>
      </c>
      <c r="E4969" s="89">
        <f t="shared" si="232"/>
        <v>900.00000041909516</v>
      </c>
      <c r="F4969" s="3">
        <f t="shared" si="233"/>
        <v>52244581.98656828</v>
      </c>
    </row>
    <row r="4970" spans="1:6">
      <c r="A4970" s="1">
        <v>43961.75</v>
      </c>
      <c r="B4970">
        <v>2050</v>
      </c>
      <c r="C4970">
        <v>2.12</v>
      </c>
      <c r="D4970" s="2">
        <f t="shared" si="231"/>
        <v>43962.106929878049</v>
      </c>
      <c r="E4970" s="89">
        <f t="shared" si="232"/>
        <v>899.99999979045242</v>
      </c>
      <c r="F4970" s="3">
        <f t="shared" si="233"/>
        <v>52244581.950075865</v>
      </c>
    </row>
    <row r="4971" spans="1:6">
      <c r="A4971" s="1">
        <v>43961.760416666664</v>
      </c>
      <c r="B4971">
        <v>2030</v>
      </c>
      <c r="C4971">
        <v>2.11</v>
      </c>
      <c r="D4971" s="2">
        <f t="shared" si="231"/>
        <v>43962.120034277505</v>
      </c>
      <c r="E4971" s="89">
        <f t="shared" si="232"/>
        <v>899.99999979045242</v>
      </c>
      <c r="F4971" s="3">
        <f t="shared" si="233"/>
        <v>51734878.711538538</v>
      </c>
    </row>
    <row r="4972" spans="1:6">
      <c r="A4972" s="1">
        <v>43961.770833333336</v>
      </c>
      <c r="B4972">
        <v>2030</v>
      </c>
      <c r="C4972">
        <v>2.11</v>
      </c>
      <c r="D4972" s="2">
        <f t="shared" si="231"/>
        <v>43962.130450944176</v>
      </c>
      <c r="E4972" s="89">
        <f t="shared" si="232"/>
        <v>900.00000041909516</v>
      </c>
      <c r="F4972" s="3">
        <f t="shared" si="233"/>
        <v>51734878.747674935</v>
      </c>
    </row>
    <row r="4973" spans="1:6">
      <c r="A4973" s="1">
        <v>43961.78125</v>
      </c>
      <c r="B4973">
        <v>2030</v>
      </c>
      <c r="C4973">
        <v>2.11</v>
      </c>
      <c r="D4973" s="2">
        <f t="shared" si="231"/>
        <v>43962.14086761084</v>
      </c>
      <c r="E4973" s="89">
        <f t="shared" si="232"/>
        <v>899.99999979045242</v>
      </c>
      <c r="F4973" s="3">
        <f t="shared" si="233"/>
        <v>51734878.711538538</v>
      </c>
    </row>
    <row r="4974" spans="1:6">
      <c r="A4974" s="1">
        <v>43961.791666666664</v>
      </c>
      <c r="B4974">
        <v>2020</v>
      </c>
      <c r="C4974">
        <v>2.1</v>
      </c>
      <c r="D4974" s="2">
        <f t="shared" si="231"/>
        <v>43962.15264810231</v>
      </c>
      <c r="E4974" s="89">
        <f t="shared" si="232"/>
        <v>899.99999979045242</v>
      </c>
      <c r="F4974" s="3">
        <f t="shared" si="233"/>
        <v>51480027.092269875</v>
      </c>
    </row>
    <row r="4975" spans="1:6">
      <c r="A4975" s="1">
        <v>43961.802083333336</v>
      </c>
      <c r="B4975">
        <v>2020</v>
      </c>
      <c r="C4975">
        <v>2.1</v>
      </c>
      <c r="D4975" s="2">
        <f t="shared" si="231"/>
        <v>43962.163064768982</v>
      </c>
      <c r="E4975" s="89">
        <f t="shared" si="232"/>
        <v>900.00000041909516</v>
      </c>
      <c r="F4975" s="3">
        <f t="shared" si="233"/>
        <v>51480027.128228255</v>
      </c>
    </row>
    <row r="4976" spans="1:6">
      <c r="A4976" s="1">
        <v>43961.8125</v>
      </c>
      <c r="B4976">
        <v>2020</v>
      </c>
      <c r="C4976">
        <v>2.1</v>
      </c>
      <c r="D4976" s="2">
        <f t="shared" si="231"/>
        <v>43962.173481435646</v>
      </c>
      <c r="E4976" s="89">
        <f t="shared" si="232"/>
        <v>899.99999979045242</v>
      </c>
      <c r="F4976" s="3">
        <f t="shared" si="233"/>
        <v>51480027.092269875</v>
      </c>
    </row>
    <row r="4977" spans="1:6">
      <c r="A4977" s="1">
        <v>43961.822916666664</v>
      </c>
      <c r="B4977">
        <v>2020</v>
      </c>
      <c r="C4977">
        <v>2.1</v>
      </c>
      <c r="D4977" s="2">
        <f t="shared" si="231"/>
        <v>43962.18389810231</v>
      </c>
      <c r="E4977" s="89">
        <f t="shared" si="232"/>
        <v>899.99999979045242</v>
      </c>
      <c r="F4977" s="3">
        <f t="shared" si="233"/>
        <v>51480027.092269875</v>
      </c>
    </row>
    <row r="4978" spans="1:6">
      <c r="A4978" s="1">
        <v>43961.833333333336</v>
      </c>
      <c r="B4978">
        <v>2020</v>
      </c>
      <c r="C4978">
        <v>2.1</v>
      </c>
      <c r="D4978" s="2">
        <f t="shared" si="231"/>
        <v>43962.194314768982</v>
      </c>
      <c r="E4978" s="89">
        <f t="shared" si="232"/>
        <v>900.00000041909516</v>
      </c>
      <c r="F4978" s="3">
        <f t="shared" si="233"/>
        <v>51480027.128228255</v>
      </c>
    </row>
    <row r="4979" spans="1:6">
      <c r="A4979" s="1">
        <v>43961.84375</v>
      </c>
      <c r="B4979">
        <v>2020</v>
      </c>
      <c r="C4979">
        <v>2.1</v>
      </c>
      <c r="D4979" s="2">
        <f t="shared" si="231"/>
        <v>43962.204731435646</v>
      </c>
      <c r="E4979" s="89">
        <f t="shared" si="232"/>
        <v>899.99999979045242</v>
      </c>
      <c r="F4979" s="3">
        <f t="shared" si="233"/>
        <v>51480027.092269875</v>
      </c>
    </row>
    <row r="4980" spans="1:6">
      <c r="A4980" s="1">
        <v>43961.854166666664</v>
      </c>
      <c r="B4980">
        <v>2020</v>
      </c>
      <c r="C4980">
        <v>2.1</v>
      </c>
      <c r="D4980" s="2">
        <f t="shared" si="231"/>
        <v>43962.21514810231</v>
      </c>
      <c r="E4980" s="89">
        <f t="shared" si="232"/>
        <v>899.99999979045242</v>
      </c>
      <c r="F4980" s="3">
        <f t="shared" si="233"/>
        <v>51480027.092269875</v>
      </c>
    </row>
    <row r="4981" spans="1:6">
      <c r="A4981" s="1">
        <v>43961.864583333336</v>
      </c>
      <c r="B4981">
        <v>2020</v>
      </c>
      <c r="C4981">
        <v>2.1</v>
      </c>
      <c r="D4981" s="2">
        <f t="shared" si="231"/>
        <v>43962.225564768982</v>
      </c>
      <c r="E4981" s="89">
        <f t="shared" si="232"/>
        <v>900.00000041909516</v>
      </c>
      <c r="F4981" s="3">
        <f t="shared" si="233"/>
        <v>51480027.128228255</v>
      </c>
    </row>
    <row r="4982" spans="1:6">
      <c r="A4982" s="1">
        <v>43961.875</v>
      </c>
      <c r="B4982">
        <v>2020</v>
      </c>
      <c r="C4982">
        <v>2.1</v>
      </c>
      <c r="D4982" s="2">
        <f t="shared" si="231"/>
        <v>43962.235981435646</v>
      </c>
      <c r="E4982" s="89">
        <f t="shared" si="232"/>
        <v>899.99999979045242</v>
      </c>
      <c r="F4982" s="3">
        <f t="shared" si="233"/>
        <v>51480027.092269875</v>
      </c>
    </row>
    <row r="4983" spans="1:6">
      <c r="A4983" s="1">
        <v>43961.885416666664</v>
      </c>
      <c r="B4983">
        <v>2020</v>
      </c>
      <c r="C4983">
        <v>2.1</v>
      </c>
      <c r="D4983" s="2">
        <f t="shared" si="231"/>
        <v>43962.24639810231</v>
      </c>
      <c r="E4983" s="89">
        <f t="shared" si="232"/>
        <v>899.99999979045242</v>
      </c>
      <c r="F4983" s="3">
        <f t="shared" si="233"/>
        <v>51480027.092269875</v>
      </c>
    </row>
    <row r="4984" spans="1:6">
      <c r="A4984" s="1">
        <v>43961.895833333336</v>
      </c>
      <c r="B4984">
        <v>2000</v>
      </c>
      <c r="C4984">
        <v>2.09</v>
      </c>
      <c r="D4984" s="2">
        <f t="shared" si="231"/>
        <v>43962.259583333333</v>
      </c>
      <c r="E4984" s="89">
        <f t="shared" si="232"/>
        <v>900.00000041909516</v>
      </c>
      <c r="F4984" s="3">
        <f t="shared" si="233"/>
        <v>50970323.88933491</v>
      </c>
    </row>
    <row r="4985" spans="1:6">
      <c r="A4985" s="1">
        <v>43961.90625</v>
      </c>
      <c r="B4985">
        <v>2000</v>
      </c>
      <c r="C4985">
        <v>2.09</v>
      </c>
      <c r="D4985" s="2">
        <f t="shared" si="231"/>
        <v>43962.27</v>
      </c>
      <c r="E4985" s="89">
        <f t="shared" si="232"/>
        <v>899.99999979045242</v>
      </c>
      <c r="F4985" s="3">
        <f t="shared" si="233"/>
        <v>50970323.853732549</v>
      </c>
    </row>
    <row r="4986" spans="1:6">
      <c r="A4986" s="1">
        <v>43961.916666666664</v>
      </c>
      <c r="B4986">
        <v>2000</v>
      </c>
      <c r="C4986">
        <v>2.09</v>
      </c>
      <c r="D4986" s="2">
        <f t="shared" si="231"/>
        <v>43962.280416666661</v>
      </c>
      <c r="E4986" s="89">
        <f t="shared" si="232"/>
        <v>899.99999979045242</v>
      </c>
      <c r="F4986" s="3">
        <f t="shared" si="233"/>
        <v>50970323.853732549</v>
      </c>
    </row>
    <row r="4987" spans="1:6">
      <c r="A4987" s="1">
        <v>43961.927083333336</v>
      </c>
      <c r="B4987">
        <v>2000</v>
      </c>
      <c r="C4987">
        <v>2.09</v>
      </c>
      <c r="D4987" s="2">
        <f t="shared" si="231"/>
        <v>43962.290833333333</v>
      </c>
      <c r="E4987" s="89">
        <f t="shared" si="232"/>
        <v>900.00000041909516</v>
      </c>
      <c r="F4987" s="3">
        <f t="shared" si="233"/>
        <v>50970323.88933491</v>
      </c>
    </row>
    <row r="4988" spans="1:6">
      <c r="A4988" s="1">
        <v>43961.9375</v>
      </c>
      <c r="B4988">
        <v>2000</v>
      </c>
      <c r="C4988">
        <v>2.09</v>
      </c>
      <c r="D4988" s="2">
        <f t="shared" si="231"/>
        <v>43962.301249999997</v>
      </c>
      <c r="E4988" s="89">
        <f t="shared" si="232"/>
        <v>899.99999979045242</v>
      </c>
      <c r="F4988" s="3">
        <f t="shared" si="233"/>
        <v>50970323.853732549</v>
      </c>
    </row>
    <row r="4989" spans="1:6">
      <c r="A4989" s="1">
        <v>43961.947916666664</v>
      </c>
      <c r="B4989">
        <v>2000</v>
      </c>
      <c r="C4989">
        <v>2.09</v>
      </c>
      <c r="D4989" s="2">
        <f t="shared" si="231"/>
        <v>43962.311666666661</v>
      </c>
      <c r="E4989" s="89">
        <f t="shared" si="232"/>
        <v>899.99999979045242</v>
      </c>
      <c r="F4989" s="3">
        <f t="shared" si="233"/>
        <v>50970323.853732549</v>
      </c>
    </row>
    <row r="4990" spans="1:6">
      <c r="A4990" s="1">
        <v>43961.958333333336</v>
      </c>
      <c r="B4990">
        <v>1990</v>
      </c>
      <c r="C4990">
        <v>2.08</v>
      </c>
      <c r="D4990" s="2">
        <f t="shared" si="231"/>
        <v>43962.323488484093</v>
      </c>
      <c r="E4990" s="89">
        <f t="shared" si="232"/>
        <v>900.00000041909516</v>
      </c>
      <c r="F4990" s="3">
        <f t="shared" si="233"/>
        <v>50715472.269888237</v>
      </c>
    </row>
    <row r="4991" spans="1:6">
      <c r="A4991" s="1">
        <v>43961.96875</v>
      </c>
      <c r="B4991">
        <v>1990</v>
      </c>
      <c r="C4991">
        <v>2.08</v>
      </c>
      <c r="D4991" s="2">
        <f t="shared" si="231"/>
        <v>43962.333905150757</v>
      </c>
      <c r="E4991" s="89">
        <f t="shared" si="232"/>
        <v>899.99999979045242</v>
      </c>
      <c r="F4991" s="3">
        <f t="shared" si="233"/>
        <v>50715472.234463885</v>
      </c>
    </row>
    <row r="4992" spans="1:6">
      <c r="A4992" s="1">
        <v>43961.979166666664</v>
      </c>
      <c r="B4992">
        <v>1990</v>
      </c>
      <c r="C4992">
        <v>2.08</v>
      </c>
      <c r="D4992" s="2">
        <f t="shared" si="231"/>
        <v>43962.344321817422</v>
      </c>
      <c r="E4992" s="89">
        <f t="shared" si="232"/>
        <v>899.99999979045242</v>
      </c>
      <c r="F4992" s="3">
        <f t="shared" si="233"/>
        <v>50715472.234463885</v>
      </c>
    </row>
    <row r="4993" spans="1:6">
      <c r="A4993" s="1">
        <v>43961.989583333336</v>
      </c>
      <c r="B4993">
        <v>1970</v>
      </c>
      <c r="C4993">
        <v>2.0699999999999998</v>
      </c>
      <c r="D4993" s="2">
        <f t="shared" si="231"/>
        <v>43962.357591582069</v>
      </c>
      <c r="E4993" s="89">
        <f t="shared" si="232"/>
        <v>900.00000041909516</v>
      </c>
      <c r="F4993" s="3">
        <f t="shared" si="233"/>
        <v>50205769.030994885</v>
      </c>
    </row>
    <row r="4994" spans="1:6">
      <c r="A4994" s="1">
        <v>43962</v>
      </c>
      <c r="B4994">
        <v>1990</v>
      </c>
      <c r="C4994">
        <v>2.08</v>
      </c>
      <c r="D4994" s="2">
        <f t="shared" si="231"/>
        <v>43962.365155150757</v>
      </c>
      <c r="E4994" s="89">
        <f t="shared" si="232"/>
        <v>899.99999979045242</v>
      </c>
      <c r="F4994" s="3">
        <f t="shared" si="233"/>
        <v>50715472.234463885</v>
      </c>
    </row>
    <row r="4995" spans="1:6">
      <c r="A4995" s="1">
        <v>43962.010416666664</v>
      </c>
      <c r="B4995">
        <v>1990</v>
      </c>
      <c r="C4995">
        <v>2.08</v>
      </c>
      <c r="D4995" s="2">
        <f t="shared" ref="D4995:D5058" si="234">A4995+((13422*(1/B4995)+2.019)/24)</f>
        <v>43962.375571817422</v>
      </c>
      <c r="E4995" s="89">
        <f t="shared" si="232"/>
        <v>899.99999979045242</v>
      </c>
      <c r="F4995" s="3">
        <f t="shared" si="233"/>
        <v>50715472.234463885</v>
      </c>
    </row>
    <row r="4996" spans="1:6">
      <c r="A4996" s="1">
        <v>43962.020833333336</v>
      </c>
      <c r="B4996">
        <v>1970</v>
      </c>
      <c r="C4996">
        <v>2.0699999999999998</v>
      </c>
      <c r="D4996" s="2">
        <f t="shared" si="234"/>
        <v>43962.388841582069</v>
      </c>
      <c r="E4996" s="89">
        <f t="shared" ref="E4996:E5059" si="235">CONVERT((A4996-A4995),"day","sec")</f>
        <v>900.00000041909516</v>
      </c>
      <c r="F4996" s="3">
        <f t="shared" si="233"/>
        <v>50205769.030994885</v>
      </c>
    </row>
    <row r="4997" spans="1:6">
      <c r="A4997" s="1">
        <v>43962.03125</v>
      </c>
      <c r="B4997">
        <v>1970</v>
      </c>
      <c r="C4997">
        <v>2.0699999999999998</v>
      </c>
      <c r="D4997" s="2">
        <f t="shared" si="234"/>
        <v>43962.399258248734</v>
      </c>
      <c r="E4997" s="89">
        <f t="shared" si="235"/>
        <v>899.99999979045242</v>
      </c>
      <c r="F4997" s="3">
        <f t="shared" ref="F4997:F5060" si="236">E4997*B4997*CONVERT(1,"ft^3","l")</f>
        <v>50205768.995926559</v>
      </c>
    </row>
    <row r="4998" spans="1:6">
      <c r="A4998" s="1">
        <v>43962.041666666664</v>
      </c>
      <c r="B4998">
        <v>1970</v>
      </c>
      <c r="C4998">
        <v>2.0699999999999998</v>
      </c>
      <c r="D4998" s="2">
        <f t="shared" si="234"/>
        <v>43962.409674915398</v>
      </c>
      <c r="E4998" s="89">
        <f t="shared" si="235"/>
        <v>899.99999979045242</v>
      </c>
      <c r="F4998" s="3">
        <f t="shared" si="236"/>
        <v>50205768.995926559</v>
      </c>
    </row>
    <row r="4999" spans="1:6">
      <c r="A4999" s="1">
        <v>43962.052083333336</v>
      </c>
      <c r="B4999">
        <v>1970</v>
      </c>
      <c r="C4999">
        <v>2.0699999999999998</v>
      </c>
      <c r="D4999" s="2">
        <f t="shared" si="234"/>
        <v>43962.420091582069</v>
      </c>
      <c r="E4999" s="89">
        <f t="shared" si="235"/>
        <v>900.00000041909516</v>
      </c>
      <c r="F4999" s="3">
        <f t="shared" si="236"/>
        <v>50205769.030994885</v>
      </c>
    </row>
    <row r="5000" spans="1:6">
      <c r="A5000" s="1">
        <v>43962.0625</v>
      </c>
      <c r="B5000">
        <v>1970</v>
      </c>
      <c r="C5000">
        <v>2.0699999999999998</v>
      </c>
      <c r="D5000" s="2">
        <f t="shared" si="234"/>
        <v>43962.430508248734</v>
      </c>
      <c r="E5000" s="89">
        <f t="shared" si="235"/>
        <v>899.99999979045242</v>
      </c>
      <c r="F5000" s="3">
        <f t="shared" si="236"/>
        <v>50205768.995926559</v>
      </c>
    </row>
    <row r="5001" spans="1:6">
      <c r="A5001" s="1">
        <v>43962.072916666664</v>
      </c>
      <c r="B5001">
        <v>1960</v>
      </c>
      <c r="C5001">
        <v>2.06</v>
      </c>
      <c r="D5001" s="2">
        <f t="shared" si="234"/>
        <v>43962.442373299316</v>
      </c>
      <c r="E5001" s="89">
        <f t="shared" si="235"/>
        <v>899.99999979045242</v>
      </c>
      <c r="F5001" s="3">
        <f t="shared" si="236"/>
        <v>49950917.376657896</v>
      </c>
    </row>
    <row r="5002" spans="1:6">
      <c r="A5002" s="1">
        <v>43962.083333333336</v>
      </c>
      <c r="B5002">
        <v>1960</v>
      </c>
      <c r="C5002">
        <v>2.06</v>
      </c>
      <c r="D5002" s="2">
        <f t="shared" si="234"/>
        <v>43962.452789965988</v>
      </c>
      <c r="E5002" s="89">
        <f t="shared" si="235"/>
        <v>900.00000041909516</v>
      </c>
      <c r="F5002" s="3">
        <f t="shared" si="236"/>
        <v>49950917.411548212</v>
      </c>
    </row>
    <row r="5003" spans="1:6">
      <c r="A5003" s="1">
        <v>43962.09375</v>
      </c>
      <c r="B5003">
        <v>1960</v>
      </c>
      <c r="C5003">
        <v>2.06</v>
      </c>
      <c r="D5003" s="2">
        <f t="shared" si="234"/>
        <v>43962.463206632652</v>
      </c>
      <c r="E5003" s="89">
        <f t="shared" si="235"/>
        <v>899.99999979045242</v>
      </c>
      <c r="F5003" s="3">
        <f t="shared" si="236"/>
        <v>49950917.376657896</v>
      </c>
    </row>
    <row r="5004" spans="1:6">
      <c r="A5004" s="1">
        <v>43962.104166666664</v>
      </c>
      <c r="B5004">
        <v>1960</v>
      </c>
      <c r="C5004">
        <v>2.06</v>
      </c>
      <c r="D5004" s="2">
        <f t="shared" si="234"/>
        <v>43962.473623299316</v>
      </c>
      <c r="E5004" s="89">
        <f t="shared" si="235"/>
        <v>899.99999979045242</v>
      </c>
      <c r="F5004" s="3">
        <f t="shared" si="236"/>
        <v>49950917.376657896</v>
      </c>
    </row>
    <row r="5005" spans="1:6">
      <c r="A5005" s="1">
        <v>43962.114583333336</v>
      </c>
      <c r="B5005">
        <v>1940</v>
      </c>
      <c r="C5005">
        <v>2.0499999999999998</v>
      </c>
      <c r="D5005" s="2">
        <f t="shared" si="234"/>
        <v>43962.486981529211</v>
      </c>
      <c r="E5005" s="89">
        <f t="shared" si="235"/>
        <v>900.00000041909516</v>
      </c>
      <c r="F5005" s="3">
        <f t="shared" si="236"/>
        <v>49441214.17265486</v>
      </c>
    </row>
    <row r="5006" spans="1:6">
      <c r="A5006" s="1">
        <v>43962.125</v>
      </c>
      <c r="B5006">
        <v>1960</v>
      </c>
      <c r="C5006">
        <v>2.06</v>
      </c>
      <c r="D5006" s="2">
        <f t="shared" si="234"/>
        <v>43962.494456632652</v>
      </c>
      <c r="E5006" s="89">
        <f t="shared" si="235"/>
        <v>899.99999979045242</v>
      </c>
      <c r="F5006" s="3">
        <f t="shared" si="236"/>
        <v>49950917.376657896</v>
      </c>
    </row>
    <row r="5007" spans="1:6">
      <c r="A5007" s="1">
        <v>43962.135416666664</v>
      </c>
      <c r="B5007">
        <v>1960</v>
      </c>
      <c r="C5007">
        <v>2.06</v>
      </c>
      <c r="D5007" s="2">
        <f t="shared" si="234"/>
        <v>43962.504873299316</v>
      </c>
      <c r="E5007" s="89">
        <f t="shared" si="235"/>
        <v>899.99999979045242</v>
      </c>
      <c r="F5007" s="3">
        <f t="shared" si="236"/>
        <v>49950917.376657896</v>
      </c>
    </row>
    <row r="5008" spans="1:6">
      <c r="A5008" s="1">
        <v>43962.145833333336</v>
      </c>
      <c r="B5008">
        <v>1940</v>
      </c>
      <c r="C5008">
        <v>2.0499999999999998</v>
      </c>
      <c r="D5008" s="2">
        <f t="shared" si="234"/>
        <v>43962.518231529211</v>
      </c>
      <c r="E5008" s="89">
        <f t="shared" si="235"/>
        <v>900.00000041909516</v>
      </c>
      <c r="F5008" s="3">
        <f t="shared" si="236"/>
        <v>49441214.17265486</v>
      </c>
    </row>
    <row r="5009" spans="1:6">
      <c r="A5009" s="1">
        <v>43962.15625</v>
      </c>
      <c r="B5009">
        <v>1940</v>
      </c>
      <c r="C5009">
        <v>2.0499999999999998</v>
      </c>
      <c r="D5009" s="2">
        <f t="shared" si="234"/>
        <v>43962.528648195876</v>
      </c>
      <c r="E5009" s="89">
        <f t="shared" si="235"/>
        <v>899.99999979045242</v>
      </c>
      <c r="F5009" s="3">
        <f t="shared" si="236"/>
        <v>49441214.138120569</v>
      </c>
    </row>
    <row r="5010" spans="1:6">
      <c r="A5010" s="1">
        <v>43962.166666666664</v>
      </c>
      <c r="B5010">
        <v>1940</v>
      </c>
      <c r="C5010">
        <v>2.0499999999999998</v>
      </c>
      <c r="D5010" s="2">
        <f t="shared" si="234"/>
        <v>43962.53906486254</v>
      </c>
      <c r="E5010" s="89">
        <f t="shared" si="235"/>
        <v>899.99999979045242</v>
      </c>
      <c r="F5010" s="3">
        <f t="shared" si="236"/>
        <v>49441214.138120569</v>
      </c>
    </row>
    <row r="5011" spans="1:6">
      <c r="A5011" s="1">
        <v>43962.177083333336</v>
      </c>
      <c r="B5011">
        <v>1940</v>
      </c>
      <c r="C5011">
        <v>2.0499999999999998</v>
      </c>
      <c r="D5011" s="2">
        <f t="shared" si="234"/>
        <v>43962.549481529211</v>
      </c>
      <c r="E5011" s="89">
        <f t="shared" si="235"/>
        <v>900.00000041909516</v>
      </c>
      <c r="F5011" s="3">
        <f t="shared" si="236"/>
        <v>49441214.17265486</v>
      </c>
    </row>
    <row r="5012" spans="1:6">
      <c r="A5012" s="1">
        <v>43962.1875</v>
      </c>
      <c r="B5012">
        <v>1930</v>
      </c>
      <c r="C5012">
        <v>2.04</v>
      </c>
      <c r="D5012" s="2">
        <f t="shared" si="234"/>
        <v>43962.561391839379</v>
      </c>
      <c r="E5012" s="89">
        <f t="shared" si="235"/>
        <v>899.99999979045242</v>
      </c>
      <c r="F5012" s="3">
        <f t="shared" si="236"/>
        <v>49186362.518851906</v>
      </c>
    </row>
    <row r="5013" spans="1:6">
      <c r="A5013" s="1">
        <v>43962.197916666664</v>
      </c>
      <c r="B5013">
        <v>1930</v>
      </c>
      <c r="C5013">
        <v>2.04</v>
      </c>
      <c r="D5013" s="2">
        <f t="shared" si="234"/>
        <v>43962.571808506043</v>
      </c>
      <c r="E5013" s="89">
        <f t="shared" si="235"/>
        <v>899.99999979045242</v>
      </c>
      <c r="F5013" s="3">
        <f t="shared" si="236"/>
        <v>49186362.518851906</v>
      </c>
    </row>
    <row r="5014" spans="1:6">
      <c r="A5014" s="1">
        <v>43962.208333333336</v>
      </c>
      <c r="B5014">
        <v>1930</v>
      </c>
      <c r="C5014">
        <v>2.04</v>
      </c>
      <c r="D5014" s="2">
        <f t="shared" si="234"/>
        <v>43962.582225172715</v>
      </c>
      <c r="E5014" s="89">
        <f t="shared" si="235"/>
        <v>900.00000041909516</v>
      </c>
      <c r="F5014" s="3">
        <f t="shared" si="236"/>
        <v>49186362.553208187</v>
      </c>
    </row>
    <row r="5015" spans="1:6">
      <c r="A5015" s="1">
        <v>43962.21875</v>
      </c>
      <c r="B5015">
        <v>1910</v>
      </c>
      <c r="C5015">
        <v>2.0299999999999998</v>
      </c>
      <c r="D5015" s="2">
        <f t="shared" si="234"/>
        <v>43962.595676047124</v>
      </c>
      <c r="E5015" s="89">
        <f t="shared" si="235"/>
        <v>899.99999979045242</v>
      </c>
      <c r="F5015" s="3">
        <f t="shared" si="236"/>
        <v>48676659.280314587</v>
      </c>
    </row>
    <row r="5016" spans="1:6">
      <c r="A5016" s="1">
        <v>43962.229166666664</v>
      </c>
      <c r="B5016">
        <v>1910</v>
      </c>
      <c r="C5016">
        <v>2.0299999999999998</v>
      </c>
      <c r="D5016" s="2">
        <f t="shared" si="234"/>
        <v>43962.606092713788</v>
      </c>
      <c r="E5016" s="89">
        <f t="shared" si="235"/>
        <v>899.99999979045242</v>
      </c>
      <c r="F5016" s="3">
        <f t="shared" si="236"/>
        <v>48676659.280314587</v>
      </c>
    </row>
    <row r="5017" spans="1:6">
      <c r="A5017" s="1">
        <v>43962.239583333336</v>
      </c>
      <c r="B5017">
        <v>1910</v>
      </c>
      <c r="C5017">
        <v>2.0299999999999998</v>
      </c>
      <c r="D5017" s="2">
        <f t="shared" si="234"/>
        <v>43962.616509380459</v>
      </c>
      <c r="E5017" s="89">
        <f t="shared" si="235"/>
        <v>900.00000041909516</v>
      </c>
      <c r="F5017" s="3">
        <f t="shared" si="236"/>
        <v>48676659.314314835</v>
      </c>
    </row>
    <row r="5018" spans="1:6">
      <c r="A5018" s="1">
        <v>43962.25</v>
      </c>
      <c r="B5018">
        <v>1910</v>
      </c>
      <c r="C5018">
        <v>2.0299999999999998</v>
      </c>
      <c r="D5018" s="2">
        <f t="shared" si="234"/>
        <v>43962.626926047124</v>
      </c>
      <c r="E5018" s="89">
        <f t="shared" si="235"/>
        <v>899.99999979045242</v>
      </c>
      <c r="F5018" s="3">
        <f t="shared" si="236"/>
        <v>48676659.280314587</v>
      </c>
    </row>
    <row r="5019" spans="1:6">
      <c r="A5019" s="1">
        <v>43962.260416666664</v>
      </c>
      <c r="B5019">
        <v>1910</v>
      </c>
      <c r="C5019">
        <v>2.0299999999999998</v>
      </c>
      <c r="D5019" s="2">
        <f t="shared" si="234"/>
        <v>43962.637342713788</v>
      </c>
      <c r="E5019" s="89">
        <f t="shared" si="235"/>
        <v>899.99999979045242</v>
      </c>
      <c r="F5019" s="3">
        <f t="shared" si="236"/>
        <v>48676659.280314587</v>
      </c>
    </row>
    <row r="5020" spans="1:6">
      <c r="A5020" s="1">
        <v>43962.270833333336</v>
      </c>
      <c r="B5020">
        <v>1910</v>
      </c>
      <c r="C5020">
        <v>2.0299999999999998</v>
      </c>
      <c r="D5020" s="2">
        <f t="shared" si="234"/>
        <v>43962.647759380459</v>
      </c>
      <c r="E5020" s="89">
        <f t="shared" si="235"/>
        <v>900.00000041909516</v>
      </c>
      <c r="F5020" s="3">
        <f t="shared" si="236"/>
        <v>48676659.314314835</v>
      </c>
    </row>
    <row r="5021" spans="1:6">
      <c r="A5021" s="1">
        <v>43962.28125</v>
      </c>
      <c r="B5021">
        <v>1910</v>
      </c>
      <c r="C5021">
        <v>2.0299999999999998</v>
      </c>
      <c r="D5021" s="2">
        <f t="shared" si="234"/>
        <v>43962.658176047124</v>
      </c>
      <c r="E5021" s="89">
        <f t="shared" si="235"/>
        <v>899.99999979045242</v>
      </c>
      <c r="F5021" s="3">
        <f t="shared" si="236"/>
        <v>48676659.280314587</v>
      </c>
    </row>
    <row r="5022" spans="1:6">
      <c r="A5022" s="1">
        <v>43962.291666666664</v>
      </c>
      <c r="B5022">
        <v>1910</v>
      </c>
      <c r="C5022">
        <v>2.0299999999999998</v>
      </c>
      <c r="D5022" s="2">
        <f t="shared" si="234"/>
        <v>43962.668592713788</v>
      </c>
      <c r="E5022" s="89">
        <f t="shared" si="235"/>
        <v>899.99999979045242</v>
      </c>
      <c r="F5022" s="3">
        <f t="shared" si="236"/>
        <v>48676659.280314587</v>
      </c>
    </row>
    <row r="5023" spans="1:6">
      <c r="A5023" s="1">
        <v>43962.302083333336</v>
      </c>
      <c r="B5023">
        <v>1910</v>
      </c>
      <c r="C5023">
        <v>2.0299999999999998</v>
      </c>
      <c r="D5023" s="2">
        <f t="shared" si="234"/>
        <v>43962.679009380459</v>
      </c>
      <c r="E5023" s="89">
        <f t="shared" si="235"/>
        <v>900.00000041909516</v>
      </c>
      <c r="F5023" s="3">
        <f t="shared" si="236"/>
        <v>48676659.314314835</v>
      </c>
    </row>
    <row r="5024" spans="1:6">
      <c r="A5024" s="1">
        <v>43962.3125</v>
      </c>
      <c r="B5024">
        <v>1900</v>
      </c>
      <c r="C5024">
        <v>2.02</v>
      </c>
      <c r="D5024" s="2">
        <f t="shared" si="234"/>
        <v>43962.690967105264</v>
      </c>
      <c r="E5024" s="89">
        <f t="shared" si="235"/>
        <v>899.99999979045242</v>
      </c>
      <c r="F5024" s="3">
        <f t="shared" si="236"/>
        <v>48421807.661045924</v>
      </c>
    </row>
    <row r="5025" spans="1:6">
      <c r="A5025" s="1">
        <v>43962.322916666664</v>
      </c>
      <c r="B5025">
        <v>1900</v>
      </c>
      <c r="C5025">
        <v>2.02</v>
      </c>
      <c r="D5025" s="2">
        <f t="shared" si="234"/>
        <v>43962.701383771928</v>
      </c>
      <c r="E5025" s="89">
        <f t="shared" si="235"/>
        <v>899.99999979045242</v>
      </c>
      <c r="F5025" s="3">
        <f t="shared" si="236"/>
        <v>48421807.661045924</v>
      </c>
    </row>
    <row r="5026" spans="1:6">
      <c r="A5026" s="1">
        <v>43962.333333333336</v>
      </c>
      <c r="B5026">
        <v>1900</v>
      </c>
      <c r="C5026">
        <v>2.02</v>
      </c>
      <c r="D5026" s="2">
        <f t="shared" si="234"/>
        <v>43962.711800438599</v>
      </c>
      <c r="E5026" s="89">
        <f t="shared" si="235"/>
        <v>900.00000041909516</v>
      </c>
      <c r="F5026" s="3">
        <f t="shared" si="236"/>
        <v>48421807.694868162</v>
      </c>
    </row>
    <row r="5027" spans="1:6">
      <c r="A5027" s="1">
        <v>43962.34375</v>
      </c>
      <c r="B5027">
        <v>1910</v>
      </c>
      <c r="C5027">
        <v>2.0299999999999998</v>
      </c>
      <c r="D5027" s="2">
        <f t="shared" si="234"/>
        <v>43962.720676047124</v>
      </c>
      <c r="E5027" s="89">
        <f t="shared" si="235"/>
        <v>899.99999979045242</v>
      </c>
      <c r="F5027" s="3">
        <f t="shared" si="236"/>
        <v>48676659.280314587</v>
      </c>
    </row>
    <row r="5028" spans="1:6">
      <c r="A5028" s="1">
        <v>43962.354166666664</v>
      </c>
      <c r="B5028">
        <v>1910</v>
      </c>
      <c r="C5028">
        <v>2.0299999999999998</v>
      </c>
      <c r="D5028" s="2">
        <f t="shared" si="234"/>
        <v>43962.731092713788</v>
      </c>
      <c r="E5028" s="89">
        <f t="shared" si="235"/>
        <v>899.99999979045242</v>
      </c>
      <c r="F5028" s="3">
        <f t="shared" si="236"/>
        <v>48676659.280314587</v>
      </c>
    </row>
    <row r="5029" spans="1:6">
      <c r="A5029" s="1">
        <v>43962.364583333336</v>
      </c>
      <c r="B5029">
        <v>1900</v>
      </c>
      <c r="C5029">
        <v>2.02</v>
      </c>
      <c r="D5029" s="2">
        <f t="shared" si="234"/>
        <v>43962.743050438599</v>
      </c>
      <c r="E5029" s="89">
        <f t="shared" si="235"/>
        <v>900.00000041909516</v>
      </c>
      <c r="F5029" s="3">
        <f t="shared" si="236"/>
        <v>48421807.694868162</v>
      </c>
    </row>
    <row r="5030" spans="1:6">
      <c r="A5030" s="1">
        <v>43962.375</v>
      </c>
      <c r="B5030">
        <v>1900</v>
      </c>
      <c r="C5030">
        <v>2.02</v>
      </c>
      <c r="D5030" s="2">
        <f t="shared" si="234"/>
        <v>43962.753467105264</v>
      </c>
      <c r="E5030" s="89">
        <f t="shared" si="235"/>
        <v>899.99999979045242</v>
      </c>
      <c r="F5030" s="3">
        <f t="shared" si="236"/>
        <v>48421807.661045924</v>
      </c>
    </row>
    <row r="5031" spans="1:6">
      <c r="A5031" s="1">
        <v>43962.385416666664</v>
      </c>
      <c r="B5031">
        <v>1910</v>
      </c>
      <c r="C5031">
        <v>2.0299999999999998</v>
      </c>
      <c r="D5031" s="2">
        <f t="shared" si="234"/>
        <v>43962.762342713788</v>
      </c>
      <c r="E5031" s="89">
        <f t="shared" si="235"/>
        <v>899.99999979045242</v>
      </c>
      <c r="F5031" s="3">
        <f t="shared" si="236"/>
        <v>48676659.280314587</v>
      </c>
    </row>
    <row r="5032" spans="1:6">
      <c r="A5032" s="1">
        <v>43962.395833333336</v>
      </c>
      <c r="B5032">
        <v>1910</v>
      </c>
      <c r="C5032">
        <v>2.0299999999999998</v>
      </c>
      <c r="D5032" s="2">
        <f t="shared" si="234"/>
        <v>43962.772759380459</v>
      </c>
      <c r="E5032" s="89">
        <f t="shared" si="235"/>
        <v>900.00000041909516</v>
      </c>
      <c r="F5032" s="3">
        <f t="shared" si="236"/>
        <v>48676659.314314835</v>
      </c>
    </row>
    <row r="5033" spans="1:6">
      <c r="A5033" s="1">
        <v>43962.40625</v>
      </c>
      <c r="B5033">
        <v>1910</v>
      </c>
      <c r="C5033">
        <v>2.0299999999999998</v>
      </c>
      <c r="D5033" s="2">
        <f t="shared" si="234"/>
        <v>43962.783176047124</v>
      </c>
      <c r="E5033" s="89">
        <f t="shared" si="235"/>
        <v>899.99999979045242</v>
      </c>
      <c r="F5033" s="3">
        <f t="shared" si="236"/>
        <v>48676659.280314587</v>
      </c>
    </row>
    <row r="5034" spans="1:6">
      <c r="A5034" s="1">
        <v>43962.416666666664</v>
      </c>
      <c r="B5034">
        <v>1900</v>
      </c>
      <c r="C5034">
        <v>2.02</v>
      </c>
      <c r="D5034" s="2">
        <f t="shared" si="234"/>
        <v>43962.795133771928</v>
      </c>
      <c r="E5034" s="89">
        <f t="shared" si="235"/>
        <v>899.99999979045242</v>
      </c>
      <c r="F5034" s="3">
        <f t="shared" si="236"/>
        <v>48421807.661045924</v>
      </c>
    </row>
    <row r="5035" spans="1:6">
      <c r="A5035" s="1">
        <v>43962.427083333336</v>
      </c>
      <c r="B5035">
        <v>1900</v>
      </c>
      <c r="C5035">
        <v>2.02</v>
      </c>
      <c r="D5035" s="2">
        <f t="shared" si="234"/>
        <v>43962.805550438599</v>
      </c>
      <c r="E5035" s="89">
        <f t="shared" si="235"/>
        <v>900.00000041909516</v>
      </c>
      <c r="F5035" s="3">
        <f t="shared" si="236"/>
        <v>48421807.694868162</v>
      </c>
    </row>
    <row r="5036" spans="1:6">
      <c r="A5036" s="1">
        <v>43962.4375</v>
      </c>
      <c r="B5036">
        <v>1900</v>
      </c>
      <c r="C5036">
        <v>2.02</v>
      </c>
      <c r="D5036" s="2">
        <f t="shared" si="234"/>
        <v>43962.815967105264</v>
      </c>
      <c r="E5036" s="89">
        <f t="shared" si="235"/>
        <v>899.99999979045242</v>
      </c>
      <c r="F5036" s="3">
        <f t="shared" si="236"/>
        <v>48421807.661045924</v>
      </c>
    </row>
    <row r="5037" spans="1:6">
      <c r="A5037" s="1">
        <v>43962.447916666664</v>
      </c>
      <c r="B5037">
        <v>1900</v>
      </c>
      <c r="C5037">
        <v>2.02</v>
      </c>
      <c r="D5037" s="2">
        <f t="shared" si="234"/>
        <v>43962.826383771928</v>
      </c>
      <c r="E5037" s="89">
        <f t="shared" si="235"/>
        <v>899.99999979045242</v>
      </c>
      <c r="F5037" s="3">
        <f t="shared" si="236"/>
        <v>48421807.661045924</v>
      </c>
    </row>
    <row r="5038" spans="1:6">
      <c r="A5038" s="1">
        <v>43962.458333333336</v>
      </c>
      <c r="B5038">
        <v>1910</v>
      </c>
      <c r="C5038">
        <v>2.0299999999999998</v>
      </c>
      <c r="D5038" s="2">
        <f t="shared" si="234"/>
        <v>43962.835259380459</v>
      </c>
      <c r="E5038" s="89">
        <f t="shared" si="235"/>
        <v>900.00000041909516</v>
      </c>
      <c r="F5038" s="3">
        <f t="shared" si="236"/>
        <v>48676659.314314835</v>
      </c>
    </row>
    <row r="5039" spans="1:6">
      <c r="A5039" s="1">
        <v>43962.46875</v>
      </c>
      <c r="B5039">
        <v>1900</v>
      </c>
      <c r="C5039">
        <v>2.02</v>
      </c>
      <c r="D5039" s="2">
        <f t="shared" si="234"/>
        <v>43962.847217105264</v>
      </c>
      <c r="E5039" s="89">
        <f t="shared" si="235"/>
        <v>899.99999979045242</v>
      </c>
      <c r="F5039" s="3">
        <f t="shared" si="236"/>
        <v>48421807.661045924</v>
      </c>
    </row>
    <row r="5040" spans="1:6">
      <c r="A5040" s="1">
        <v>43962.479166666664</v>
      </c>
      <c r="B5040">
        <v>1900</v>
      </c>
      <c r="C5040">
        <v>2.02</v>
      </c>
      <c r="D5040" s="2">
        <f t="shared" si="234"/>
        <v>43962.857633771928</v>
      </c>
      <c r="E5040" s="89">
        <f t="shared" si="235"/>
        <v>899.99999979045242</v>
      </c>
      <c r="F5040" s="3">
        <f t="shared" si="236"/>
        <v>48421807.661045924</v>
      </c>
    </row>
    <row r="5041" spans="1:6">
      <c r="A5041" s="1">
        <v>43962.489583333336</v>
      </c>
      <c r="B5041">
        <v>1900</v>
      </c>
      <c r="C5041">
        <v>2.02</v>
      </c>
      <c r="D5041" s="2">
        <f t="shared" si="234"/>
        <v>43962.868050438599</v>
      </c>
      <c r="E5041" s="89">
        <f t="shared" si="235"/>
        <v>900.00000041909516</v>
      </c>
      <c r="F5041" s="3">
        <f t="shared" si="236"/>
        <v>48421807.694868162</v>
      </c>
    </row>
    <row r="5042" spans="1:6">
      <c r="A5042" s="1">
        <v>43962.5</v>
      </c>
      <c r="B5042">
        <v>1910</v>
      </c>
      <c r="C5042">
        <v>2.0299999999999998</v>
      </c>
      <c r="D5042" s="2">
        <f t="shared" si="234"/>
        <v>43962.876926047124</v>
      </c>
      <c r="E5042" s="89">
        <f t="shared" si="235"/>
        <v>899.99999979045242</v>
      </c>
      <c r="F5042" s="3">
        <f t="shared" si="236"/>
        <v>48676659.280314587</v>
      </c>
    </row>
    <row r="5043" spans="1:6">
      <c r="A5043" s="1">
        <v>43962.510416666664</v>
      </c>
      <c r="B5043">
        <v>1900</v>
      </c>
      <c r="C5043">
        <v>2.02</v>
      </c>
      <c r="D5043" s="2">
        <f t="shared" si="234"/>
        <v>43962.888883771928</v>
      </c>
      <c r="E5043" s="89">
        <f t="shared" si="235"/>
        <v>899.99999979045242</v>
      </c>
      <c r="F5043" s="3">
        <f t="shared" si="236"/>
        <v>48421807.661045924</v>
      </c>
    </row>
    <row r="5044" spans="1:6">
      <c r="A5044" s="1">
        <v>43962.520833333336</v>
      </c>
      <c r="B5044">
        <v>1900</v>
      </c>
      <c r="C5044">
        <v>2.02</v>
      </c>
      <c r="D5044" s="2">
        <f t="shared" si="234"/>
        <v>43962.899300438599</v>
      </c>
      <c r="E5044" s="89">
        <f t="shared" si="235"/>
        <v>900.00000041909516</v>
      </c>
      <c r="F5044" s="3">
        <f t="shared" si="236"/>
        <v>48421807.694868162</v>
      </c>
    </row>
    <row r="5045" spans="1:6">
      <c r="A5045" s="1">
        <v>43962.53125</v>
      </c>
      <c r="B5045">
        <v>1890</v>
      </c>
      <c r="C5045">
        <v>2.0099999999999998</v>
      </c>
      <c r="D5045" s="2">
        <f t="shared" si="234"/>
        <v>43962.911274470898</v>
      </c>
      <c r="E5045" s="89">
        <f t="shared" si="235"/>
        <v>899.99999979045242</v>
      </c>
      <c r="F5045" s="3">
        <f t="shared" si="236"/>
        <v>48166956.041777261</v>
      </c>
    </row>
    <row r="5046" spans="1:6">
      <c r="A5046" s="1">
        <v>43962.541666666664</v>
      </c>
      <c r="B5046">
        <v>1930</v>
      </c>
      <c r="C5046">
        <v>2.04</v>
      </c>
      <c r="D5046" s="2">
        <f t="shared" si="234"/>
        <v>43962.915558506043</v>
      </c>
      <c r="E5046" s="89">
        <f t="shared" si="235"/>
        <v>899.99999979045242</v>
      </c>
      <c r="F5046" s="3">
        <f t="shared" si="236"/>
        <v>49186362.518851906</v>
      </c>
    </row>
    <row r="5047" spans="1:6">
      <c r="A5047" s="1">
        <v>43962.552083333336</v>
      </c>
      <c r="B5047">
        <v>1870</v>
      </c>
      <c r="C5047">
        <v>2</v>
      </c>
      <c r="D5047" s="2">
        <f t="shared" si="234"/>
        <v>43962.935272504459</v>
      </c>
      <c r="E5047" s="89">
        <f t="shared" si="235"/>
        <v>900.00000041909516</v>
      </c>
      <c r="F5047" s="3">
        <f t="shared" si="236"/>
        <v>47657252.836528137</v>
      </c>
    </row>
    <row r="5048" spans="1:6">
      <c r="A5048" s="1">
        <v>43962.5625</v>
      </c>
      <c r="B5048">
        <v>1910</v>
      </c>
      <c r="C5048">
        <v>2.0299999999999998</v>
      </c>
      <c r="D5048" s="2">
        <f t="shared" si="234"/>
        <v>43962.939426047124</v>
      </c>
      <c r="E5048" s="89">
        <f t="shared" si="235"/>
        <v>899.99999979045242</v>
      </c>
      <c r="F5048" s="3">
        <f t="shared" si="236"/>
        <v>48676659.280314587</v>
      </c>
    </row>
    <row r="5049" spans="1:6">
      <c r="A5049" s="1">
        <v>43962.572916666664</v>
      </c>
      <c r="B5049">
        <v>1900</v>
      </c>
      <c r="C5049">
        <v>2.02</v>
      </c>
      <c r="D5049" s="2">
        <f t="shared" si="234"/>
        <v>43962.951383771928</v>
      </c>
      <c r="E5049" s="89">
        <f t="shared" si="235"/>
        <v>899.99999979045242</v>
      </c>
      <c r="F5049" s="3">
        <f t="shared" si="236"/>
        <v>48421807.661045924</v>
      </c>
    </row>
    <row r="5050" spans="1:6">
      <c r="A5050" s="1">
        <v>43962.583333333336</v>
      </c>
      <c r="B5050">
        <v>1870</v>
      </c>
      <c r="C5050">
        <v>2</v>
      </c>
      <c r="D5050" s="2">
        <f t="shared" si="234"/>
        <v>43962.966522504459</v>
      </c>
      <c r="E5050" s="89">
        <f t="shared" si="235"/>
        <v>900.00000041909516</v>
      </c>
      <c r="F5050" s="3">
        <f t="shared" si="236"/>
        <v>47657252.836528137</v>
      </c>
    </row>
    <row r="5051" spans="1:6">
      <c r="A5051" s="1">
        <v>43962.59375</v>
      </c>
      <c r="B5051">
        <v>1940</v>
      </c>
      <c r="C5051">
        <v>2.0499999999999998</v>
      </c>
      <c r="D5051" s="2">
        <f t="shared" si="234"/>
        <v>43962.966148195876</v>
      </c>
      <c r="E5051" s="89">
        <f t="shared" si="235"/>
        <v>899.99999979045242</v>
      </c>
      <c r="F5051" s="3">
        <f t="shared" si="236"/>
        <v>49441214.138120569</v>
      </c>
    </row>
    <row r="5052" spans="1:6">
      <c r="A5052" s="1">
        <v>43962.604166666664</v>
      </c>
      <c r="B5052">
        <v>1900</v>
      </c>
      <c r="C5052">
        <v>2.02</v>
      </c>
      <c r="D5052" s="2">
        <f t="shared" si="234"/>
        <v>43962.982633771928</v>
      </c>
      <c r="E5052" s="89">
        <f t="shared" si="235"/>
        <v>899.99999979045242</v>
      </c>
      <c r="F5052" s="3">
        <f t="shared" si="236"/>
        <v>48421807.661045924</v>
      </c>
    </row>
    <row r="5053" spans="1:6">
      <c r="A5053" s="1">
        <v>43962.614583333336</v>
      </c>
      <c r="B5053">
        <v>1930</v>
      </c>
      <c r="C5053">
        <v>2.04</v>
      </c>
      <c r="D5053" s="2">
        <f t="shared" si="234"/>
        <v>43962.988475172715</v>
      </c>
      <c r="E5053" s="89">
        <f t="shared" si="235"/>
        <v>900.00000041909516</v>
      </c>
      <c r="F5053" s="3">
        <f t="shared" si="236"/>
        <v>49186362.553208187</v>
      </c>
    </row>
    <row r="5054" spans="1:6">
      <c r="A5054" s="1">
        <v>43962.625</v>
      </c>
      <c r="B5054">
        <v>1910</v>
      </c>
      <c r="C5054">
        <v>2.0299999999999998</v>
      </c>
      <c r="D5054" s="2">
        <f t="shared" si="234"/>
        <v>43963.001926047124</v>
      </c>
      <c r="E5054" s="89">
        <f t="shared" si="235"/>
        <v>899.99999979045242</v>
      </c>
      <c r="F5054" s="3">
        <f t="shared" si="236"/>
        <v>48676659.280314587</v>
      </c>
    </row>
    <row r="5055" spans="1:6">
      <c r="A5055" s="1">
        <v>43962.635416666664</v>
      </c>
      <c r="B5055">
        <v>1890</v>
      </c>
      <c r="C5055">
        <v>2.0099999999999998</v>
      </c>
      <c r="D5055" s="2">
        <f t="shared" si="234"/>
        <v>43963.015441137562</v>
      </c>
      <c r="E5055" s="89">
        <f t="shared" si="235"/>
        <v>899.99999979045242</v>
      </c>
      <c r="F5055" s="3">
        <f t="shared" si="236"/>
        <v>48166956.041777261</v>
      </c>
    </row>
    <row r="5056" spans="1:6">
      <c r="A5056" s="1">
        <v>43962.645833333336</v>
      </c>
      <c r="B5056">
        <v>1900</v>
      </c>
      <c r="C5056">
        <v>2.02</v>
      </c>
      <c r="D5056" s="2">
        <f t="shared" si="234"/>
        <v>43963.024300438599</v>
      </c>
      <c r="E5056" s="89">
        <f t="shared" si="235"/>
        <v>900.00000041909516</v>
      </c>
      <c r="F5056" s="3">
        <f t="shared" si="236"/>
        <v>48421807.694868162</v>
      </c>
    </row>
    <row r="5057" spans="1:6">
      <c r="A5057" s="1">
        <v>43962.65625</v>
      </c>
      <c r="B5057">
        <v>1890</v>
      </c>
      <c r="C5057">
        <v>2.0099999999999998</v>
      </c>
      <c r="D5057" s="2">
        <f t="shared" si="234"/>
        <v>43963.036274470898</v>
      </c>
      <c r="E5057" s="89">
        <f t="shared" si="235"/>
        <v>899.99999979045242</v>
      </c>
      <c r="F5057" s="3">
        <f t="shared" si="236"/>
        <v>48166956.041777261</v>
      </c>
    </row>
    <row r="5058" spans="1:6">
      <c r="A5058" s="1">
        <v>43962.666666666664</v>
      </c>
      <c r="B5058">
        <v>1900</v>
      </c>
      <c r="C5058">
        <v>2.02</v>
      </c>
      <c r="D5058" s="2">
        <f t="shared" si="234"/>
        <v>43963.045133771928</v>
      </c>
      <c r="E5058" s="89">
        <f t="shared" si="235"/>
        <v>899.99999979045242</v>
      </c>
      <c r="F5058" s="3">
        <f t="shared" si="236"/>
        <v>48421807.661045924</v>
      </c>
    </row>
    <row r="5059" spans="1:6">
      <c r="A5059" s="1">
        <v>43962.677083333336</v>
      </c>
      <c r="B5059">
        <v>1870</v>
      </c>
      <c r="C5059">
        <v>2</v>
      </c>
      <c r="D5059" s="2">
        <f t="shared" ref="D5059:D5122" si="237">A5059+((13422*(1/B5059)+2.019)/24)</f>
        <v>43963.060272504459</v>
      </c>
      <c r="E5059" s="89">
        <f t="shared" si="235"/>
        <v>900.00000041909516</v>
      </c>
      <c r="F5059" s="3">
        <f t="shared" si="236"/>
        <v>47657252.836528137</v>
      </c>
    </row>
    <row r="5060" spans="1:6">
      <c r="A5060" s="1">
        <v>43962.6875</v>
      </c>
      <c r="B5060">
        <v>1900</v>
      </c>
      <c r="C5060">
        <v>2.02</v>
      </c>
      <c r="D5060" s="2">
        <f t="shared" si="237"/>
        <v>43963.065967105264</v>
      </c>
      <c r="E5060" s="89">
        <f t="shared" ref="E5060:E5123" si="238">CONVERT((A5060-A5059),"day","sec")</f>
        <v>899.99999979045242</v>
      </c>
      <c r="F5060" s="3">
        <f t="shared" si="236"/>
        <v>48421807.661045924</v>
      </c>
    </row>
    <row r="5061" spans="1:6">
      <c r="A5061" s="1">
        <v>43962.697916666664</v>
      </c>
      <c r="B5061">
        <v>1870</v>
      </c>
      <c r="C5061">
        <v>2</v>
      </c>
      <c r="D5061" s="2">
        <f t="shared" si="237"/>
        <v>43963.081105837788</v>
      </c>
      <c r="E5061" s="89">
        <f t="shared" si="238"/>
        <v>899.99999979045242</v>
      </c>
      <c r="F5061" s="3">
        <f t="shared" ref="F5061:F5124" si="239">E5061*B5061*CONVERT(1,"ft^3","l")</f>
        <v>47657252.803239934</v>
      </c>
    </row>
    <row r="5062" spans="1:6">
      <c r="A5062" s="1">
        <v>43962.708333333336</v>
      </c>
      <c r="B5062">
        <v>1840</v>
      </c>
      <c r="C5062">
        <v>1.98</v>
      </c>
      <c r="D5062" s="2">
        <f t="shared" si="237"/>
        <v>43963.096398550726</v>
      </c>
      <c r="E5062" s="89">
        <f t="shared" si="238"/>
        <v>900.00000041909516</v>
      </c>
      <c r="F5062" s="3">
        <f t="shared" si="239"/>
        <v>46892697.978188112</v>
      </c>
    </row>
    <row r="5063" spans="1:6">
      <c r="A5063" s="1">
        <v>43962.71875</v>
      </c>
      <c r="B5063">
        <v>1890</v>
      </c>
      <c r="C5063">
        <v>2.0099999999999998</v>
      </c>
      <c r="D5063" s="2">
        <f t="shared" si="237"/>
        <v>43963.098774470898</v>
      </c>
      <c r="E5063" s="89">
        <f t="shared" si="238"/>
        <v>899.99999979045242</v>
      </c>
      <c r="F5063" s="3">
        <f t="shared" si="239"/>
        <v>48166956.041777261</v>
      </c>
    </row>
    <row r="5064" spans="1:6">
      <c r="A5064" s="1">
        <v>43962.729166666664</v>
      </c>
      <c r="B5064">
        <v>1870</v>
      </c>
      <c r="C5064">
        <v>2</v>
      </c>
      <c r="D5064" s="2">
        <f t="shared" si="237"/>
        <v>43963.112355837788</v>
      </c>
      <c r="E5064" s="89">
        <f t="shared" si="238"/>
        <v>899.99999979045242</v>
      </c>
      <c r="F5064" s="3">
        <f t="shared" si="239"/>
        <v>47657252.803239934</v>
      </c>
    </row>
    <row r="5065" spans="1:6">
      <c r="A5065" s="1">
        <v>43962.739583333336</v>
      </c>
      <c r="B5065">
        <v>1860</v>
      </c>
      <c r="C5065">
        <v>1.99</v>
      </c>
      <c r="D5065" s="2">
        <f t="shared" si="237"/>
        <v>43963.12438037635</v>
      </c>
      <c r="E5065" s="89">
        <f t="shared" si="238"/>
        <v>900.00000041909516</v>
      </c>
      <c r="F5065" s="3">
        <f t="shared" si="239"/>
        <v>47402401.217081465</v>
      </c>
    </row>
    <row r="5066" spans="1:6">
      <c r="A5066" s="1">
        <v>43962.75</v>
      </c>
      <c r="B5066">
        <v>1840</v>
      </c>
      <c r="C5066">
        <v>1.98</v>
      </c>
      <c r="D5066" s="2">
        <f t="shared" si="237"/>
        <v>43963.13806521739</v>
      </c>
      <c r="E5066" s="89">
        <f t="shared" si="238"/>
        <v>899.99999979045242</v>
      </c>
      <c r="F5066" s="3">
        <f t="shared" si="239"/>
        <v>46892697.945433944</v>
      </c>
    </row>
    <row r="5067" spans="1:6">
      <c r="A5067" s="1">
        <v>43962.760416666664</v>
      </c>
      <c r="B5067">
        <v>1860</v>
      </c>
      <c r="C5067">
        <v>1.99</v>
      </c>
      <c r="D5067" s="2">
        <f t="shared" si="237"/>
        <v>43963.145213709679</v>
      </c>
      <c r="E5067" s="89">
        <f t="shared" si="238"/>
        <v>899.99999979045242</v>
      </c>
      <c r="F5067" s="3">
        <f t="shared" si="239"/>
        <v>47402401.183971271</v>
      </c>
    </row>
    <row r="5068" spans="1:6">
      <c r="A5068" s="1">
        <v>43962.770833333336</v>
      </c>
      <c r="B5068">
        <v>1860</v>
      </c>
      <c r="C5068">
        <v>1.99</v>
      </c>
      <c r="D5068" s="2">
        <f t="shared" si="237"/>
        <v>43963.15563037635</v>
      </c>
      <c r="E5068" s="89">
        <f t="shared" si="238"/>
        <v>900.00000041909516</v>
      </c>
      <c r="F5068" s="3">
        <f t="shared" si="239"/>
        <v>47402401.217081465</v>
      </c>
    </row>
    <row r="5069" spans="1:6">
      <c r="A5069" s="1">
        <v>43962.78125</v>
      </c>
      <c r="B5069">
        <v>1840</v>
      </c>
      <c r="C5069">
        <v>1.98</v>
      </c>
      <c r="D5069" s="2">
        <f t="shared" si="237"/>
        <v>43963.16931521739</v>
      </c>
      <c r="E5069" s="89">
        <f t="shared" si="238"/>
        <v>899.99999979045242</v>
      </c>
      <c r="F5069" s="3">
        <f t="shared" si="239"/>
        <v>46892697.945433944</v>
      </c>
    </row>
    <row r="5070" spans="1:6">
      <c r="A5070" s="1">
        <v>43962.791666666664</v>
      </c>
      <c r="B5070">
        <v>1860</v>
      </c>
      <c r="C5070">
        <v>1.99</v>
      </c>
      <c r="D5070" s="2">
        <f t="shared" si="237"/>
        <v>43963.176463709679</v>
      </c>
      <c r="E5070" s="89">
        <f t="shared" si="238"/>
        <v>899.99999979045242</v>
      </c>
      <c r="F5070" s="3">
        <f t="shared" si="239"/>
        <v>47402401.183971271</v>
      </c>
    </row>
    <row r="5071" spans="1:6">
      <c r="A5071" s="1">
        <v>43962.802083333336</v>
      </c>
      <c r="B5071">
        <v>1860</v>
      </c>
      <c r="C5071">
        <v>1.99</v>
      </c>
      <c r="D5071" s="2">
        <f t="shared" si="237"/>
        <v>43963.18688037635</v>
      </c>
      <c r="E5071" s="89">
        <f t="shared" si="238"/>
        <v>900.00000041909516</v>
      </c>
      <c r="F5071" s="3">
        <f t="shared" si="239"/>
        <v>47402401.217081465</v>
      </c>
    </row>
    <row r="5072" spans="1:6">
      <c r="A5072" s="1">
        <v>43962.8125</v>
      </c>
      <c r="B5072">
        <v>1830</v>
      </c>
      <c r="C5072">
        <v>1.97</v>
      </c>
      <c r="D5072" s="2">
        <f t="shared" si="237"/>
        <v>43963.202226092893</v>
      </c>
      <c r="E5072" s="89">
        <f t="shared" si="238"/>
        <v>899.99999979045242</v>
      </c>
      <c r="F5072" s="3">
        <f t="shared" si="239"/>
        <v>46637846.326165281</v>
      </c>
    </row>
    <row r="5073" spans="1:6">
      <c r="A5073" s="1">
        <v>43962.822916666664</v>
      </c>
      <c r="B5073">
        <v>1860</v>
      </c>
      <c r="C5073">
        <v>1.99</v>
      </c>
      <c r="D5073" s="2">
        <f t="shared" si="237"/>
        <v>43963.207713709679</v>
      </c>
      <c r="E5073" s="89">
        <f t="shared" si="238"/>
        <v>899.99999979045242</v>
      </c>
      <c r="F5073" s="3">
        <f t="shared" si="239"/>
        <v>47402401.183971271</v>
      </c>
    </row>
    <row r="5074" spans="1:6">
      <c r="A5074" s="1">
        <v>43962.833333333336</v>
      </c>
      <c r="B5074">
        <v>1830</v>
      </c>
      <c r="C5074">
        <v>1.97</v>
      </c>
      <c r="D5074" s="2">
        <f t="shared" si="237"/>
        <v>43963.223059426229</v>
      </c>
      <c r="E5074" s="89">
        <f t="shared" si="238"/>
        <v>900.00000041909516</v>
      </c>
      <c r="F5074" s="3">
        <f t="shared" si="239"/>
        <v>46637846.35874144</v>
      </c>
    </row>
    <row r="5075" spans="1:6">
      <c r="A5075" s="1">
        <v>43962.84375</v>
      </c>
      <c r="B5075">
        <v>1830</v>
      </c>
      <c r="C5075">
        <v>1.97</v>
      </c>
      <c r="D5075" s="2">
        <f t="shared" si="237"/>
        <v>43963.233476092893</v>
      </c>
      <c r="E5075" s="89">
        <f t="shared" si="238"/>
        <v>899.99999979045242</v>
      </c>
      <c r="F5075" s="3">
        <f t="shared" si="239"/>
        <v>46637846.326165281</v>
      </c>
    </row>
    <row r="5076" spans="1:6">
      <c r="A5076" s="1">
        <v>43962.854166666664</v>
      </c>
      <c r="B5076">
        <v>1810</v>
      </c>
      <c r="C5076">
        <v>1.96</v>
      </c>
      <c r="D5076" s="2">
        <f t="shared" si="237"/>
        <v>43963.247269567219</v>
      </c>
      <c r="E5076" s="89">
        <f t="shared" si="238"/>
        <v>899.99999979045242</v>
      </c>
      <c r="F5076" s="3">
        <f t="shared" si="239"/>
        <v>46128143.087627955</v>
      </c>
    </row>
    <row r="5077" spans="1:6">
      <c r="A5077" s="1">
        <v>43962.864583333336</v>
      </c>
      <c r="B5077">
        <v>1810</v>
      </c>
      <c r="C5077">
        <v>1.96</v>
      </c>
      <c r="D5077" s="2">
        <f t="shared" si="237"/>
        <v>43963.25768623389</v>
      </c>
      <c r="E5077" s="89">
        <f t="shared" si="238"/>
        <v>900.00000041909516</v>
      </c>
      <c r="F5077" s="3">
        <f t="shared" si="239"/>
        <v>46128143.119848095</v>
      </c>
    </row>
    <row r="5078" spans="1:6">
      <c r="A5078" s="1">
        <v>43962.875</v>
      </c>
      <c r="B5078">
        <v>1830</v>
      </c>
      <c r="C5078">
        <v>1.97</v>
      </c>
      <c r="D5078" s="2">
        <f t="shared" si="237"/>
        <v>43963.264726092893</v>
      </c>
      <c r="E5078" s="89">
        <f t="shared" si="238"/>
        <v>899.99999979045242</v>
      </c>
      <c r="F5078" s="3">
        <f t="shared" si="239"/>
        <v>46637846.326165281</v>
      </c>
    </row>
    <row r="5079" spans="1:6">
      <c r="A5079" s="1">
        <v>43962.885416666664</v>
      </c>
      <c r="B5079">
        <v>1810</v>
      </c>
      <c r="C5079">
        <v>1.96</v>
      </c>
      <c r="D5079" s="2">
        <f t="shared" si="237"/>
        <v>43963.278519567219</v>
      </c>
      <c r="E5079" s="89">
        <f t="shared" si="238"/>
        <v>899.99999979045242</v>
      </c>
      <c r="F5079" s="3">
        <f t="shared" si="239"/>
        <v>46128143.087627955</v>
      </c>
    </row>
    <row r="5080" spans="1:6">
      <c r="A5080" s="1">
        <v>43962.895833333336</v>
      </c>
      <c r="B5080">
        <v>1810</v>
      </c>
      <c r="C5080">
        <v>1.96</v>
      </c>
      <c r="D5080" s="2">
        <f t="shared" si="237"/>
        <v>43963.28893623389</v>
      </c>
      <c r="E5080" s="89">
        <f t="shared" si="238"/>
        <v>900.00000041909516</v>
      </c>
      <c r="F5080" s="3">
        <f t="shared" si="239"/>
        <v>46128143.119848095</v>
      </c>
    </row>
    <row r="5081" spans="1:6">
      <c r="A5081" s="1">
        <v>43962.90625</v>
      </c>
      <c r="B5081">
        <v>1810</v>
      </c>
      <c r="C5081">
        <v>1.96</v>
      </c>
      <c r="D5081" s="2">
        <f t="shared" si="237"/>
        <v>43963.299352900554</v>
      </c>
      <c r="E5081" s="89">
        <f t="shared" si="238"/>
        <v>899.99999979045242</v>
      </c>
      <c r="F5081" s="3">
        <f t="shared" si="239"/>
        <v>46128143.087627955</v>
      </c>
    </row>
    <row r="5082" spans="1:6">
      <c r="A5082" s="1">
        <v>43962.916666666664</v>
      </c>
      <c r="B5082">
        <v>1810</v>
      </c>
      <c r="C5082">
        <v>1.96</v>
      </c>
      <c r="D5082" s="2">
        <f t="shared" si="237"/>
        <v>43963.309769567219</v>
      </c>
      <c r="E5082" s="89">
        <f t="shared" si="238"/>
        <v>899.99999979045242</v>
      </c>
      <c r="F5082" s="3">
        <f t="shared" si="239"/>
        <v>46128143.087627955</v>
      </c>
    </row>
    <row r="5083" spans="1:6">
      <c r="A5083" s="1">
        <v>43962.927083333336</v>
      </c>
      <c r="B5083">
        <v>1810</v>
      </c>
      <c r="C5083">
        <v>1.96</v>
      </c>
      <c r="D5083" s="2">
        <f t="shared" si="237"/>
        <v>43963.32018623389</v>
      </c>
      <c r="E5083" s="89">
        <f t="shared" si="238"/>
        <v>900.00000041909516</v>
      </c>
      <c r="F5083" s="3">
        <f t="shared" si="239"/>
        <v>46128143.119848095</v>
      </c>
    </row>
    <row r="5084" spans="1:6">
      <c r="A5084" s="1">
        <v>43962.9375</v>
      </c>
      <c r="B5084">
        <v>1810</v>
      </c>
      <c r="C5084">
        <v>1.96</v>
      </c>
      <c r="D5084" s="2">
        <f t="shared" si="237"/>
        <v>43963.330602900554</v>
      </c>
      <c r="E5084" s="89">
        <f t="shared" si="238"/>
        <v>899.99999979045242</v>
      </c>
      <c r="F5084" s="3">
        <f t="shared" si="239"/>
        <v>46128143.087627955</v>
      </c>
    </row>
    <row r="5085" spans="1:6">
      <c r="A5085" s="1">
        <v>43962.947916666664</v>
      </c>
      <c r="B5085">
        <v>1810</v>
      </c>
      <c r="C5085">
        <v>1.96</v>
      </c>
      <c r="D5085" s="2">
        <f t="shared" si="237"/>
        <v>43963.341019567219</v>
      </c>
      <c r="E5085" s="89">
        <f t="shared" si="238"/>
        <v>899.99999979045242</v>
      </c>
      <c r="F5085" s="3">
        <f t="shared" si="239"/>
        <v>46128143.087627955</v>
      </c>
    </row>
    <row r="5086" spans="1:6">
      <c r="A5086" s="1">
        <v>43962.958333333336</v>
      </c>
      <c r="B5086">
        <v>1810</v>
      </c>
      <c r="C5086">
        <v>1.96</v>
      </c>
      <c r="D5086" s="2">
        <f t="shared" si="237"/>
        <v>43963.35143623389</v>
      </c>
      <c r="E5086" s="89">
        <f t="shared" si="238"/>
        <v>900.00000041909516</v>
      </c>
      <c r="F5086" s="3">
        <f t="shared" si="239"/>
        <v>46128143.119848095</v>
      </c>
    </row>
    <row r="5087" spans="1:6">
      <c r="A5087" s="1">
        <v>43962.96875</v>
      </c>
      <c r="B5087">
        <v>1810</v>
      </c>
      <c r="C5087">
        <v>1.96</v>
      </c>
      <c r="D5087" s="2">
        <f t="shared" si="237"/>
        <v>43963.361852900554</v>
      </c>
      <c r="E5087" s="89">
        <f t="shared" si="238"/>
        <v>899.99999979045242</v>
      </c>
      <c r="F5087" s="3">
        <f t="shared" si="239"/>
        <v>46128143.087627955</v>
      </c>
    </row>
    <row r="5088" spans="1:6">
      <c r="A5088" s="1">
        <v>43962.979166666664</v>
      </c>
      <c r="B5088">
        <v>1810</v>
      </c>
      <c r="C5088">
        <v>1.96</v>
      </c>
      <c r="D5088" s="2">
        <f t="shared" si="237"/>
        <v>43963.372269567219</v>
      </c>
      <c r="E5088" s="89">
        <f t="shared" si="238"/>
        <v>899.99999979045242</v>
      </c>
      <c r="F5088" s="3">
        <f t="shared" si="239"/>
        <v>46128143.087627955</v>
      </c>
    </row>
    <row r="5089" spans="1:6">
      <c r="A5089" s="1">
        <v>43962.989583333336</v>
      </c>
      <c r="B5089">
        <v>1810</v>
      </c>
      <c r="C5089">
        <v>1.96</v>
      </c>
      <c r="D5089" s="2">
        <f t="shared" si="237"/>
        <v>43963.38268623389</v>
      </c>
      <c r="E5089" s="89">
        <f t="shared" si="238"/>
        <v>900.00000041909516</v>
      </c>
      <c r="F5089" s="3">
        <f t="shared" si="239"/>
        <v>46128143.119848095</v>
      </c>
    </row>
    <row r="5090" spans="1:6">
      <c r="A5090" s="1">
        <v>43963</v>
      </c>
      <c r="B5090">
        <v>1810</v>
      </c>
      <c r="C5090">
        <v>1.96</v>
      </c>
      <c r="D5090" s="2">
        <f t="shared" si="237"/>
        <v>43963.393102900554</v>
      </c>
      <c r="E5090" s="89">
        <f t="shared" si="238"/>
        <v>899.99999979045242</v>
      </c>
      <c r="F5090" s="3">
        <f t="shared" si="239"/>
        <v>46128143.087627955</v>
      </c>
    </row>
    <row r="5091" spans="1:6">
      <c r="A5091" s="1">
        <v>43963.010416666664</v>
      </c>
      <c r="B5091">
        <v>1800</v>
      </c>
      <c r="C5091">
        <v>1.95</v>
      </c>
      <c r="D5091" s="2">
        <f t="shared" si="237"/>
        <v>43963.40523611111</v>
      </c>
      <c r="E5091" s="89">
        <f t="shared" si="238"/>
        <v>899.99999979045242</v>
      </c>
      <c r="F5091" s="3">
        <f t="shared" si="239"/>
        <v>45873291.468359292</v>
      </c>
    </row>
    <row r="5092" spans="1:6">
      <c r="A5092" s="1">
        <v>43963.020833333336</v>
      </c>
      <c r="B5092">
        <v>1800</v>
      </c>
      <c r="C5092">
        <v>1.95</v>
      </c>
      <c r="D5092" s="2">
        <f t="shared" si="237"/>
        <v>43963.415652777781</v>
      </c>
      <c r="E5092" s="89">
        <f t="shared" si="238"/>
        <v>900.00000041909516</v>
      </c>
      <c r="F5092" s="3">
        <f t="shared" si="239"/>
        <v>45873291.500401415</v>
      </c>
    </row>
    <row r="5093" spans="1:6">
      <c r="A5093" s="1">
        <v>43963.03125</v>
      </c>
      <c r="B5093">
        <v>1800</v>
      </c>
      <c r="C5093">
        <v>1.95</v>
      </c>
      <c r="D5093" s="2">
        <f t="shared" si="237"/>
        <v>43963.426069444446</v>
      </c>
      <c r="E5093" s="89">
        <f t="shared" si="238"/>
        <v>899.99999979045242</v>
      </c>
      <c r="F5093" s="3">
        <f t="shared" si="239"/>
        <v>45873291.468359292</v>
      </c>
    </row>
    <row r="5094" spans="1:6">
      <c r="A5094" s="1">
        <v>43963.041666666664</v>
      </c>
      <c r="B5094">
        <v>1800</v>
      </c>
      <c r="C5094">
        <v>1.95</v>
      </c>
      <c r="D5094" s="2">
        <f t="shared" si="237"/>
        <v>43963.43648611111</v>
      </c>
      <c r="E5094" s="89">
        <f t="shared" si="238"/>
        <v>899.99999979045242</v>
      </c>
      <c r="F5094" s="3">
        <f t="shared" si="239"/>
        <v>45873291.468359292</v>
      </c>
    </row>
    <row r="5095" spans="1:6">
      <c r="A5095" s="1">
        <v>43963.052083333336</v>
      </c>
      <c r="B5095">
        <v>1800</v>
      </c>
      <c r="C5095">
        <v>1.95</v>
      </c>
      <c r="D5095" s="2">
        <f t="shared" si="237"/>
        <v>43963.446902777781</v>
      </c>
      <c r="E5095" s="89">
        <f t="shared" si="238"/>
        <v>900.00000041909516</v>
      </c>
      <c r="F5095" s="3">
        <f t="shared" si="239"/>
        <v>45873291.500401415</v>
      </c>
    </row>
    <row r="5096" spans="1:6">
      <c r="A5096" s="1">
        <v>43963.0625</v>
      </c>
      <c r="B5096">
        <v>1800</v>
      </c>
      <c r="C5096">
        <v>1.95</v>
      </c>
      <c r="D5096" s="2">
        <f t="shared" si="237"/>
        <v>43963.457319444446</v>
      </c>
      <c r="E5096" s="89">
        <f t="shared" si="238"/>
        <v>899.99999979045242</v>
      </c>
      <c r="F5096" s="3">
        <f t="shared" si="239"/>
        <v>45873291.468359292</v>
      </c>
    </row>
    <row r="5097" spans="1:6">
      <c r="A5097" s="1">
        <v>43963.072916666664</v>
      </c>
      <c r="B5097">
        <v>1800</v>
      </c>
      <c r="C5097">
        <v>1.95</v>
      </c>
      <c r="D5097" s="2">
        <f t="shared" si="237"/>
        <v>43963.46773611111</v>
      </c>
      <c r="E5097" s="89">
        <f t="shared" si="238"/>
        <v>899.99999979045242</v>
      </c>
      <c r="F5097" s="3">
        <f t="shared" si="239"/>
        <v>45873291.468359292</v>
      </c>
    </row>
    <row r="5098" spans="1:6">
      <c r="A5098" s="1">
        <v>43963.083333333336</v>
      </c>
      <c r="B5098">
        <v>1800</v>
      </c>
      <c r="C5098">
        <v>1.95</v>
      </c>
      <c r="D5098" s="2">
        <f t="shared" si="237"/>
        <v>43963.478152777781</v>
      </c>
      <c r="E5098" s="89">
        <f t="shared" si="238"/>
        <v>900.00000041909516</v>
      </c>
      <c r="F5098" s="3">
        <f t="shared" si="239"/>
        <v>45873291.500401415</v>
      </c>
    </row>
    <row r="5099" spans="1:6">
      <c r="A5099" s="1">
        <v>43963.09375</v>
      </c>
      <c r="B5099">
        <v>1800</v>
      </c>
      <c r="C5099">
        <v>1.95</v>
      </c>
      <c r="D5099" s="2">
        <f t="shared" si="237"/>
        <v>43963.488569444446</v>
      </c>
      <c r="E5099" s="89">
        <f t="shared" si="238"/>
        <v>899.99999979045242</v>
      </c>
      <c r="F5099" s="3">
        <f t="shared" si="239"/>
        <v>45873291.468359292</v>
      </c>
    </row>
    <row r="5100" spans="1:6">
      <c r="A5100" s="1">
        <v>43963.104166666664</v>
      </c>
      <c r="B5100">
        <v>1800</v>
      </c>
      <c r="C5100">
        <v>1.95</v>
      </c>
      <c r="D5100" s="2">
        <f t="shared" si="237"/>
        <v>43963.49898611111</v>
      </c>
      <c r="E5100" s="89">
        <f t="shared" si="238"/>
        <v>899.99999979045242</v>
      </c>
      <c r="F5100" s="3">
        <f t="shared" si="239"/>
        <v>45873291.468359292</v>
      </c>
    </row>
    <row r="5101" spans="1:6">
      <c r="A5101" s="1">
        <v>43963.114583333336</v>
      </c>
      <c r="B5101">
        <v>1800</v>
      </c>
      <c r="C5101">
        <v>1.95</v>
      </c>
      <c r="D5101" s="2">
        <f t="shared" si="237"/>
        <v>43963.509402777781</v>
      </c>
      <c r="E5101" s="89">
        <f t="shared" si="238"/>
        <v>900.00000041909516</v>
      </c>
      <c r="F5101" s="3">
        <f t="shared" si="239"/>
        <v>45873291.500401415</v>
      </c>
    </row>
    <row r="5102" spans="1:6">
      <c r="A5102" s="1">
        <v>43963.125</v>
      </c>
      <c r="B5102">
        <v>1790</v>
      </c>
      <c r="C5102">
        <v>1.94</v>
      </c>
      <c r="D5102" s="2">
        <f t="shared" si="237"/>
        <v>43963.521555167601</v>
      </c>
      <c r="E5102" s="89">
        <f t="shared" si="238"/>
        <v>899.99999979045242</v>
      </c>
      <c r="F5102" s="3">
        <f t="shared" si="239"/>
        <v>45618439.849090628</v>
      </c>
    </row>
    <row r="5103" spans="1:6">
      <c r="A5103" s="1">
        <v>43963.135416666664</v>
      </c>
      <c r="B5103">
        <v>1790</v>
      </c>
      <c r="C5103">
        <v>1.94</v>
      </c>
      <c r="D5103" s="2">
        <f t="shared" si="237"/>
        <v>43963.531971834265</v>
      </c>
      <c r="E5103" s="89">
        <f t="shared" si="238"/>
        <v>899.99999979045242</v>
      </c>
      <c r="F5103" s="3">
        <f t="shared" si="239"/>
        <v>45618439.849090628</v>
      </c>
    </row>
    <row r="5104" spans="1:6">
      <c r="A5104" s="1">
        <v>43963.145833333336</v>
      </c>
      <c r="B5104">
        <v>1790</v>
      </c>
      <c r="C5104">
        <v>1.94</v>
      </c>
      <c r="D5104" s="2">
        <f t="shared" si="237"/>
        <v>43963.542388500937</v>
      </c>
      <c r="E5104" s="89">
        <f t="shared" si="238"/>
        <v>900.00000041909516</v>
      </c>
      <c r="F5104" s="3">
        <f t="shared" si="239"/>
        <v>45618439.880954742</v>
      </c>
    </row>
    <row r="5105" spans="1:6">
      <c r="A5105" s="1">
        <v>43963.15625</v>
      </c>
      <c r="B5105">
        <v>1790</v>
      </c>
      <c r="C5105">
        <v>1.94</v>
      </c>
      <c r="D5105" s="2">
        <f t="shared" si="237"/>
        <v>43963.552805167601</v>
      </c>
      <c r="E5105" s="89">
        <f t="shared" si="238"/>
        <v>899.99999979045242</v>
      </c>
      <c r="F5105" s="3">
        <f t="shared" si="239"/>
        <v>45618439.849090628</v>
      </c>
    </row>
    <row r="5106" spans="1:6">
      <c r="A5106" s="1">
        <v>43963.166666666664</v>
      </c>
      <c r="B5106">
        <v>1790</v>
      </c>
      <c r="C5106">
        <v>1.94</v>
      </c>
      <c r="D5106" s="2">
        <f t="shared" si="237"/>
        <v>43963.563221834265</v>
      </c>
      <c r="E5106" s="89">
        <f t="shared" si="238"/>
        <v>899.99999979045242</v>
      </c>
      <c r="F5106" s="3">
        <f t="shared" si="239"/>
        <v>45618439.849090628</v>
      </c>
    </row>
    <row r="5107" spans="1:6">
      <c r="A5107" s="1">
        <v>43963.177083333336</v>
      </c>
      <c r="B5107">
        <v>1790</v>
      </c>
      <c r="C5107">
        <v>1.94</v>
      </c>
      <c r="D5107" s="2">
        <f t="shared" si="237"/>
        <v>43963.573638500937</v>
      </c>
      <c r="E5107" s="89">
        <f t="shared" si="238"/>
        <v>900.00000041909516</v>
      </c>
      <c r="F5107" s="3">
        <f t="shared" si="239"/>
        <v>45618439.880954742</v>
      </c>
    </row>
    <row r="5108" spans="1:6">
      <c r="A5108" s="1">
        <v>43963.1875</v>
      </c>
      <c r="B5108">
        <v>1790</v>
      </c>
      <c r="C5108">
        <v>1.94</v>
      </c>
      <c r="D5108" s="2">
        <f t="shared" si="237"/>
        <v>43963.584055167601</v>
      </c>
      <c r="E5108" s="89">
        <f t="shared" si="238"/>
        <v>899.99999979045242</v>
      </c>
      <c r="F5108" s="3">
        <f t="shared" si="239"/>
        <v>45618439.849090628</v>
      </c>
    </row>
    <row r="5109" spans="1:6">
      <c r="A5109" s="1">
        <v>43963.197916666664</v>
      </c>
      <c r="B5109">
        <v>1790</v>
      </c>
      <c r="C5109">
        <v>1.94</v>
      </c>
      <c r="D5109" s="2">
        <f t="shared" si="237"/>
        <v>43963.594471834265</v>
      </c>
      <c r="E5109" s="89">
        <f t="shared" si="238"/>
        <v>899.99999979045242</v>
      </c>
      <c r="F5109" s="3">
        <f t="shared" si="239"/>
        <v>45618439.849090628</v>
      </c>
    </row>
    <row r="5110" spans="1:6">
      <c r="A5110" s="1">
        <v>43963.208333333336</v>
      </c>
      <c r="B5110">
        <v>1790</v>
      </c>
      <c r="C5110">
        <v>1.94</v>
      </c>
      <c r="D5110" s="2">
        <f t="shared" si="237"/>
        <v>43963.604888500937</v>
      </c>
      <c r="E5110" s="89">
        <f t="shared" si="238"/>
        <v>900.00000041909516</v>
      </c>
      <c r="F5110" s="3">
        <f t="shared" si="239"/>
        <v>45618439.880954742</v>
      </c>
    </row>
    <row r="5111" spans="1:6">
      <c r="A5111" s="1">
        <v>43963.21875</v>
      </c>
      <c r="B5111">
        <v>1770</v>
      </c>
      <c r="C5111">
        <v>1.93</v>
      </c>
      <c r="D5111" s="2">
        <f t="shared" si="237"/>
        <v>43963.618835451976</v>
      </c>
      <c r="E5111" s="89">
        <f t="shared" si="238"/>
        <v>899.99999979045242</v>
      </c>
      <c r="F5111" s="3">
        <f t="shared" si="239"/>
        <v>45108736.610553302</v>
      </c>
    </row>
    <row r="5112" spans="1:6">
      <c r="A5112" s="1">
        <v>43963.229166666664</v>
      </c>
      <c r="B5112">
        <v>1790</v>
      </c>
      <c r="C5112">
        <v>1.94</v>
      </c>
      <c r="D5112" s="2">
        <f t="shared" si="237"/>
        <v>43963.625721834265</v>
      </c>
      <c r="E5112" s="89">
        <f t="shared" si="238"/>
        <v>899.99999979045242</v>
      </c>
      <c r="F5112" s="3">
        <f t="shared" si="239"/>
        <v>45618439.849090628</v>
      </c>
    </row>
    <row r="5113" spans="1:6">
      <c r="A5113" s="1">
        <v>43963.239583333336</v>
      </c>
      <c r="B5113">
        <v>1770</v>
      </c>
      <c r="C5113">
        <v>1.93</v>
      </c>
      <c r="D5113" s="2">
        <f t="shared" si="237"/>
        <v>43963.639668785312</v>
      </c>
      <c r="E5113" s="89">
        <f t="shared" si="238"/>
        <v>900.00000041909516</v>
      </c>
      <c r="F5113" s="3">
        <f t="shared" si="239"/>
        <v>45108736.642061397</v>
      </c>
    </row>
    <row r="5114" spans="1:6">
      <c r="A5114" s="1">
        <v>43963.25</v>
      </c>
      <c r="B5114">
        <v>1770</v>
      </c>
      <c r="C5114">
        <v>1.93</v>
      </c>
      <c r="D5114" s="2">
        <f t="shared" si="237"/>
        <v>43963.650085451976</v>
      </c>
      <c r="E5114" s="89">
        <f t="shared" si="238"/>
        <v>899.99999979045242</v>
      </c>
      <c r="F5114" s="3">
        <f t="shared" si="239"/>
        <v>45108736.610553302</v>
      </c>
    </row>
    <row r="5115" spans="1:6">
      <c r="A5115" s="1">
        <v>43963.260416666664</v>
      </c>
      <c r="B5115">
        <v>1770</v>
      </c>
      <c r="C5115">
        <v>1.93</v>
      </c>
      <c r="D5115" s="2">
        <f t="shared" si="237"/>
        <v>43963.660502118641</v>
      </c>
      <c r="E5115" s="89">
        <f t="shared" si="238"/>
        <v>899.99999979045242</v>
      </c>
      <c r="F5115" s="3">
        <f t="shared" si="239"/>
        <v>45108736.610553302</v>
      </c>
    </row>
    <row r="5116" spans="1:6">
      <c r="A5116" s="1">
        <v>43963.270833333336</v>
      </c>
      <c r="B5116">
        <v>1770</v>
      </c>
      <c r="C5116">
        <v>1.93</v>
      </c>
      <c r="D5116" s="2">
        <f t="shared" si="237"/>
        <v>43963.670918785312</v>
      </c>
      <c r="E5116" s="89">
        <f t="shared" si="238"/>
        <v>900.00000041909516</v>
      </c>
      <c r="F5116" s="3">
        <f t="shared" si="239"/>
        <v>45108736.642061397</v>
      </c>
    </row>
    <row r="5117" spans="1:6">
      <c r="A5117" s="1">
        <v>43963.28125</v>
      </c>
      <c r="B5117">
        <v>1770</v>
      </c>
      <c r="C5117">
        <v>1.93</v>
      </c>
      <c r="D5117" s="2">
        <f t="shared" si="237"/>
        <v>43963.681335451976</v>
      </c>
      <c r="E5117" s="89">
        <f t="shared" si="238"/>
        <v>899.99999979045242</v>
      </c>
      <c r="F5117" s="3">
        <f t="shared" si="239"/>
        <v>45108736.610553302</v>
      </c>
    </row>
    <row r="5118" spans="1:6">
      <c r="A5118" s="1">
        <v>43963.291666666664</v>
      </c>
      <c r="B5118">
        <v>1770</v>
      </c>
      <c r="C5118">
        <v>1.93</v>
      </c>
      <c r="D5118" s="2">
        <f t="shared" si="237"/>
        <v>43963.691752118641</v>
      </c>
      <c r="E5118" s="89">
        <f t="shared" si="238"/>
        <v>899.99999979045242</v>
      </c>
      <c r="F5118" s="3">
        <f t="shared" si="239"/>
        <v>45108736.610553302</v>
      </c>
    </row>
    <row r="5119" spans="1:6">
      <c r="A5119" s="1">
        <v>43963.302083333336</v>
      </c>
      <c r="B5119">
        <v>1770</v>
      </c>
      <c r="C5119">
        <v>1.93</v>
      </c>
      <c r="D5119" s="2">
        <f t="shared" si="237"/>
        <v>43963.702168785312</v>
      </c>
      <c r="E5119" s="89">
        <f t="shared" si="238"/>
        <v>900.00000041909516</v>
      </c>
      <c r="F5119" s="3">
        <f t="shared" si="239"/>
        <v>45108736.642061397</v>
      </c>
    </row>
    <row r="5120" spans="1:6">
      <c r="A5120" s="1">
        <v>43963.3125</v>
      </c>
      <c r="B5120">
        <v>1760</v>
      </c>
      <c r="C5120">
        <v>1.92</v>
      </c>
      <c r="D5120" s="2">
        <f t="shared" si="237"/>
        <v>43963.71438068182</v>
      </c>
      <c r="E5120" s="89">
        <f t="shared" si="238"/>
        <v>899.99999979045242</v>
      </c>
      <c r="F5120" s="3">
        <f t="shared" si="239"/>
        <v>44853884.991284646</v>
      </c>
    </row>
    <row r="5121" spans="1:6">
      <c r="A5121" s="1">
        <v>43963.322916666664</v>
      </c>
      <c r="B5121">
        <v>1760</v>
      </c>
      <c r="C5121">
        <v>1.92</v>
      </c>
      <c r="D5121" s="2">
        <f t="shared" si="237"/>
        <v>43963.724797348485</v>
      </c>
      <c r="E5121" s="89">
        <f t="shared" si="238"/>
        <v>899.99999979045242</v>
      </c>
      <c r="F5121" s="3">
        <f t="shared" si="239"/>
        <v>44853884.991284646</v>
      </c>
    </row>
    <row r="5122" spans="1:6">
      <c r="A5122" s="1">
        <v>43963.333333333336</v>
      </c>
      <c r="B5122">
        <v>1760</v>
      </c>
      <c r="C5122">
        <v>1.92</v>
      </c>
      <c r="D5122" s="2">
        <f t="shared" si="237"/>
        <v>43963.735214015156</v>
      </c>
      <c r="E5122" s="89">
        <f t="shared" si="238"/>
        <v>900.00000041909516</v>
      </c>
      <c r="F5122" s="3">
        <f t="shared" si="239"/>
        <v>44853885.022614717</v>
      </c>
    </row>
    <row r="5123" spans="1:6">
      <c r="A5123" s="1">
        <v>43963.34375</v>
      </c>
      <c r="B5123">
        <v>1770</v>
      </c>
      <c r="C5123">
        <v>1.93</v>
      </c>
      <c r="D5123" s="2">
        <f t="shared" ref="D5123:D5186" si="240">A5123+((13422*(1/B5123)+2.019)/24)</f>
        <v>43963.743835451976</v>
      </c>
      <c r="E5123" s="89">
        <f t="shared" si="238"/>
        <v>899.99999979045242</v>
      </c>
      <c r="F5123" s="3">
        <f t="shared" si="239"/>
        <v>45108736.610553302</v>
      </c>
    </row>
    <row r="5124" spans="1:6">
      <c r="A5124" s="1">
        <v>43963.354166666664</v>
      </c>
      <c r="B5124">
        <v>1770</v>
      </c>
      <c r="C5124">
        <v>1.93</v>
      </c>
      <c r="D5124" s="2">
        <f t="shared" si="240"/>
        <v>43963.754252118641</v>
      </c>
      <c r="E5124" s="89">
        <f t="shared" ref="E5124:E5187" si="241">CONVERT((A5124-A5123),"day","sec")</f>
        <v>899.99999979045242</v>
      </c>
      <c r="F5124" s="3">
        <f t="shared" si="239"/>
        <v>45108736.610553302</v>
      </c>
    </row>
    <row r="5125" spans="1:6">
      <c r="A5125" s="1">
        <v>43963.364583333336</v>
      </c>
      <c r="B5125">
        <v>1760</v>
      </c>
      <c r="C5125">
        <v>1.92</v>
      </c>
      <c r="D5125" s="2">
        <f t="shared" si="240"/>
        <v>43963.766464015156</v>
      </c>
      <c r="E5125" s="89">
        <f t="shared" si="241"/>
        <v>900.00000041909516</v>
      </c>
      <c r="F5125" s="3">
        <f t="shared" ref="F5125:F5188" si="242">E5125*B5125*CONVERT(1,"ft^3","l")</f>
        <v>44853885.022614717</v>
      </c>
    </row>
    <row r="5126" spans="1:6">
      <c r="A5126" s="1">
        <v>43963.375</v>
      </c>
      <c r="B5126">
        <v>1770</v>
      </c>
      <c r="C5126">
        <v>1.93</v>
      </c>
      <c r="D5126" s="2">
        <f t="shared" si="240"/>
        <v>43963.775085451976</v>
      </c>
      <c r="E5126" s="89">
        <f t="shared" si="241"/>
        <v>899.99999979045242</v>
      </c>
      <c r="F5126" s="3">
        <f t="shared" si="242"/>
        <v>45108736.610553302</v>
      </c>
    </row>
    <row r="5127" spans="1:6">
      <c r="A5127" s="1">
        <v>43963.385416666664</v>
      </c>
      <c r="B5127">
        <v>1770</v>
      </c>
      <c r="C5127">
        <v>1.93</v>
      </c>
      <c r="D5127" s="2">
        <f t="shared" si="240"/>
        <v>43963.785502118641</v>
      </c>
      <c r="E5127" s="89">
        <f t="shared" si="241"/>
        <v>899.99999979045242</v>
      </c>
      <c r="F5127" s="3">
        <f t="shared" si="242"/>
        <v>45108736.610553302</v>
      </c>
    </row>
    <row r="5128" spans="1:6">
      <c r="A5128" s="1">
        <v>43963.395833333336</v>
      </c>
      <c r="B5128">
        <v>1770</v>
      </c>
      <c r="C5128">
        <v>1.93</v>
      </c>
      <c r="D5128" s="2">
        <f t="shared" si="240"/>
        <v>43963.795918785312</v>
      </c>
      <c r="E5128" s="89">
        <f t="shared" si="241"/>
        <v>900.00000041909516</v>
      </c>
      <c r="F5128" s="3">
        <f t="shared" si="242"/>
        <v>45108736.642061397</v>
      </c>
    </row>
    <row r="5129" spans="1:6">
      <c r="A5129" s="1">
        <v>43963.40625</v>
      </c>
      <c r="B5129">
        <v>1770</v>
      </c>
      <c r="C5129">
        <v>1.93</v>
      </c>
      <c r="D5129" s="2">
        <f t="shared" si="240"/>
        <v>43963.806335451976</v>
      </c>
      <c r="E5129" s="89">
        <f t="shared" si="241"/>
        <v>899.99999979045242</v>
      </c>
      <c r="F5129" s="3">
        <f t="shared" si="242"/>
        <v>45108736.610553302</v>
      </c>
    </row>
    <row r="5130" spans="1:6">
      <c r="A5130" s="1">
        <v>43963.416666666664</v>
      </c>
      <c r="B5130">
        <v>1790</v>
      </c>
      <c r="C5130">
        <v>1.94</v>
      </c>
      <c r="D5130" s="2">
        <f t="shared" si="240"/>
        <v>43963.813221834265</v>
      </c>
      <c r="E5130" s="89">
        <f t="shared" si="241"/>
        <v>899.99999979045242</v>
      </c>
      <c r="F5130" s="3">
        <f t="shared" si="242"/>
        <v>45618439.849090628</v>
      </c>
    </row>
    <row r="5131" spans="1:6">
      <c r="A5131" s="1">
        <v>43963.427083333336</v>
      </c>
      <c r="B5131">
        <v>1760</v>
      </c>
      <c r="C5131">
        <v>1.92</v>
      </c>
      <c r="D5131" s="2">
        <f t="shared" si="240"/>
        <v>43963.828964015156</v>
      </c>
      <c r="E5131" s="89">
        <f t="shared" si="241"/>
        <v>900.00000041909516</v>
      </c>
      <c r="F5131" s="3">
        <f t="shared" si="242"/>
        <v>44853885.022614717</v>
      </c>
    </row>
    <row r="5132" spans="1:6">
      <c r="A5132" s="1">
        <v>43963.4375</v>
      </c>
      <c r="B5132">
        <v>1760</v>
      </c>
      <c r="C5132">
        <v>1.92</v>
      </c>
      <c r="D5132" s="2">
        <f t="shared" si="240"/>
        <v>43963.83938068182</v>
      </c>
      <c r="E5132" s="89">
        <f t="shared" si="241"/>
        <v>899.99999979045242</v>
      </c>
      <c r="F5132" s="3">
        <f t="shared" si="242"/>
        <v>44853884.991284646</v>
      </c>
    </row>
    <row r="5133" spans="1:6">
      <c r="A5133" s="1">
        <v>43963.447916666664</v>
      </c>
      <c r="B5133">
        <v>1800</v>
      </c>
      <c r="C5133">
        <v>1.95</v>
      </c>
      <c r="D5133" s="2">
        <f t="shared" si="240"/>
        <v>43963.84273611111</v>
      </c>
      <c r="E5133" s="89">
        <f t="shared" si="241"/>
        <v>899.99999979045242</v>
      </c>
      <c r="F5133" s="3">
        <f t="shared" si="242"/>
        <v>45873291.468359292</v>
      </c>
    </row>
    <row r="5134" spans="1:6">
      <c r="A5134" s="1">
        <v>43963.458333333336</v>
      </c>
      <c r="B5134">
        <v>1770</v>
      </c>
      <c r="C5134">
        <v>1.93</v>
      </c>
      <c r="D5134" s="2">
        <f t="shared" si="240"/>
        <v>43963.858418785312</v>
      </c>
      <c r="E5134" s="89">
        <f t="shared" si="241"/>
        <v>900.00000041909516</v>
      </c>
      <c r="F5134" s="3">
        <f t="shared" si="242"/>
        <v>45108736.642061397</v>
      </c>
    </row>
    <row r="5135" spans="1:6">
      <c r="A5135" s="1">
        <v>43963.46875</v>
      </c>
      <c r="B5135">
        <v>1790</v>
      </c>
      <c r="C5135">
        <v>1.94</v>
      </c>
      <c r="D5135" s="2">
        <f t="shared" si="240"/>
        <v>43963.865305167601</v>
      </c>
      <c r="E5135" s="89">
        <f t="shared" si="241"/>
        <v>899.99999979045242</v>
      </c>
      <c r="F5135" s="3">
        <f t="shared" si="242"/>
        <v>45618439.849090628</v>
      </c>
    </row>
    <row r="5136" spans="1:6">
      <c r="A5136" s="1">
        <v>43963.479166666664</v>
      </c>
      <c r="B5136">
        <v>1790</v>
      </c>
      <c r="C5136">
        <v>1.94</v>
      </c>
      <c r="D5136" s="2">
        <f t="shared" si="240"/>
        <v>43963.875721834265</v>
      </c>
      <c r="E5136" s="89">
        <f t="shared" si="241"/>
        <v>899.99999979045242</v>
      </c>
      <c r="F5136" s="3">
        <f t="shared" si="242"/>
        <v>45618439.849090628</v>
      </c>
    </row>
    <row r="5137" spans="1:6">
      <c r="A5137" s="1">
        <v>43963.489583333336</v>
      </c>
      <c r="B5137">
        <v>1760</v>
      </c>
      <c r="C5137">
        <v>1.92</v>
      </c>
      <c r="D5137" s="2">
        <f t="shared" si="240"/>
        <v>43963.891464015156</v>
      </c>
      <c r="E5137" s="89">
        <f t="shared" si="241"/>
        <v>900.00000041909516</v>
      </c>
      <c r="F5137" s="3">
        <f t="shared" si="242"/>
        <v>44853885.022614717</v>
      </c>
    </row>
    <row r="5138" spans="1:6">
      <c r="A5138" s="1">
        <v>43963.5</v>
      </c>
      <c r="B5138">
        <v>1760</v>
      </c>
      <c r="C5138">
        <v>1.92</v>
      </c>
      <c r="D5138" s="2">
        <f t="shared" si="240"/>
        <v>43963.90188068182</v>
      </c>
      <c r="E5138" s="89">
        <f t="shared" si="241"/>
        <v>899.99999979045242</v>
      </c>
      <c r="F5138" s="3">
        <f t="shared" si="242"/>
        <v>44853884.991284646</v>
      </c>
    </row>
    <row r="5139" spans="1:6">
      <c r="A5139" s="1">
        <v>43963.510416666664</v>
      </c>
      <c r="B5139">
        <v>1790</v>
      </c>
      <c r="C5139">
        <v>1.94</v>
      </c>
      <c r="D5139" s="2">
        <f t="shared" si="240"/>
        <v>43963.906971834265</v>
      </c>
      <c r="E5139" s="89">
        <f t="shared" si="241"/>
        <v>899.99999979045242</v>
      </c>
      <c r="F5139" s="3">
        <f t="shared" si="242"/>
        <v>45618439.849090628</v>
      </c>
    </row>
    <row r="5140" spans="1:6">
      <c r="A5140" s="1">
        <v>43963.520833333336</v>
      </c>
      <c r="B5140">
        <v>1770</v>
      </c>
      <c r="C5140">
        <v>1.93</v>
      </c>
      <c r="D5140" s="2">
        <f t="shared" si="240"/>
        <v>43963.920918785312</v>
      </c>
      <c r="E5140" s="89">
        <f t="shared" si="241"/>
        <v>900.00000041909516</v>
      </c>
      <c r="F5140" s="3">
        <f t="shared" si="242"/>
        <v>45108736.642061397</v>
      </c>
    </row>
    <row r="5141" spans="1:6">
      <c r="A5141" s="1">
        <v>43963.53125</v>
      </c>
      <c r="B5141">
        <v>1770</v>
      </c>
      <c r="C5141">
        <v>1.93</v>
      </c>
      <c r="D5141" s="2">
        <f t="shared" si="240"/>
        <v>43963.931335451976</v>
      </c>
      <c r="E5141" s="89">
        <f t="shared" si="241"/>
        <v>899.99999979045242</v>
      </c>
      <c r="F5141" s="3">
        <f t="shared" si="242"/>
        <v>45108736.610553302</v>
      </c>
    </row>
    <row r="5142" spans="1:6">
      <c r="A5142" s="1">
        <v>43963.541666666664</v>
      </c>
      <c r="B5142">
        <v>1760</v>
      </c>
      <c r="C5142">
        <v>1.92</v>
      </c>
      <c r="D5142" s="2">
        <f t="shared" si="240"/>
        <v>43963.943547348485</v>
      </c>
      <c r="E5142" s="89">
        <f t="shared" si="241"/>
        <v>899.99999979045242</v>
      </c>
      <c r="F5142" s="3">
        <f t="shared" si="242"/>
        <v>44853884.991284646</v>
      </c>
    </row>
    <row r="5143" spans="1:6">
      <c r="A5143" s="1">
        <v>43963.552083333336</v>
      </c>
      <c r="B5143">
        <v>1770</v>
      </c>
      <c r="C5143">
        <v>1.93</v>
      </c>
      <c r="D5143" s="2">
        <f t="shared" si="240"/>
        <v>43963.952168785312</v>
      </c>
      <c r="E5143" s="89">
        <f t="shared" si="241"/>
        <v>900.00000041909516</v>
      </c>
      <c r="F5143" s="3">
        <f t="shared" si="242"/>
        <v>45108736.642061397</v>
      </c>
    </row>
    <row r="5144" spans="1:6">
      <c r="A5144" s="1">
        <v>43963.5625</v>
      </c>
      <c r="B5144">
        <v>1770</v>
      </c>
      <c r="C5144">
        <v>1.93</v>
      </c>
      <c r="D5144" s="2">
        <f t="shared" si="240"/>
        <v>43963.962585451976</v>
      </c>
      <c r="E5144" s="89">
        <f t="shared" si="241"/>
        <v>899.99999979045242</v>
      </c>
      <c r="F5144" s="3">
        <f t="shared" si="242"/>
        <v>45108736.610553302</v>
      </c>
    </row>
    <row r="5145" spans="1:6">
      <c r="A5145" s="1">
        <v>43963.572916666664</v>
      </c>
      <c r="B5145">
        <v>1760</v>
      </c>
      <c r="C5145">
        <v>1.92</v>
      </c>
      <c r="D5145" s="2">
        <f t="shared" si="240"/>
        <v>43963.974797348485</v>
      </c>
      <c r="E5145" s="89">
        <f t="shared" si="241"/>
        <v>899.99999979045242</v>
      </c>
      <c r="F5145" s="3">
        <f t="shared" si="242"/>
        <v>44853884.991284646</v>
      </c>
    </row>
    <row r="5146" spans="1:6">
      <c r="A5146" s="1">
        <v>43963.583333333336</v>
      </c>
      <c r="B5146">
        <v>1760</v>
      </c>
      <c r="C5146">
        <v>1.92</v>
      </c>
      <c r="D5146" s="2">
        <f t="shared" si="240"/>
        <v>43963.985214015156</v>
      </c>
      <c r="E5146" s="89">
        <f t="shared" si="241"/>
        <v>900.00000041909516</v>
      </c>
      <c r="F5146" s="3">
        <f t="shared" si="242"/>
        <v>44853885.022614717</v>
      </c>
    </row>
    <row r="5147" spans="1:6">
      <c r="A5147" s="1">
        <v>43963.59375</v>
      </c>
      <c r="B5147">
        <v>1760</v>
      </c>
      <c r="C5147">
        <v>1.92</v>
      </c>
      <c r="D5147" s="2">
        <f t="shared" si="240"/>
        <v>43963.99563068182</v>
      </c>
      <c r="E5147" s="89">
        <f t="shared" si="241"/>
        <v>899.99999979045242</v>
      </c>
      <c r="F5147" s="3">
        <f t="shared" si="242"/>
        <v>44853884.991284646</v>
      </c>
    </row>
    <row r="5148" spans="1:6">
      <c r="A5148" s="1">
        <v>43963.604166666664</v>
      </c>
      <c r="B5148">
        <v>1770</v>
      </c>
      <c r="C5148">
        <v>1.93</v>
      </c>
      <c r="D5148" s="2">
        <f t="shared" si="240"/>
        <v>43964.004252118641</v>
      </c>
      <c r="E5148" s="89">
        <f t="shared" si="241"/>
        <v>899.99999979045242</v>
      </c>
      <c r="F5148" s="3">
        <f t="shared" si="242"/>
        <v>45108736.610553302</v>
      </c>
    </row>
    <row r="5149" spans="1:6">
      <c r="A5149" s="1">
        <v>43963.614583333336</v>
      </c>
      <c r="B5149">
        <v>1760</v>
      </c>
      <c r="C5149">
        <v>1.92</v>
      </c>
      <c r="D5149" s="2">
        <f t="shared" si="240"/>
        <v>43964.016464015156</v>
      </c>
      <c r="E5149" s="89">
        <f t="shared" si="241"/>
        <v>900.00000041909516</v>
      </c>
      <c r="F5149" s="3">
        <f t="shared" si="242"/>
        <v>44853885.022614717</v>
      </c>
    </row>
    <row r="5150" spans="1:6">
      <c r="A5150" s="1">
        <v>43963.625</v>
      </c>
      <c r="B5150">
        <v>1740</v>
      </c>
      <c r="C5150">
        <v>1.91</v>
      </c>
      <c r="D5150" s="2">
        <f t="shared" si="240"/>
        <v>43964.030533045974</v>
      </c>
      <c r="E5150" s="89">
        <f t="shared" si="241"/>
        <v>899.99999979045242</v>
      </c>
      <c r="F5150" s="3">
        <f t="shared" si="242"/>
        <v>44344181.75274732</v>
      </c>
    </row>
    <row r="5151" spans="1:6">
      <c r="A5151" s="1">
        <v>43963.635416666664</v>
      </c>
      <c r="B5151">
        <v>1740</v>
      </c>
      <c r="C5151">
        <v>1.91</v>
      </c>
      <c r="D5151" s="2">
        <f t="shared" si="240"/>
        <v>43964.040949712638</v>
      </c>
      <c r="E5151" s="89">
        <f t="shared" si="241"/>
        <v>899.99999979045242</v>
      </c>
      <c r="F5151" s="3">
        <f t="shared" si="242"/>
        <v>44344181.75274732</v>
      </c>
    </row>
    <row r="5152" spans="1:6">
      <c r="A5152" s="1">
        <v>43963.645833333336</v>
      </c>
      <c r="B5152">
        <v>1730</v>
      </c>
      <c r="C5152">
        <v>1.9</v>
      </c>
      <c r="D5152" s="2">
        <f t="shared" si="240"/>
        <v>43964.05322422929</v>
      </c>
      <c r="E5152" s="89">
        <f t="shared" si="241"/>
        <v>900.00000041909516</v>
      </c>
      <c r="F5152" s="3">
        <f t="shared" si="242"/>
        <v>44089330.164274693</v>
      </c>
    </row>
    <row r="5153" spans="1:6">
      <c r="A5153" s="1">
        <v>43963.65625</v>
      </c>
      <c r="B5153">
        <v>1740</v>
      </c>
      <c r="C5153">
        <v>1.91</v>
      </c>
      <c r="D5153" s="2">
        <f t="shared" si="240"/>
        <v>43964.061783045974</v>
      </c>
      <c r="E5153" s="89">
        <f t="shared" si="241"/>
        <v>899.99999979045242</v>
      </c>
      <c r="F5153" s="3">
        <f t="shared" si="242"/>
        <v>44344181.75274732</v>
      </c>
    </row>
    <row r="5154" spans="1:6">
      <c r="A5154" s="1">
        <v>43963.666666666664</v>
      </c>
      <c r="B5154">
        <v>1740</v>
      </c>
      <c r="C5154">
        <v>1.91</v>
      </c>
      <c r="D5154" s="2">
        <f t="shared" si="240"/>
        <v>43964.072199712638</v>
      </c>
      <c r="E5154" s="89">
        <f t="shared" si="241"/>
        <v>899.99999979045242</v>
      </c>
      <c r="F5154" s="3">
        <f t="shared" si="242"/>
        <v>44344181.75274732</v>
      </c>
    </row>
    <row r="5155" spans="1:6">
      <c r="A5155" s="1">
        <v>43963.677083333336</v>
      </c>
      <c r="B5155">
        <v>1740</v>
      </c>
      <c r="C5155">
        <v>1.91</v>
      </c>
      <c r="D5155" s="2">
        <f t="shared" si="240"/>
        <v>43964.08261637931</v>
      </c>
      <c r="E5155" s="89">
        <f t="shared" si="241"/>
        <v>900.00000041909516</v>
      </c>
      <c r="F5155" s="3">
        <f t="shared" si="242"/>
        <v>44344181.783721372</v>
      </c>
    </row>
    <row r="5156" spans="1:6">
      <c r="A5156" s="1">
        <v>43963.6875</v>
      </c>
      <c r="B5156">
        <v>1740</v>
      </c>
      <c r="C5156">
        <v>1.91</v>
      </c>
      <c r="D5156" s="2">
        <f t="shared" si="240"/>
        <v>43964.093033045974</v>
      </c>
      <c r="E5156" s="89">
        <f t="shared" si="241"/>
        <v>899.99999979045242</v>
      </c>
      <c r="F5156" s="3">
        <f t="shared" si="242"/>
        <v>44344181.75274732</v>
      </c>
    </row>
    <row r="5157" spans="1:6">
      <c r="A5157" s="1">
        <v>43963.697916666664</v>
      </c>
      <c r="B5157">
        <v>1730</v>
      </c>
      <c r="C5157">
        <v>1.9</v>
      </c>
      <c r="D5157" s="2">
        <f t="shared" si="240"/>
        <v>43964.105307562619</v>
      </c>
      <c r="E5157" s="89">
        <f t="shared" si="241"/>
        <v>899.99999979045242</v>
      </c>
      <c r="F5157" s="3">
        <f t="shared" si="242"/>
        <v>44089330.133478656</v>
      </c>
    </row>
    <row r="5158" spans="1:6">
      <c r="A5158" s="1">
        <v>43963.708333333336</v>
      </c>
      <c r="B5158">
        <v>1730</v>
      </c>
      <c r="C5158">
        <v>1.9</v>
      </c>
      <c r="D5158" s="2">
        <f t="shared" si="240"/>
        <v>43964.11572422929</v>
      </c>
      <c r="E5158" s="89">
        <f t="shared" si="241"/>
        <v>900.00000041909516</v>
      </c>
      <c r="F5158" s="3">
        <f t="shared" si="242"/>
        <v>44089330.164274693</v>
      </c>
    </row>
    <row r="5159" spans="1:6">
      <c r="A5159" s="1">
        <v>43963.71875</v>
      </c>
      <c r="B5159">
        <v>1720</v>
      </c>
      <c r="C5159">
        <v>1.89</v>
      </c>
      <c r="D5159" s="2">
        <f t="shared" si="240"/>
        <v>43964.128020348835</v>
      </c>
      <c r="E5159" s="89">
        <f t="shared" si="241"/>
        <v>899.99999979045242</v>
      </c>
      <c r="F5159" s="3">
        <f t="shared" si="242"/>
        <v>43834478.514209993</v>
      </c>
    </row>
    <row r="5160" spans="1:6">
      <c r="A5160" s="1">
        <v>43963.729166666664</v>
      </c>
      <c r="B5160">
        <v>1720</v>
      </c>
      <c r="C5160">
        <v>1.89</v>
      </c>
      <c r="D5160" s="2">
        <f t="shared" si="240"/>
        <v>43964.138437015499</v>
      </c>
      <c r="E5160" s="89">
        <f t="shared" si="241"/>
        <v>899.99999979045242</v>
      </c>
      <c r="F5160" s="3">
        <f t="shared" si="242"/>
        <v>43834478.514209993</v>
      </c>
    </row>
    <row r="5161" spans="1:6">
      <c r="A5161" s="1">
        <v>43963.739583333336</v>
      </c>
      <c r="B5161">
        <v>1720</v>
      </c>
      <c r="C5161">
        <v>1.89</v>
      </c>
      <c r="D5161" s="2">
        <f t="shared" si="240"/>
        <v>43964.148853682171</v>
      </c>
      <c r="E5161" s="89">
        <f t="shared" si="241"/>
        <v>900.00000041909516</v>
      </c>
      <c r="F5161" s="3">
        <f t="shared" si="242"/>
        <v>43834478.54482802</v>
      </c>
    </row>
    <row r="5162" spans="1:6">
      <c r="A5162" s="1">
        <v>43963.75</v>
      </c>
      <c r="B5162">
        <v>1700</v>
      </c>
      <c r="C5162">
        <v>1.88</v>
      </c>
      <c r="D5162" s="2">
        <f t="shared" si="240"/>
        <v>43964.163095588236</v>
      </c>
      <c r="E5162" s="89">
        <f t="shared" si="241"/>
        <v>899.99999979045242</v>
      </c>
      <c r="F5162" s="3">
        <f t="shared" si="242"/>
        <v>43324775.275672667</v>
      </c>
    </row>
    <row r="5163" spans="1:6">
      <c r="A5163" s="1">
        <v>43963.760416666664</v>
      </c>
      <c r="B5163">
        <v>1690</v>
      </c>
      <c r="C5163">
        <v>1.87</v>
      </c>
      <c r="D5163" s="2">
        <f t="shared" si="240"/>
        <v>43964.17545882643</v>
      </c>
      <c r="E5163" s="89">
        <f t="shared" si="241"/>
        <v>899.99999979045242</v>
      </c>
      <c r="F5163" s="3">
        <f t="shared" si="242"/>
        <v>43069923.656404004</v>
      </c>
    </row>
    <row r="5164" spans="1:6">
      <c r="A5164" s="1">
        <v>43963.770833333336</v>
      </c>
      <c r="B5164">
        <v>1700</v>
      </c>
      <c r="C5164">
        <v>1.88</v>
      </c>
      <c r="D5164" s="2">
        <f t="shared" si="240"/>
        <v>43964.183928921571</v>
      </c>
      <c r="E5164" s="89">
        <f t="shared" si="241"/>
        <v>900.00000041909516</v>
      </c>
      <c r="F5164" s="3">
        <f t="shared" si="242"/>
        <v>43324775.305934675</v>
      </c>
    </row>
    <row r="5165" spans="1:6">
      <c r="A5165" s="1">
        <v>43963.78125</v>
      </c>
      <c r="B5165">
        <v>1700</v>
      </c>
      <c r="C5165">
        <v>1.88</v>
      </c>
      <c r="D5165" s="2">
        <f t="shared" si="240"/>
        <v>43964.194345588236</v>
      </c>
      <c r="E5165" s="89">
        <f t="shared" si="241"/>
        <v>899.99999979045242</v>
      </c>
      <c r="F5165" s="3">
        <f t="shared" si="242"/>
        <v>43324775.275672667</v>
      </c>
    </row>
    <row r="5166" spans="1:6">
      <c r="A5166" s="1">
        <v>43963.791666666664</v>
      </c>
      <c r="B5166">
        <v>1700</v>
      </c>
      <c r="C5166">
        <v>1.88</v>
      </c>
      <c r="D5166" s="2">
        <f t="shared" si="240"/>
        <v>43964.2047622549</v>
      </c>
      <c r="E5166" s="89">
        <f t="shared" si="241"/>
        <v>899.99999979045242</v>
      </c>
      <c r="F5166" s="3">
        <f t="shared" si="242"/>
        <v>43324775.275672667</v>
      </c>
    </row>
    <row r="5167" spans="1:6">
      <c r="A5167" s="1">
        <v>43963.802083333336</v>
      </c>
      <c r="B5167">
        <v>1700</v>
      </c>
      <c r="C5167">
        <v>1.88</v>
      </c>
      <c r="D5167" s="2">
        <f t="shared" si="240"/>
        <v>43964.215178921571</v>
      </c>
      <c r="E5167" s="89">
        <f t="shared" si="241"/>
        <v>900.00000041909516</v>
      </c>
      <c r="F5167" s="3">
        <f t="shared" si="242"/>
        <v>43324775.305934675</v>
      </c>
    </row>
    <row r="5168" spans="1:6">
      <c r="A5168" s="1">
        <v>43963.8125</v>
      </c>
      <c r="B5168">
        <v>1690</v>
      </c>
      <c r="C5168">
        <v>1.87</v>
      </c>
      <c r="D5168" s="2">
        <f t="shared" si="240"/>
        <v>43964.227542159766</v>
      </c>
      <c r="E5168" s="89">
        <f t="shared" si="241"/>
        <v>899.99999979045242</v>
      </c>
      <c r="F5168" s="3">
        <f t="shared" si="242"/>
        <v>43069923.656404004</v>
      </c>
    </row>
    <row r="5169" spans="1:6">
      <c r="A5169" s="1">
        <v>43963.822916666664</v>
      </c>
      <c r="B5169">
        <v>1690</v>
      </c>
      <c r="C5169">
        <v>1.87</v>
      </c>
      <c r="D5169" s="2">
        <f t="shared" si="240"/>
        <v>43964.23795882643</v>
      </c>
      <c r="E5169" s="89">
        <f t="shared" si="241"/>
        <v>899.99999979045242</v>
      </c>
      <c r="F5169" s="3">
        <f t="shared" si="242"/>
        <v>43069923.656404004</v>
      </c>
    </row>
    <row r="5170" spans="1:6">
      <c r="A5170" s="1">
        <v>43963.833333333336</v>
      </c>
      <c r="B5170">
        <v>1690</v>
      </c>
      <c r="C5170">
        <v>1.87</v>
      </c>
      <c r="D5170" s="2">
        <f t="shared" si="240"/>
        <v>43964.248375493102</v>
      </c>
      <c r="E5170" s="89">
        <f t="shared" si="241"/>
        <v>900.00000041909516</v>
      </c>
      <c r="F5170" s="3">
        <f t="shared" si="242"/>
        <v>43069923.686487995</v>
      </c>
    </row>
    <row r="5171" spans="1:6">
      <c r="A5171" s="1">
        <v>43963.84375</v>
      </c>
      <c r="B5171">
        <v>1690</v>
      </c>
      <c r="C5171">
        <v>1.87</v>
      </c>
      <c r="D5171" s="2">
        <f t="shared" si="240"/>
        <v>43964.258792159766</v>
      </c>
      <c r="E5171" s="89">
        <f t="shared" si="241"/>
        <v>899.99999979045242</v>
      </c>
      <c r="F5171" s="3">
        <f t="shared" si="242"/>
        <v>43069923.656404004</v>
      </c>
    </row>
    <row r="5172" spans="1:6">
      <c r="A5172" s="1">
        <v>43963.854166666664</v>
      </c>
      <c r="B5172">
        <v>1690</v>
      </c>
      <c r="C5172">
        <v>1.87</v>
      </c>
      <c r="D5172" s="2">
        <f t="shared" si="240"/>
        <v>43964.26920882643</v>
      </c>
      <c r="E5172" s="89">
        <f t="shared" si="241"/>
        <v>899.99999979045242</v>
      </c>
      <c r="F5172" s="3">
        <f t="shared" si="242"/>
        <v>43069923.656404004</v>
      </c>
    </row>
    <row r="5173" spans="1:6">
      <c r="A5173" s="1">
        <v>43963.864583333336</v>
      </c>
      <c r="B5173">
        <v>1690</v>
      </c>
      <c r="C5173">
        <v>1.87</v>
      </c>
      <c r="D5173" s="2">
        <f t="shared" si="240"/>
        <v>43964.279625493102</v>
      </c>
      <c r="E5173" s="89">
        <f t="shared" si="241"/>
        <v>900.00000041909516</v>
      </c>
      <c r="F5173" s="3">
        <f t="shared" si="242"/>
        <v>43069923.686487995</v>
      </c>
    </row>
    <row r="5174" spans="1:6">
      <c r="A5174" s="1">
        <v>43963.875</v>
      </c>
      <c r="B5174">
        <v>1690</v>
      </c>
      <c r="C5174">
        <v>1.87</v>
      </c>
      <c r="D5174" s="2">
        <f t="shared" si="240"/>
        <v>43964.290042159766</v>
      </c>
      <c r="E5174" s="89">
        <f t="shared" si="241"/>
        <v>899.99999979045242</v>
      </c>
      <c r="F5174" s="3">
        <f t="shared" si="242"/>
        <v>43069923.656404004</v>
      </c>
    </row>
    <row r="5175" spans="1:6">
      <c r="A5175" s="1">
        <v>43963.885416666664</v>
      </c>
      <c r="B5175">
        <v>1680</v>
      </c>
      <c r="C5175">
        <v>1.86</v>
      </c>
      <c r="D5175" s="2">
        <f t="shared" si="240"/>
        <v>43964.302428571427</v>
      </c>
      <c r="E5175" s="89">
        <f t="shared" si="241"/>
        <v>899.99999979045242</v>
      </c>
      <c r="F5175" s="3">
        <f t="shared" si="242"/>
        <v>42815072.03713534</v>
      </c>
    </row>
    <row r="5176" spans="1:6">
      <c r="A5176" s="1">
        <v>43963.895833333336</v>
      </c>
      <c r="B5176">
        <v>1690</v>
      </c>
      <c r="C5176">
        <v>1.87</v>
      </c>
      <c r="D5176" s="2">
        <f t="shared" si="240"/>
        <v>43964.310875493102</v>
      </c>
      <c r="E5176" s="89">
        <f t="shared" si="241"/>
        <v>900.00000041909516</v>
      </c>
      <c r="F5176" s="3">
        <f t="shared" si="242"/>
        <v>43069923.686487995</v>
      </c>
    </row>
    <row r="5177" spans="1:6">
      <c r="A5177" s="1">
        <v>43963.90625</v>
      </c>
      <c r="B5177">
        <v>1680</v>
      </c>
      <c r="C5177">
        <v>1.86</v>
      </c>
      <c r="D5177" s="2">
        <f t="shared" si="240"/>
        <v>43964.323261904763</v>
      </c>
      <c r="E5177" s="89">
        <f t="shared" si="241"/>
        <v>899.99999979045242</v>
      </c>
      <c r="F5177" s="3">
        <f t="shared" si="242"/>
        <v>42815072.03713534</v>
      </c>
    </row>
    <row r="5178" spans="1:6">
      <c r="A5178" s="1">
        <v>43963.916666666664</v>
      </c>
      <c r="B5178">
        <v>1680</v>
      </c>
      <c r="C5178">
        <v>1.86</v>
      </c>
      <c r="D5178" s="2">
        <f t="shared" si="240"/>
        <v>43964.333678571427</v>
      </c>
      <c r="E5178" s="89">
        <f t="shared" si="241"/>
        <v>899.99999979045242</v>
      </c>
      <c r="F5178" s="3">
        <f t="shared" si="242"/>
        <v>42815072.03713534</v>
      </c>
    </row>
    <row r="5179" spans="1:6">
      <c r="A5179" s="1">
        <v>43963.927083333336</v>
      </c>
      <c r="B5179">
        <v>1680</v>
      </c>
      <c r="C5179">
        <v>1.86</v>
      </c>
      <c r="D5179" s="2">
        <f t="shared" si="240"/>
        <v>43964.344095238099</v>
      </c>
      <c r="E5179" s="89">
        <f t="shared" si="241"/>
        <v>900.00000041909516</v>
      </c>
      <c r="F5179" s="3">
        <f t="shared" si="242"/>
        <v>42815072.067041323</v>
      </c>
    </row>
    <row r="5180" spans="1:6">
      <c r="A5180" s="1">
        <v>43963.9375</v>
      </c>
      <c r="B5180">
        <v>1660</v>
      </c>
      <c r="C5180">
        <v>1.85</v>
      </c>
      <c r="D5180" s="2">
        <f t="shared" si="240"/>
        <v>43964.358522590359</v>
      </c>
      <c r="E5180" s="89">
        <f t="shared" si="241"/>
        <v>899.99999979045242</v>
      </c>
      <c r="F5180" s="3">
        <f t="shared" si="242"/>
        <v>42305368.798598014</v>
      </c>
    </row>
    <row r="5181" spans="1:6">
      <c r="A5181" s="1">
        <v>43963.947916666664</v>
      </c>
      <c r="B5181">
        <v>1660</v>
      </c>
      <c r="C5181">
        <v>1.85</v>
      </c>
      <c r="D5181" s="2">
        <f t="shared" si="240"/>
        <v>43964.368939257023</v>
      </c>
      <c r="E5181" s="89">
        <f t="shared" si="241"/>
        <v>899.99999979045242</v>
      </c>
      <c r="F5181" s="3">
        <f t="shared" si="242"/>
        <v>42305368.798598014</v>
      </c>
    </row>
    <row r="5182" spans="1:6">
      <c r="A5182" s="1">
        <v>43963.958333333336</v>
      </c>
      <c r="B5182">
        <v>1660</v>
      </c>
      <c r="C5182">
        <v>1.85</v>
      </c>
      <c r="D5182" s="2">
        <f t="shared" si="240"/>
        <v>43964.379355923695</v>
      </c>
      <c r="E5182" s="89">
        <f t="shared" si="241"/>
        <v>900.00000041909516</v>
      </c>
      <c r="F5182" s="3">
        <f t="shared" si="242"/>
        <v>42305368.828147978</v>
      </c>
    </row>
    <row r="5183" spans="1:6">
      <c r="A5183" s="1">
        <v>43963.96875</v>
      </c>
      <c r="B5183">
        <v>1660</v>
      </c>
      <c r="C5183">
        <v>1.85</v>
      </c>
      <c r="D5183" s="2">
        <f t="shared" si="240"/>
        <v>43964.389772590359</v>
      </c>
      <c r="E5183" s="89">
        <f t="shared" si="241"/>
        <v>899.99999979045242</v>
      </c>
      <c r="F5183" s="3">
        <f t="shared" si="242"/>
        <v>42305368.798598014</v>
      </c>
    </row>
    <row r="5184" spans="1:6">
      <c r="A5184" s="1">
        <v>43963.979166666664</v>
      </c>
      <c r="B5184">
        <v>1660</v>
      </c>
      <c r="C5184">
        <v>1.85</v>
      </c>
      <c r="D5184" s="2">
        <f t="shared" si="240"/>
        <v>43964.400189257023</v>
      </c>
      <c r="E5184" s="89">
        <f t="shared" si="241"/>
        <v>899.99999979045242</v>
      </c>
      <c r="F5184" s="3">
        <f t="shared" si="242"/>
        <v>42305368.798598014</v>
      </c>
    </row>
    <row r="5185" spans="1:6">
      <c r="A5185" s="1">
        <v>43963.989583333336</v>
      </c>
      <c r="B5185">
        <v>1660</v>
      </c>
      <c r="C5185">
        <v>1.85</v>
      </c>
      <c r="D5185" s="2">
        <f t="shared" si="240"/>
        <v>43964.410605923695</v>
      </c>
      <c r="E5185" s="89">
        <f t="shared" si="241"/>
        <v>900.00000041909516</v>
      </c>
      <c r="F5185" s="3">
        <f t="shared" si="242"/>
        <v>42305368.828147978</v>
      </c>
    </row>
    <row r="5186" spans="1:6">
      <c r="A5186" s="1">
        <v>43964</v>
      </c>
      <c r="B5186">
        <v>1660</v>
      </c>
      <c r="C5186">
        <v>1.85</v>
      </c>
      <c r="D5186" s="2">
        <f t="shared" si="240"/>
        <v>43964.421022590359</v>
      </c>
      <c r="E5186" s="89">
        <f t="shared" si="241"/>
        <v>899.99999979045242</v>
      </c>
      <c r="F5186" s="3">
        <f t="shared" si="242"/>
        <v>42305368.798598014</v>
      </c>
    </row>
    <row r="5187" spans="1:6">
      <c r="A5187" s="1">
        <v>43964.010416666664</v>
      </c>
      <c r="B5187">
        <v>1660</v>
      </c>
      <c r="C5187">
        <v>1.85</v>
      </c>
      <c r="D5187" s="2">
        <f t="shared" ref="D5187:D5250" si="243">A5187+((13422*(1/B5187)+2.019)/24)</f>
        <v>43964.431439257023</v>
      </c>
      <c r="E5187" s="89">
        <f t="shared" si="241"/>
        <v>899.99999979045242</v>
      </c>
      <c r="F5187" s="3">
        <f t="shared" si="242"/>
        <v>42305368.798598014</v>
      </c>
    </row>
    <row r="5188" spans="1:6">
      <c r="A5188" s="1">
        <v>43964.020833333336</v>
      </c>
      <c r="B5188">
        <v>1660</v>
      </c>
      <c r="C5188">
        <v>1.85</v>
      </c>
      <c r="D5188" s="2">
        <f t="shared" si="243"/>
        <v>43964.441855923695</v>
      </c>
      <c r="E5188" s="89">
        <f t="shared" ref="E5188:E5251" si="244">CONVERT((A5188-A5187),"day","sec")</f>
        <v>900.00000041909516</v>
      </c>
      <c r="F5188" s="3">
        <f t="shared" si="242"/>
        <v>42305368.828147978</v>
      </c>
    </row>
    <row r="5189" spans="1:6">
      <c r="A5189" s="1">
        <v>43964.03125</v>
      </c>
      <c r="B5189">
        <v>1660</v>
      </c>
      <c r="C5189">
        <v>1.85</v>
      </c>
      <c r="D5189" s="2">
        <f t="shared" si="243"/>
        <v>43964.452272590359</v>
      </c>
      <c r="E5189" s="89">
        <f t="shared" si="244"/>
        <v>899.99999979045242</v>
      </c>
      <c r="F5189" s="3">
        <f t="shared" ref="F5189:F5252" si="245">E5189*B5189*CONVERT(1,"ft^3","l")</f>
        <v>42305368.798598014</v>
      </c>
    </row>
    <row r="5190" spans="1:6">
      <c r="A5190" s="1">
        <v>43964.041666666664</v>
      </c>
      <c r="B5190">
        <v>1660</v>
      </c>
      <c r="C5190">
        <v>1.85</v>
      </c>
      <c r="D5190" s="2">
        <f t="shared" si="243"/>
        <v>43964.462689257023</v>
      </c>
      <c r="E5190" s="89">
        <f t="shared" si="244"/>
        <v>899.99999979045242</v>
      </c>
      <c r="F5190" s="3">
        <f t="shared" si="245"/>
        <v>42305368.798598014</v>
      </c>
    </row>
    <row r="5191" spans="1:6">
      <c r="A5191" s="1">
        <v>43964.052083333336</v>
      </c>
      <c r="B5191">
        <v>1660</v>
      </c>
      <c r="C5191">
        <v>1.85</v>
      </c>
      <c r="D5191" s="2">
        <f t="shared" si="243"/>
        <v>43964.473105923695</v>
      </c>
      <c r="E5191" s="89">
        <f t="shared" si="244"/>
        <v>900.00000041909516</v>
      </c>
      <c r="F5191" s="3">
        <f t="shared" si="245"/>
        <v>42305368.828147978</v>
      </c>
    </row>
    <row r="5192" spans="1:6">
      <c r="A5192" s="1">
        <v>43964.0625</v>
      </c>
      <c r="B5192">
        <v>1660</v>
      </c>
      <c r="C5192">
        <v>1.85</v>
      </c>
      <c r="D5192" s="2">
        <f t="shared" si="243"/>
        <v>43964.483522590359</v>
      </c>
      <c r="E5192" s="89">
        <f t="shared" si="244"/>
        <v>899.99999979045242</v>
      </c>
      <c r="F5192" s="3">
        <f t="shared" si="245"/>
        <v>42305368.798598014</v>
      </c>
    </row>
    <row r="5193" spans="1:6">
      <c r="A5193" s="1">
        <v>43964.072916666664</v>
      </c>
      <c r="B5193">
        <v>1660</v>
      </c>
      <c r="C5193">
        <v>1.85</v>
      </c>
      <c r="D5193" s="2">
        <f t="shared" si="243"/>
        <v>43964.493939257023</v>
      </c>
      <c r="E5193" s="89">
        <f t="shared" si="244"/>
        <v>899.99999979045242</v>
      </c>
      <c r="F5193" s="3">
        <f t="shared" si="245"/>
        <v>42305368.798598014</v>
      </c>
    </row>
    <row r="5194" spans="1:6">
      <c r="A5194" s="1">
        <v>43964.083333333336</v>
      </c>
      <c r="B5194">
        <v>1660</v>
      </c>
      <c r="C5194">
        <v>1.85</v>
      </c>
      <c r="D5194" s="2">
        <f t="shared" si="243"/>
        <v>43964.504355923695</v>
      </c>
      <c r="E5194" s="89">
        <f t="shared" si="244"/>
        <v>900.00000041909516</v>
      </c>
      <c r="F5194" s="3">
        <f t="shared" si="245"/>
        <v>42305368.828147978</v>
      </c>
    </row>
    <row r="5195" spans="1:6">
      <c r="A5195" s="1">
        <v>43964.09375</v>
      </c>
      <c r="B5195">
        <v>1650</v>
      </c>
      <c r="C5195">
        <v>1.84</v>
      </c>
      <c r="D5195" s="2">
        <f t="shared" si="243"/>
        <v>43964.516814393937</v>
      </c>
      <c r="E5195" s="89">
        <f t="shared" si="244"/>
        <v>899.99999979045242</v>
      </c>
      <c r="F5195" s="3">
        <f t="shared" si="245"/>
        <v>42050517.179329351</v>
      </c>
    </row>
    <row r="5196" spans="1:6">
      <c r="A5196" s="1">
        <v>43964.104166666664</v>
      </c>
      <c r="B5196">
        <v>1650</v>
      </c>
      <c r="C5196">
        <v>1.84</v>
      </c>
      <c r="D5196" s="2">
        <f t="shared" si="243"/>
        <v>43964.527231060601</v>
      </c>
      <c r="E5196" s="89">
        <f t="shared" si="244"/>
        <v>899.99999979045242</v>
      </c>
      <c r="F5196" s="3">
        <f t="shared" si="245"/>
        <v>42050517.179329351</v>
      </c>
    </row>
    <row r="5197" spans="1:6">
      <c r="A5197" s="1">
        <v>43964.114583333336</v>
      </c>
      <c r="B5197">
        <v>1660</v>
      </c>
      <c r="C5197">
        <v>1.85</v>
      </c>
      <c r="D5197" s="2">
        <f t="shared" si="243"/>
        <v>43964.535605923695</v>
      </c>
      <c r="E5197" s="89">
        <f t="shared" si="244"/>
        <v>900.00000041909516</v>
      </c>
      <c r="F5197" s="3">
        <f t="shared" si="245"/>
        <v>42305368.828147978</v>
      </c>
    </row>
    <row r="5198" spans="1:6">
      <c r="A5198" s="1">
        <v>43964.125</v>
      </c>
      <c r="B5198">
        <v>1660</v>
      </c>
      <c r="C5198">
        <v>1.85</v>
      </c>
      <c r="D5198" s="2">
        <f t="shared" si="243"/>
        <v>43964.546022590359</v>
      </c>
      <c r="E5198" s="89">
        <f t="shared" si="244"/>
        <v>899.99999979045242</v>
      </c>
      <c r="F5198" s="3">
        <f t="shared" si="245"/>
        <v>42305368.798598014</v>
      </c>
    </row>
    <row r="5199" spans="1:6">
      <c r="A5199" s="1">
        <v>43964.135416666664</v>
      </c>
      <c r="B5199">
        <v>1660</v>
      </c>
      <c r="C5199">
        <v>1.85</v>
      </c>
      <c r="D5199" s="2">
        <f t="shared" si="243"/>
        <v>43964.556439257023</v>
      </c>
      <c r="E5199" s="89">
        <f t="shared" si="244"/>
        <v>899.99999979045242</v>
      </c>
      <c r="F5199" s="3">
        <f t="shared" si="245"/>
        <v>42305368.798598014</v>
      </c>
    </row>
    <row r="5200" spans="1:6">
      <c r="A5200" s="1">
        <v>43964.145833333336</v>
      </c>
      <c r="B5200">
        <v>1660</v>
      </c>
      <c r="C5200">
        <v>1.85</v>
      </c>
      <c r="D5200" s="2">
        <f t="shared" si="243"/>
        <v>43964.566855923695</v>
      </c>
      <c r="E5200" s="89">
        <f t="shared" si="244"/>
        <v>900.00000041909516</v>
      </c>
      <c r="F5200" s="3">
        <f t="shared" si="245"/>
        <v>42305368.828147978</v>
      </c>
    </row>
    <row r="5201" spans="1:6">
      <c r="A5201" s="1">
        <v>43964.15625</v>
      </c>
      <c r="B5201">
        <v>1660</v>
      </c>
      <c r="C5201">
        <v>1.85</v>
      </c>
      <c r="D5201" s="2">
        <f t="shared" si="243"/>
        <v>43964.577272590359</v>
      </c>
      <c r="E5201" s="89">
        <f t="shared" si="244"/>
        <v>899.99999979045242</v>
      </c>
      <c r="F5201" s="3">
        <f t="shared" si="245"/>
        <v>42305368.798598014</v>
      </c>
    </row>
    <row r="5202" spans="1:6">
      <c r="A5202" s="1">
        <v>43964.166666666664</v>
      </c>
      <c r="B5202">
        <v>1660</v>
      </c>
      <c r="C5202">
        <v>1.85</v>
      </c>
      <c r="D5202" s="2">
        <f t="shared" si="243"/>
        <v>43964.587689257023</v>
      </c>
      <c r="E5202" s="89">
        <f t="shared" si="244"/>
        <v>899.99999979045242</v>
      </c>
      <c r="F5202" s="3">
        <f t="shared" si="245"/>
        <v>42305368.798598014</v>
      </c>
    </row>
    <row r="5203" spans="1:6">
      <c r="A5203" s="1">
        <v>43964.177083333336</v>
      </c>
      <c r="B5203">
        <v>1660</v>
      </c>
      <c r="C5203">
        <v>1.85</v>
      </c>
      <c r="D5203" s="2">
        <f t="shared" si="243"/>
        <v>43964.598105923695</v>
      </c>
      <c r="E5203" s="89">
        <f t="shared" si="244"/>
        <v>900.00000041909516</v>
      </c>
      <c r="F5203" s="3">
        <f t="shared" si="245"/>
        <v>42305368.828147978</v>
      </c>
    </row>
    <row r="5204" spans="1:6">
      <c r="A5204" s="1">
        <v>43964.1875</v>
      </c>
      <c r="B5204">
        <v>1660</v>
      </c>
      <c r="C5204">
        <v>1.85</v>
      </c>
      <c r="D5204" s="2">
        <f t="shared" si="243"/>
        <v>43964.608522590359</v>
      </c>
      <c r="E5204" s="89">
        <f t="shared" si="244"/>
        <v>899.99999979045242</v>
      </c>
      <c r="F5204" s="3">
        <f t="shared" si="245"/>
        <v>42305368.798598014</v>
      </c>
    </row>
    <row r="5205" spans="1:6">
      <c r="A5205" s="1">
        <v>43964.197916666664</v>
      </c>
      <c r="B5205">
        <v>1660</v>
      </c>
      <c r="C5205">
        <v>1.85</v>
      </c>
      <c r="D5205" s="2">
        <f t="shared" si="243"/>
        <v>43964.618939257023</v>
      </c>
      <c r="E5205" s="89">
        <f t="shared" si="244"/>
        <v>899.99999979045242</v>
      </c>
      <c r="F5205" s="3">
        <f t="shared" si="245"/>
        <v>42305368.798598014</v>
      </c>
    </row>
    <row r="5206" spans="1:6">
      <c r="A5206" s="1">
        <v>43964.208333333336</v>
      </c>
      <c r="B5206">
        <v>1660</v>
      </c>
      <c r="C5206">
        <v>1.85</v>
      </c>
      <c r="D5206" s="2">
        <f t="shared" si="243"/>
        <v>43964.629355923695</v>
      </c>
      <c r="E5206" s="89">
        <f t="shared" si="244"/>
        <v>900.00000041909516</v>
      </c>
      <c r="F5206" s="3">
        <f t="shared" si="245"/>
        <v>42305368.828147978</v>
      </c>
    </row>
    <row r="5207" spans="1:6">
      <c r="A5207" s="1">
        <v>43964.21875</v>
      </c>
      <c r="B5207">
        <v>1660</v>
      </c>
      <c r="C5207">
        <v>1.85</v>
      </c>
      <c r="D5207" s="2">
        <f t="shared" si="243"/>
        <v>43964.639772590359</v>
      </c>
      <c r="E5207" s="89">
        <f t="shared" si="244"/>
        <v>899.99999979045242</v>
      </c>
      <c r="F5207" s="3">
        <f t="shared" si="245"/>
        <v>42305368.798598014</v>
      </c>
    </row>
    <row r="5208" spans="1:6">
      <c r="A5208" s="1">
        <v>43964.229166666664</v>
      </c>
      <c r="B5208">
        <v>1660</v>
      </c>
      <c r="C5208">
        <v>1.85</v>
      </c>
      <c r="D5208" s="2">
        <f t="shared" si="243"/>
        <v>43964.650189257023</v>
      </c>
      <c r="E5208" s="89">
        <f t="shared" si="244"/>
        <v>899.99999979045242</v>
      </c>
      <c r="F5208" s="3">
        <f t="shared" si="245"/>
        <v>42305368.798598014</v>
      </c>
    </row>
    <row r="5209" spans="1:6">
      <c r="A5209" s="1">
        <v>43964.239583333336</v>
      </c>
      <c r="B5209">
        <v>1660</v>
      </c>
      <c r="C5209">
        <v>1.85</v>
      </c>
      <c r="D5209" s="2">
        <f t="shared" si="243"/>
        <v>43964.660605923695</v>
      </c>
      <c r="E5209" s="89">
        <f t="shared" si="244"/>
        <v>900.00000041909516</v>
      </c>
      <c r="F5209" s="3">
        <f t="shared" si="245"/>
        <v>42305368.828147978</v>
      </c>
    </row>
    <row r="5210" spans="1:6">
      <c r="A5210" s="1">
        <v>43964.25</v>
      </c>
      <c r="B5210">
        <v>1660</v>
      </c>
      <c r="C5210">
        <v>1.85</v>
      </c>
      <c r="D5210" s="2">
        <f t="shared" si="243"/>
        <v>43964.671022590359</v>
      </c>
      <c r="E5210" s="89">
        <f t="shared" si="244"/>
        <v>899.99999979045242</v>
      </c>
      <c r="F5210" s="3">
        <f t="shared" si="245"/>
        <v>42305368.798598014</v>
      </c>
    </row>
    <row r="5211" spans="1:6">
      <c r="A5211" s="1">
        <v>43964.260416666664</v>
      </c>
      <c r="B5211">
        <v>1680</v>
      </c>
      <c r="C5211">
        <v>1.86</v>
      </c>
      <c r="D5211" s="2">
        <f t="shared" si="243"/>
        <v>43964.677428571427</v>
      </c>
      <c r="E5211" s="89">
        <f t="shared" si="244"/>
        <v>899.99999979045242</v>
      </c>
      <c r="F5211" s="3">
        <f t="shared" si="245"/>
        <v>42815072.03713534</v>
      </c>
    </row>
    <row r="5212" spans="1:6">
      <c r="A5212" s="1">
        <v>43964.270833333336</v>
      </c>
      <c r="B5212">
        <v>1680</v>
      </c>
      <c r="C5212">
        <v>1.86</v>
      </c>
      <c r="D5212" s="2">
        <f t="shared" si="243"/>
        <v>43964.687845238099</v>
      </c>
      <c r="E5212" s="89">
        <f t="shared" si="244"/>
        <v>900.00000041909516</v>
      </c>
      <c r="F5212" s="3">
        <f t="shared" si="245"/>
        <v>42815072.067041323</v>
      </c>
    </row>
    <row r="5213" spans="1:6">
      <c r="A5213" s="1">
        <v>43964.28125</v>
      </c>
      <c r="B5213">
        <v>1660</v>
      </c>
      <c r="C5213">
        <v>1.85</v>
      </c>
      <c r="D5213" s="2">
        <f t="shared" si="243"/>
        <v>43964.702272590359</v>
      </c>
      <c r="E5213" s="89">
        <f t="shared" si="244"/>
        <v>899.99999979045242</v>
      </c>
      <c r="F5213" s="3">
        <f t="shared" si="245"/>
        <v>42305368.798598014</v>
      </c>
    </row>
    <row r="5214" spans="1:6">
      <c r="A5214" s="1">
        <v>43964.291666666664</v>
      </c>
      <c r="B5214">
        <v>1680</v>
      </c>
      <c r="C5214">
        <v>1.86</v>
      </c>
      <c r="D5214" s="2">
        <f t="shared" si="243"/>
        <v>43964.708678571427</v>
      </c>
      <c r="E5214" s="89">
        <f t="shared" si="244"/>
        <v>899.99999979045242</v>
      </c>
      <c r="F5214" s="3">
        <f t="shared" si="245"/>
        <v>42815072.03713534</v>
      </c>
    </row>
    <row r="5215" spans="1:6">
      <c r="A5215" s="1">
        <v>43964.302083333336</v>
      </c>
      <c r="B5215">
        <v>1660</v>
      </c>
      <c r="C5215">
        <v>1.85</v>
      </c>
      <c r="D5215" s="2">
        <f t="shared" si="243"/>
        <v>43964.723105923695</v>
      </c>
      <c r="E5215" s="89">
        <f t="shared" si="244"/>
        <v>900.00000041909516</v>
      </c>
      <c r="F5215" s="3">
        <f t="shared" si="245"/>
        <v>42305368.828147978</v>
      </c>
    </row>
    <row r="5216" spans="1:6">
      <c r="A5216" s="1">
        <v>43964.3125</v>
      </c>
      <c r="B5216">
        <v>1660</v>
      </c>
      <c r="C5216">
        <v>1.85</v>
      </c>
      <c r="D5216" s="2">
        <f t="shared" si="243"/>
        <v>43964.733522590359</v>
      </c>
      <c r="E5216" s="89">
        <f t="shared" si="244"/>
        <v>899.99999979045242</v>
      </c>
      <c r="F5216" s="3">
        <f t="shared" si="245"/>
        <v>42305368.798598014</v>
      </c>
    </row>
    <row r="5217" spans="1:6">
      <c r="A5217" s="1">
        <v>43964.322916666664</v>
      </c>
      <c r="B5217">
        <v>1660</v>
      </c>
      <c r="C5217">
        <v>1.85</v>
      </c>
      <c r="D5217" s="2">
        <f t="shared" si="243"/>
        <v>43964.743939257023</v>
      </c>
      <c r="E5217" s="89">
        <f t="shared" si="244"/>
        <v>899.99999979045242</v>
      </c>
      <c r="F5217" s="3">
        <f t="shared" si="245"/>
        <v>42305368.798598014</v>
      </c>
    </row>
    <row r="5218" spans="1:6">
      <c r="A5218" s="1">
        <v>43964.333333333336</v>
      </c>
      <c r="B5218">
        <v>1680</v>
      </c>
      <c r="C5218">
        <v>1.86</v>
      </c>
      <c r="D5218" s="2">
        <f t="shared" si="243"/>
        <v>43964.750345238099</v>
      </c>
      <c r="E5218" s="89">
        <f t="shared" si="244"/>
        <v>900.00000041909516</v>
      </c>
      <c r="F5218" s="3">
        <f t="shared" si="245"/>
        <v>42815072.067041323</v>
      </c>
    </row>
    <row r="5219" spans="1:6">
      <c r="A5219" s="1">
        <v>43964.34375</v>
      </c>
      <c r="B5219">
        <v>1680</v>
      </c>
      <c r="C5219">
        <v>1.86</v>
      </c>
      <c r="D5219" s="2">
        <f t="shared" si="243"/>
        <v>43964.760761904763</v>
      </c>
      <c r="E5219" s="89">
        <f t="shared" si="244"/>
        <v>899.99999979045242</v>
      </c>
      <c r="F5219" s="3">
        <f t="shared" si="245"/>
        <v>42815072.03713534</v>
      </c>
    </row>
    <row r="5220" spans="1:6">
      <c r="A5220" s="1">
        <v>43964.354166666664</v>
      </c>
      <c r="B5220">
        <v>1660</v>
      </c>
      <c r="C5220">
        <v>1.85</v>
      </c>
      <c r="D5220" s="2">
        <f t="shared" si="243"/>
        <v>43964.775189257023</v>
      </c>
      <c r="E5220" s="89">
        <f t="shared" si="244"/>
        <v>899.99999979045242</v>
      </c>
      <c r="F5220" s="3">
        <f t="shared" si="245"/>
        <v>42305368.798598014</v>
      </c>
    </row>
    <row r="5221" spans="1:6">
      <c r="A5221" s="1">
        <v>43964.364583333336</v>
      </c>
      <c r="B5221">
        <v>1660</v>
      </c>
      <c r="C5221">
        <v>1.85</v>
      </c>
      <c r="D5221" s="2">
        <f t="shared" si="243"/>
        <v>43964.785605923695</v>
      </c>
      <c r="E5221" s="89">
        <f t="shared" si="244"/>
        <v>900.00000041909516</v>
      </c>
      <c r="F5221" s="3">
        <f t="shared" si="245"/>
        <v>42305368.828147978</v>
      </c>
    </row>
    <row r="5222" spans="1:6">
      <c r="A5222" s="1">
        <v>43964.375</v>
      </c>
      <c r="B5222">
        <v>1680</v>
      </c>
      <c r="C5222">
        <v>1.86</v>
      </c>
      <c r="D5222" s="2">
        <f t="shared" si="243"/>
        <v>43964.792011904763</v>
      </c>
      <c r="E5222" s="89">
        <f t="shared" si="244"/>
        <v>899.99999979045242</v>
      </c>
      <c r="F5222" s="3">
        <f t="shared" si="245"/>
        <v>42815072.03713534</v>
      </c>
    </row>
    <row r="5223" spans="1:6">
      <c r="A5223" s="1">
        <v>43964.385416666664</v>
      </c>
      <c r="B5223">
        <v>1680</v>
      </c>
      <c r="C5223">
        <v>1.86</v>
      </c>
      <c r="D5223" s="2">
        <f t="shared" si="243"/>
        <v>43964.802428571427</v>
      </c>
      <c r="E5223" s="89">
        <f t="shared" si="244"/>
        <v>899.99999979045242</v>
      </c>
      <c r="F5223" s="3">
        <f t="shared" si="245"/>
        <v>42815072.03713534</v>
      </c>
    </row>
    <row r="5224" spans="1:6">
      <c r="A5224" s="1">
        <v>43964.395833333336</v>
      </c>
      <c r="B5224">
        <v>1680</v>
      </c>
      <c r="C5224">
        <v>1.86</v>
      </c>
      <c r="D5224" s="2">
        <f t="shared" si="243"/>
        <v>43964.812845238099</v>
      </c>
      <c r="E5224" s="89">
        <f t="shared" si="244"/>
        <v>900.00000041909516</v>
      </c>
      <c r="F5224" s="3">
        <f t="shared" si="245"/>
        <v>42815072.067041323</v>
      </c>
    </row>
    <row r="5225" spans="1:6">
      <c r="A5225" s="1">
        <v>43964.40625</v>
      </c>
      <c r="B5225">
        <v>1680</v>
      </c>
      <c r="C5225">
        <v>1.86</v>
      </c>
      <c r="D5225" s="2">
        <f t="shared" si="243"/>
        <v>43964.823261904763</v>
      </c>
      <c r="E5225" s="89">
        <f t="shared" si="244"/>
        <v>899.99999979045242</v>
      </c>
      <c r="F5225" s="3">
        <f t="shared" si="245"/>
        <v>42815072.03713534</v>
      </c>
    </row>
    <row r="5226" spans="1:6">
      <c r="A5226" s="1">
        <v>43964.416666666664</v>
      </c>
      <c r="B5226">
        <v>1680</v>
      </c>
      <c r="C5226">
        <v>1.86</v>
      </c>
      <c r="D5226" s="2">
        <f t="shared" si="243"/>
        <v>43964.833678571427</v>
      </c>
      <c r="E5226" s="89">
        <f t="shared" si="244"/>
        <v>899.99999979045242</v>
      </c>
      <c r="F5226" s="3">
        <f t="shared" si="245"/>
        <v>42815072.03713534</v>
      </c>
    </row>
    <row r="5227" spans="1:6">
      <c r="A5227" s="1">
        <v>43964.427083333336</v>
      </c>
      <c r="B5227">
        <v>1680</v>
      </c>
      <c r="C5227">
        <v>1.86</v>
      </c>
      <c r="D5227" s="2">
        <f t="shared" si="243"/>
        <v>43964.844095238099</v>
      </c>
      <c r="E5227" s="89">
        <f t="shared" si="244"/>
        <v>900.00000041909516</v>
      </c>
      <c r="F5227" s="3">
        <f t="shared" si="245"/>
        <v>42815072.067041323</v>
      </c>
    </row>
    <row r="5228" spans="1:6">
      <c r="A5228" s="1">
        <v>43964.4375</v>
      </c>
      <c r="B5228">
        <v>1680</v>
      </c>
      <c r="C5228">
        <v>1.86</v>
      </c>
      <c r="D5228" s="2">
        <f t="shared" si="243"/>
        <v>43964.854511904763</v>
      </c>
      <c r="E5228" s="89">
        <f t="shared" si="244"/>
        <v>899.99999979045242</v>
      </c>
      <c r="F5228" s="3">
        <f t="shared" si="245"/>
        <v>42815072.03713534</v>
      </c>
    </row>
    <row r="5229" spans="1:6">
      <c r="A5229" s="1">
        <v>43964.447916666664</v>
      </c>
      <c r="B5229">
        <v>1680</v>
      </c>
      <c r="C5229">
        <v>1.86</v>
      </c>
      <c r="D5229" s="2">
        <f t="shared" si="243"/>
        <v>43964.864928571427</v>
      </c>
      <c r="E5229" s="89">
        <f t="shared" si="244"/>
        <v>899.99999979045242</v>
      </c>
      <c r="F5229" s="3">
        <f t="shared" si="245"/>
        <v>42815072.03713534</v>
      </c>
    </row>
    <row r="5230" spans="1:6">
      <c r="A5230" s="1">
        <v>43964.458333333336</v>
      </c>
      <c r="B5230">
        <v>1680</v>
      </c>
      <c r="C5230">
        <v>1.86</v>
      </c>
      <c r="D5230" s="2">
        <f t="shared" si="243"/>
        <v>43964.875345238099</v>
      </c>
      <c r="E5230" s="89">
        <f t="shared" si="244"/>
        <v>900.00000041909516</v>
      </c>
      <c r="F5230" s="3">
        <f t="shared" si="245"/>
        <v>42815072.067041323</v>
      </c>
    </row>
    <row r="5231" spans="1:6">
      <c r="A5231" s="1">
        <v>43964.46875</v>
      </c>
      <c r="B5231">
        <v>1690</v>
      </c>
      <c r="C5231">
        <v>1.87</v>
      </c>
      <c r="D5231" s="2">
        <f t="shared" si="243"/>
        <v>43964.883792159766</v>
      </c>
      <c r="E5231" s="89">
        <f t="shared" si="244"/>
        <v>899.99999979045242</v>
      </c>
      <c r="F5231" s="3">
        <f t="shared" si="245"/>
        <v>43069923.656404004</v>
      </c>
    </row>
    <row r="5232" spans="1:6">
      <c r="A5232" s="1">
        <v>43964.479166666664</v>
      </c>
      <c r="B5232">
        <v>1680</v>
      </c>
      <c r="C5232">
        <v>1.86</v>
      </c>
      <c r="D5232" s="2">
        <f t="shared" si="243"/>
        <v>43964.896178571427</v>
      </c>
      <c r="E5232" s="89">
        <f t="shared" si="244"/>
        <v>899.99999979045242</v>
      </c>
      <c r="F5232" s="3">
        <f t="shared" si="245"/>
        <v>42815072.03713534</v>
      </c>
    </row>
    <row r="5233" spans="1:6">
      <c r="A5233" s="1">
        <v>43964.489583333336</v>
      </c>
      <c r="B5233">
        <v>1680</v>
      </c>
      <c r="C5233">
        <v>1.86</v>
      </c>
      <c r="D5233" s="2">
        <f t="shared" si="243"/>
        <v>43964.906595238099</v>
      </c>
      <c r="E5233" s="89">
        <f t="shared" si="244"/>
        <v>900.00000041909516</v>
      </c>
      <c r="F5233" s="3">
        <f t="shared" si="245"/>
        <v>42815072.067041323</v>
      </c>
    </row>
    <row r="5234" spans="1:6">
      <c r="A5234" s="1">
        <v>43964.5</v>
      </c>
      <c r="B5234">
        <v>1680</v>
      </c>
      <c r="C5234">
        <v>1.86</v>
      </c>
      <c r="D5234" s="2">
        <f t="shared" si="243"/>
        <v>43964.917011904763</v>
      </c>
      <c r="E5234" s="89">
        <f t="shared" si="244"/>
        <v>899.99999979045242</v>
      </c>
      <c r="F5234" s="3">
        <f t="shared" si="245"/>
        <v>42815072.03713534</v>
      </c>
    </row>
    <row r="5235" spans="1:6">
      <c r="A5235" s="1">
        <v>43964.510416666664</v>
      </c>
      <c r="B5235">
        <v>1680</v>
      </c>
      <c r="C5235">
        <v>1.86</v>
      </c>
      <c r="D5235" s="2">
        <f t="shared" si="243"/>
        <v>43964.927428571427</v>
      </c>
      <c r="E5235" s="89">
        <f t="shared" si="244"/>
        <v>899.99999979045242</v>
      </c>
      <c r="F5235" s="3">
        <f t="shared" si="245"/>
        <v>42815072.03713534</v>
      </c>
    </row>
    <row r="5236" spans="1:6">
      <c r="A5236" s="1">
        <v>43964.520833333336</v>
      </c>
      <c r="B5236">
        <v>1680</v>
      </c>
      <c r="C5236">
        <v>1.86</v>
      </c>
      <c r="D5236" s="2">
        <f t="shared" si="243"/>
        <v>43964.937845238099</v>
      </c>
      <c r="E5236" s="89">
        <f t="shared" si="244"/>
        <v>900.00000041909516</v>
      </c>
      <c r="F5236" s="3">
        <f t="shared" si="245"/>
        <v>42815072.067041323</v>
      </c>
    </row>
    <row r="5237" spans="1:6">
      <c r="A5237" s="1">
        <v>43964.53125</v>
      </c>
      <c r="B5237">
        <v>1680</v>
      </c>
      <c r="C5237">
        <v>1.86</v>
      </c>
      <c r="D5237" s="2">
        <f t="shared" si="243"/>
        <v>43964.948261904763</v>
      </c>
      <c r="E5237" s="89">
        <f t="shared" si="244"/>
        <v>899.99999979045242</v>
      </c>
      <c r="F5237" s="3">
        <f t="shared" si="245"/>
        <v>42815072.03713534</v>
      </c>
    </row>
    <row r="5238" spans="1:6">
      <c r="A5238" s="1">
        <v>43964.541666666664</v>
      </c>
      <c r="B5238">
        <v>1680</v>
      </c>
      <c r="C5238">
        <v>1.86</v>
      </c>
      <c r="D5238" s="2">
        <f t="shared" si="243"/>
        <v>43964.958678571427</v>
      </c>
      <c r="E5238" s="89">
        <f t="shared" si="244"/>
        <v>899.99999979045242</v>
      </c>
      <c r="F5238" s="3">
        <f t="shared" si="245"/>
        <v>42815072.03713534</v>
      </c>
    </row>
    <row r="5239" spans="1:6">
      <c r="A5239" s="1">
        <v>43964.552083333336</v>
      </c>
      <c r="B5239">
        <v>1660</v>
      </c>
      <c r="C5239">
        <v>1.85</v>
      </c>
      <c r="D5239" s="2">
        <f t="shared" si="243"/>
        <v>43964.973105923695</v>
      </c>
      <c r="E5239" s="89">
        <f t="shared" si="244"/>
        <v>900.00000041909516</v>
      </c>
      <c r="F5239" s="3">
        <f t="shared" si="245"/>
        <v>42305368.828147978</v>
      </c>
    </row>
    <row r="5240" spans="1:6">
      <c r="A5240" s="1">
        <v>43964.5625</v>
      </c>
      <c r="B5240">
        <v>1660</v>
      </c>
      <c r="C5240">
        <v>1.85</v>
      </c>
      <c r="D5240" s="2">
        <f t="shared" si="243"/>
        <v>43964.983522590359</v>
      </c>
      <c r="E5240" s="89">
        <f t="shared" si="244"/>
        <v>899.99999979045242</v>
      </c>
      <c r="F5240" s="3">
        <f t="shared" si="245"/>
        <v>42305368.798598014</v>
      </c>
    </row>
    <row r="5241" spans="1:6">
      <c r="A5241" s="1">
        <v>43964.572916666664</v>
      </c>
      <c r="B5241">
        <v>1680</v>
      </c>
      <c r="C5241">
        <v>1.86</v>
      </c>
      <c r="D5241" s="2">
        <f t="shared" si="243"/>
        <v>43964.989928571427</v>
      </c>
      <c r="E5241" s="89">
        <f t="shared" si="244"/>
        <v>899.99999979045242</v>
      </c>
      <c r="F5241" s="3">
        <f t="shared" si="245"/>
        <v>42815072.03713534</v>
      </c>
    </row>
    <row r="5242" spans="1:6">
      <c r="A5242" s="1">
        <v>43964.583333333336</v>
      </c>
      <c r="B5242">
        <v>1680</v>
      </c>
      <c r="C5242">
        <v>1.86</v>
      </c>
      <c r="D5242" s="2">
        <f t="shared" si="243"/>
        <v>43965.000345238099</v>
      </c>
      <c r="E5242" s="89">
        <f t="shared" si="244"/>
        <v>900.00000041909516</v>
      </c>
      <c r="F5242" s="3">
        <f t="shared" si="245"/>
        <v>42815072.067041323</v>
      </c>
    </row>
    <row r="5243" spans="1:6">
      <c r="A5243" s="1">
        <v>43964.59375</v>
      </c>
      <c r="B5243">
        <v>1660</v>
      </c>
      <c r="C5243">
        <v>1.85</v>
      </c>
      <c r="D5243" s="2">
        <f t="shared" si="243"/>
        <v>43965.014772590359</v>
      </c>
      <c r="E5243" s="89">
        <f t="shared" si="244"/>
        <v>899.99999979045242</v>
      </c>
      <c r="F5243" s="3">
        <f t="shared" si="245"/>
        <v>42305368.798598014</v>
      </c>
    </row>
    <row r="5244" spans="1:6">
      <c r="A5244" s="1">
        <v>43964.604166666664</v>
      </c>
      <c r="B5244">
        <v>1680</v>
      </c>
      <c r="C5244">
        <v>1.86</v>
      </c>
      <c r="D5244" s="2">
        <f t="shared" si="243"/>
        <v>43965.021178571427</v>
      </c>
      <c r="E5244" s="89">
        <f t="shared" si="244"/>
        <v>899.99999979045242</v>
      </c>
      <c r="F5244" s="3">
        <f t="shared" si="245"/>
        <v>42815072.03713534</v>
      </c>
    </row>
    <row r="5245" spans="1:6">
      <c r="A5245" s="1">
        <v>43964.614583333336</v>
      </c>
      <c r="B5245">
        <v>1660</v>
      </c>
      <c r="C5245">
        <v>1.85</v>
      </c>
      <c r="D5245" s="2">
        <f t="shared" si="243"/>
        <v>43965.035605923695</v>
      </c>
      <c r="E5245" s="89">
        <f t="shared" si="244"/>
        <v>900.00000041909516</v>
      </c>
      <c r="F5245" s="3">
        <f t="shared" si="245"/>
        <v>42305368.828147978</v>
      </c>
    </row>
    <row r="5246" spans="1:6">
      <c r="A5246" s="1">
        <v>43964.625</v>
      </c>
      <c r="B5246">
        <v>1660</v>
      </c>
      <c r="C5246">
        <v>1.85</v>
      </c>
      <c r="D5246" s="2">
        <f t="shared" si="243"/>
        <v>43965.046022590359</v>
      </c>
      <c r="E5246" s="89">
        <f t="shared" si="244"/>
        <v>899.99999979045242</v>
      </c>
      <c r="F5246" s="3">
        <f t="shared" si="245"/>
        <v>42305368.798598014</v>
      </c>
    </row>
    <row r="5247" spans="1:6">
      <c r="A5247" s="1">
        <v>43964.635416666664</v>
      </c>
      <c r="B5247">
        <v>1660</v>
      </c>
      <c r="C5247">
        <v>1.85</v>
      </c>
      <c r="D5247" s="2">
        <f t="shared" si="243"/>
        <v>43965.056439257023</v>
      </c>
      <c r="E5247" s="89">
        <f t="shared" si="244"/>
        <v>899.99999979045242</v>
      </c>
      <c r="F5247" s="3">
        <f t="shared" si="245"/>
        <v>42305368.798598014</v>
      </c>
    </row>
    <row r="5248" spans="1:6">
      <c r="A5248" s="1">
        <v>43964.645833333336</v>
      </c>
      <c r="B5248">
        <v>1660</v>
      </c>
      <c r="C5248">
        <v>1.85</v>
      </c>
      <c r="D5248" s="2">
        <f t="shared" si="243"/>
        <v>43965.066855923695</v>
      </c>
      <c r="E5248" s="89">
        <f t="shared" si="244"/>
        <v>900.00000041909516</v>
      </c>
      <c r="F5248" s="3">
        <f t="shared" si="245"/>
        <v>42305368.828147978</v>
      </c>
    </row>
    <row r="5249" spans="1:6">
      <c r="A5249" s="1">
        <v>43964.65625</v>
      </c>
      <c r="B5249">
        <v>1650</v>
      </c>
      <c r="C5249">
        <v>1.84</v>
      </c>
      <c r="D5249" s="2">
        <f t="shared" si="243"/>
        <v>43965.079314393937</v>
      </c>
      <c r="E5249" s="89">
        <f t="shared" si="244"/>
        <v>899.99999979045242</v>
      </c>
      <c r="F5249" s="3">
        <f t="shared" si="245"/>
        <v>42050517.179329351</v>
      </c>
    </row>
    <row r="5250" spans="1:6">
      <c r="A5250" s="1">
        <v>43964.666666666664</v>
      </c>
      <c r="B5250">
        <v>1650</v>
      </c>
      <c r="C5250">
        <v>1.84</v>
      </c>
      <c r="D5250" s="2">
        <f t="shared" si="243"/>
        <v>43965.089731060601</v>
      </c>
      <c r="E5250" s="89">
        <f t="shared" si="244"/>
        <v>899.99999979045242</v>
      </c>
      <c r="F5250" s="3">
        <f t="shared" si="245"/>
        <v>42050517.179329351</v>
      </c>
    </row>
    <row r="5251" spans="1:6">
      <c r="A5251" s="1">
        <v>43964.677083333336</v>
      </c>
      <c r="B5251">
        <v>1660</v>
      </c>
      <c r="C5251">
        <v>1.85</v>
      </c>
      <c r="D5251" s="2">
        <f t="shared" ref="D5251:D5314" si="246">A5251+((13422*(1/B5251)+2.019)/24)</f>
        <v>43965.098105923695</v>
      </c>
      <c r="E5251" s="89">
        <f t="shared" si="244"/>
        <v>900.00000041909516</v>
      </c>
      <c r="F5251" s="3">
        <f t="shared" si="245"/>
        <v>42305368.828147978</v>
      </c>
    </row>
    <row r="5252" spans="1:6">
      <c r="A5252" s="1">
        <v>43964.6875</v>
      </c>
      <c r="B5252">
        <v>1650</v>
      </c>
      <c r="C5252">
        <v>1.84</v>
      </c>
      <c r="D5252" s="2">
        <f t="shared" si="246"/>
        <v>43965.110564393937</v>
      </c>
      <c r="E5252" s="89">
        <f t="shared" ref="E5252:E5315" si="247">CONVERT((A5252-A5251),"day","sec")</f>
        <v>899.99999979045242</v>
      </c>
      <c r="F5252" s="3">
        <f t="shared" si="245"/>
        <v>42050517.179329351</v>
      </c>
    </row>
    <row r="5253" spans="1:6">
      <c r="A5253" s="1">
        <v>43964.697916666664</v>
      </c>
      <c r="B5253">
        <v>1650</v>
      </c>
      <c r="C5253">
        <v>1.84</v>
      </c>
      <c r="D5253" s="2">
        <f t="shared" si="246"/>
        <v>43965.120981060601</v>
      </c>
      <c r="E5253" s="89">
        <f t="shared" si="247"/>
        <v>899.99999979045242</v>
      </c>
      <c r="F5253" s="3">
        <f t="shared" ref="F5253:F5316" si="248">E5253*B5253*CONVERT(1,"ft^3","l")</f>
        <v>42050517.179329351</v>
      </c>
    </row>
    <row r="5254" spans="1:6">
      <c r="A5254" s="1">
        <v>43964.708333333336</v>
      </c>
      <c r="B5254">
        <v>1650</v>
      </c>
      <c r="C5254">
        <v>1.84</v>
      </c>
      <c r="D5254" s="2">
        <f t="shared" si="246"/>
        <v>43965.131397727273</v>
      </c>
      <c r="E5254" s="89">
        <f t="shared" si="247"/>
        <v>900.00000041909516</v>
      </c>
      <c r="F5254" s="3">
        <f t="shared" si="248"/>
        <v>42050517.208701298</v>
      </c>
    </row>
    <row r="5255" spans="1:6">
      <c r="A5255" s="1">
        <v>43964.71875</v>
      </c>
      <c r="B5255">
        <v>1640</v>
      </c>
      <c r="C5255">
        <v>1.83</v>
      </c>
      <c r="D5255" s="2">
        <f t="shared" si="246"/>
        <v>43965.14388109756</v>
      </c>
      <c r="E5255" s="89">
        <f t="shared" si="247"/>
        <v>899.99999979045242</v>
      </c>
      <c r="F5255" s="3">
        <f t="shared" si="248"/>
        <v>41795665.560060687</v>
      </c>
    </row>
    <row r="5256" spans="1:6">
      <c r="A5256" s="1">
        <v>43964.729166666664</v>
      </c>
      <c r="B5256">
        <v>1620</v>
      </c>
      <c r="C5256">
        <v>1.82</v>
      </c>
      <c r="D5256" s="2">
        <f t="shared" si="246"/>
        <v>43965.158507716049</v>
      </c>
      <c r="E5256" s="89">
        <f t="shared" si="247"/>
        <v>899.99999979045242</v>
      </c>
      <c r="F5256" s="3">
        <f t="shared" si="248"/>
        <v>41285962.321523361</v>
      </c>
    </row>
    <row r="5257" spans="1:6">
      <c r="A5257" s="1">
        <v>43964.739583333336</v>
      </c>
      <c r="B5257">
        <v>1620</v>
      </c>
      <c r="C5257">
        <v>1.82</v>
      </c>
      <c r="D5257" s="2">
        <f t="shared" si="246"/>
        <v>43965.16892438272</v>
      </c>
      <c r="E5257" s="89">
        <f t="shared" si="247"/>
        <v>900.00000041909516</v>
      </c>
      <c r="F5257" s="3">
        <f t="shared" si="248"/>
        <v>41285962.350361273</v>
      </c>
    </row>
    <row r="5258" spans="1:6">
      <c r="A5258" s="1">
        <v>43964.75</v>
      </c>
      <c r="B5258">
        <v>1620</v>
      </c>
      <c r="C5258">
        <v>1.82</v>
      </c>
      <c r="D5258" s="2">
        <f t="shared" si="246"/>
        <v>43965.179341049385</v>
      </c>
      <c r="E5258" s="89">
        <f t="shared" si="247"/>
        <v>899.99999979045242</v>
      </c>
      <c r="F5258" s="3">
        <f t="shared" si="248"/>
        <v>41285962.321523361</v>
      </c>
    </row>
    <row r="5259" spans="1:6">
      <c r="A5259" s="1">
        <v>43964.760416666664</v>
      </c>
      <c r="B5259">
        <v>1620</v>
      </c>
      <c r="C5259">
        <v>1.82</v>
      </c>
      <c r="D5259" s="2">
        <f t="shared" si="246"/>
        <v>43965.189757716049</v>
      </c>
      <c r="E5259" s="89">
        <f t="shared" si="247"/>
        <v>899.99999979045242</v>
      </c>
      <c r="F5259" s="3">
        <f t="shared" si="248"/>
        <v>41285962.321523361</v>
      </c>
    </row>
    <row r="5260" spans="1:6">
      <c r="A5260" s="1">
        <v>43964.770833333336</v>
      </c>
      <c r="B5260">
        <v>1610</v>
      </c>
      <c r="C5260">
        <v>1.81</v>
      </c>
      <c r="D5260" s="2">
        <f t="shared" si="246"/>
        <v>43965.202318581782</v>
      </c>
      <c r="E5260" s="89">
        <f t="shared" si="247"/>
        <v>900.00000041909516</v>
      </c>
      <c r="F5260" s="3">
        <f t="shared" si="248"/>
        <v>41031110.7309146</v>
      </c>
    </row>
    <row r="5261" spans="1:6">
      <c r="A5261" s="1">
        <v>43964.78125</v>
      </c>
      <c r="B5261">
        <v>1610</v>
      </c>
      <c r="C5261">
        <v>1.81</v>
      </c>
      <c r="D5261" s="2">
        <f t="shared" si="246"/>
        <v>43965.212735248446</v>
      </c>
      <c r="E5261" s="89">
        <f t="shared" si="247"/>
        <v>899.99999979045242</v>
      </c>
      <c r="F5261" s="3">
        <f t="shared" si="248"/>
        <v>41031110.702254705</v>
      </c>
    </row>
    <row r="5262" spans="1:6">
      <c r="A5262" s="1">
        <v>43964.791666666664</v>
      </c>
      <c r="B5262">
        <v>1600</v>
      </c>
      <c r="C5262">
        <v>1.8</v>
      </c>
      <c r="D5262" s="2">
        <f t="shared" si="246"/>
        <v>43965.225322916667</v>
      </c>
      <c r="E5262" s="89">
        <f t="shared" si="247"/>
        <v>899.99999979045242</v>
      </c>
      <c r="F5262" s="3">
        <f t="shared" si="248"/>
        <v>40776259.082986042</v>
      </c>
    </row>
    <row r="5263" spans="1:6">
      <c r="A5263" s="1">
        <v>43964.802083333336</v>
      </c>
      <c r="B5263">
        <v>1600</v>
      </c>
      <c r="C5263">
        <v>1.8</v>
      </c>
      <c r="D5263" s="2">
        <f t="shared" si="246"/>
        <v>43965.235739583339</v>
      </c>
      <c r="E5263" s="89">
        <f t="shared" si="247"/>
        <v>900.00000041909516</v>
      </c>
      <c r="F5263" s="3">
        <f t="shared" si="248"/>
        <v>40776259.111467928</v>
      </c>
    </row>
    <row r="5264" spans="1:6">
      <c r="A5264" s="1">
        <v>43964.8125</v>
      </c>
      <c r="B5264">
        <v>1600</v>
      </c>
      <c r="C5264">
        <v>1.8</v>
      </c>
      <c r="D5264" s="2">
        <f t="shared" si="246"/>
        <v>43965.246156250003</v>
      </c>
      <c r="E5264" s="89">
        <f t="shared" si="247"/>
        <v>899.99999979045242</v>
      </c>
      <c r="F5264" s="3">
        <f t="shared" si="248"/>
        <v>40776259.082986042</v>
      </c>
    </row>
    <row r="5265" spans="1:6">
      <c r="A5265" s="1">
        <v>43964.822916666664</v>
      </c>
      <c r="B5265">
        <v>1580</v>
      </c>
      <c r="C5265">
        <v>1.79</v>
      </c>
      <c r="D5265" s="2">
        <f t="shared" si="246"/>
        <v>43965.260997362864</v>
      </c>
      <c r="E5265" s="89">
        <f t="shared" si="247"/>
        <v>899.99999979045242</v>
      </c>
      <c r="F5265" s="3">
        <f t="shared" si="248"/>
        <v>40266555.844448715</v>
      </c>
    </row>
    <row r="5266" spans="1:6">
      <c r="A5266" s="1">
        <v>43964.833333333336</v>
      </c>
      <c r="B5266">
        <v>1580</v>
      </c>
      <c r="C5266">
        <v>1.79</v>
      </c>
      <c r="D5266" s="2">
        <f t="shared" si="246"/>
        <v>43965.271414029536</v>
      </c>
      <c r="E5266" s="89">
        <f t="shared" si="247"/>
        <v>900.00000041909516</v>
      </c>
      <c r="F5266" s="3">
        <f t="shared" si="248"/>
        <v>40266555.872574575</v>
      </c>
    </row>
    <row r="5267" spans="1:6">
      <c r="A5267" s="1">
        <v>43964.84375</v>
      </c>
      <c r="B5267">
        <v>1580</v>
      </c>
      <c r="C5267">
        <v>1.79</v>
      </c>
      <c r="D5267" s="2">
        <f t="shared" si="246"/>
        <v>43965.2818306962</v>
      </c>
      <c r="E5267" s="89">
        <f t="shared" si="247"/>
        <v>899.99999979045242</v>
      </c>
      <c r="F5267" s="3">
        <f t="shared" si="248"/>
        <v>40266555.844448715</v>
      </c>
    </row>
    <row r="5268" spans="1:6">
      <c r="A5268" s="1">
        <v>43964.854166666664</v>
      </c>
      <c r="B5268">
        <v>1580</v>
      </c>
      <c r="C5268">
        <v>1.79</v>
      </c>
      <c r="D5268" s="2">
        <f t="shared" si="246"/>
        <v>43965.292247362864</v>
      </c>
      <c r="E5268" s="89">
        <f t="shared" si="247"/>
        <v>899.99999979045242</v>
      </c>
      <c r="F5268" s="3">
        <f t="shared" si="248"/>
        <v>40266555.844448715</v>
      </c>
    </row>
    <row r="5269" spans="1:6">
      <c r="A5269" s="1">
        <v>43964.864583333336</v>
      </c>
      <c r="B5269">
        <v>1570</v>
      </c>
      <c r="C5269">
        <v>1.78</v>
      </c>
      <c r="D5269" s="2">
        <f t="shared" si="246"/>
        <v>43965.304918524416</v>
      </c>
      <c r="E5269" s="89">
        <f t="shared" si="247"/>
        <v>900.00000041909516</v>
      </c>
      <c r="F5269" s="3">
        <f t="shared" si="248"/>
        <v>40011704.253127903</v>
      </c>
    </row>
    <row r="5270" spans="1:6">
      <c r="A5270" s="1">
        <v>43964.875</v>
      </c>
      <c r="B5270">
        <v>1570</v>
      </c>
      <c r="C5270">
        <v>1.78</v>
      </c>
      <c r="D5270" s="2">
        <f t="shared" si="246"/>
        <v>43965.315335191081</v>
      </c>
      <c r="E5270" s="89">
        <f t="shared" si="247"/>
        <v>899.99999979045242</v>
      </c>
      <c r="F5270" s="3">
        <f t="shared" si="248"/>
        <v>40011704.225180052</v>
      </c>
    </row>
    <row r="5271" spans="1:6">
      <c r="A5271" s="1">
        <v>43964.885416666664</v>
      </c>
      <c r="B5271">
        <v>1560</v>
      </c>
      <c r="C5271">
        <v>1.77</v>
      </c>
      <c r="D5271" s="2">
        <f t="shared" si="246"/>
        <v>43965.328035256411</v>
      </c>
      <c r="E5271" s="89">
        <f t="shared" si="247"/>
        <v>899.99999979045242</v>
      </c>
      <c r="F5271" s="3">
        <f t="shared" si="248"/>
        <v>39756852.605911389</v>
      </c>
    </row>
    <row r="5272" spans="1:6">
      <c r="A5272" s="1">
        <v>43964.895833333336</v>
      </c>
      <c r="B5272">
        <v>1560</v>
      </c>
      <c r="C5272">
        <v>1.77</v>
      </c>
      <c r="D5272" s="2">
        <f t="shared" si="246"/>
        <v>43965.338451923082</v>
      </c>
      <c r="E5272" s="89">
        <f t="shared" si="247"/>
        <v>900.00000041909516</v>
      </c>
      <c r="F5272" s="3">
        <f t="shared" si="248"/>
        <v>39756852.63368123</v>
      </c>
    </row>
    <row r="5273" spans="1:6">
      <c r="A5273" s="1">
        <v>43964.90625</v>
      </c>
      <c r="B5273">
        <v>1540</v>
      </c>
      <c r="C5273">
        <v>1.76</v>
      </c>
      <c r="D5273" s="2">
        <f t="shared" si="246"/>
        <v>43965.353524350649</v>
      </c>
      <c r="E5273" s="89">
        <f t="shared" si="247"/>
        <v>899.99999979045242</v>
      </c>
      <c r="F5273" s="3">
        <f t="shared" si="248"/>
        <v>39247149.367374063</v>
      </c>
    </row>
    <row r="5274" spans="1:6">
      <c r="A5274" s="1">
        <v>43964.916666666664</v>
      </c>
      <c r="B5274">
        <v>1540</v>
      </c>
      <c r="C5274">
        <v>1.76</v>
      </c>
      <c r="D5274" s="2">
        <f t="shared" si="246"/>
        <v>43965.363941017313</v>
      </c>
      <c r="E5274" s="89">
        <f t="shared" si="247"/>
        <v>899.99999979045242</v>
      </c>
      <c r="F5274" s="3">
        <f t="shared" si="248"/>
        <v>39247149.367374063</v>
      </c>
    </row>
    <row r="5275" spans="1:6">
      <c r="A5275" s="1">
        <v>43964.927083333336</v>
      </c>
      <c r="B5275">
        <v>1540</v>
      </c>
      <c r="C5275">
        <v>1.76</v>
      </c>
      <c r="D5275" s="2">
        <f t="shared" si="246"/>
        <v>43965.374357683984</v>
      </c>
      <c r="E5275" s="89">
        <f t="shared" si="247"/>
        <v>900.00000041909516</v>
      </c>
      <c r="F5275" s="3">
        <f t="shared" si="248"/>
        <v>39247149.394787878</v>
      </c>
    </row>
    <row r="5276" spans="1:6">
      <c r="A5276" s="1">
        <v>43964.9375</v>
      </c>
      <c r="B5276">
        <v>1530</v>
      </c>
      <c r="C5276">
        <v>1.75</v>
      </c>
      <c r="D5276" s="2">
        <f t="shared" si="246"/>
        <v>43965.387147875816</v>
      </c>
      <c r="E5276" s="89">
        <f t="shared" si="247"/>
        <v>899.99999979045242</v>
      </c>
      <c r="F5276" s="3">
        <f t="shared" si="248"/>
        <v>38992297.748105399</v>
      </c>
    </row>
    <row r="5277" spans="1:6">
      <c r="A5277" s="1">
        <v>43964.947916666664</v>
      </c>
      <c r="B5277">
        <v>1540</v>
      </c>
      <c r="C5277">
        <v>1.76</v>
      </c>
      <c r="D5277" s="2">
        <f t="shared" si="246"/>
        <v>43965.395191017313</v>
      </c>
      <c r="E5277" s="89">
        <f t="shared" si="247"/>
        <v>899.99999979045242</v>
      </c>
      <c r="F5277" s="3">
        <f t="shared" si="248"/>
        <v>39247149.367374063</v>
      </c>
    </row>
    <row r="5278" spans="1:6">
      <c r="A5278" s="1">
        <v>43964.958333333336</v>
      </c>
      <c r="B5278">
        <v>1530</v>
      </c>
      <c r="C5278">
        <v>1.75</v>
      </c>
      <c r="D5278" s="2">
        <f t="shared" si="246"/>
        <v>43965.407981209151</v>
      </c>
      <c r="E5278" s="89">
        <f t="shared" si="247"/>
        <v>900.00000041909516</v>
      </c>
      <c r="F5278" s="3">
        <f t="shared" si="248"/>
        <v>38992297.775341205</v>
      </c>
    </row>
    <row r="5279" spans="1:6">
      <c r="A5279" s="1">
        <v>43964.96875</v>
      </c>
      <c r="B5279">
        <v>1530</v>
      </c>
      <c r="C5279">
        <v>1.75</v>
      </c>
      <c r="D5279" s="2">
        <f t="shared" si="246"/>
        <v>43965.418397875816</v>
      </c>
      <c r="E5279" s="89">
        <f t="shared" si="247"/>
        <v>899.99999979045242</v>
      </c>
      <c r="F5279" s="3">
        <f t="shared" si="248"/>
        <v>38992297.748105399</v>
      </c>
    </row>
    <row r="5280" spans="1:6">
      <c r="A5280" s="1">
        <v>43964.979166666664</v>
      </c>
      <c r="B5280">
        <v>1530</v>
      </c>
      <c r="C5280">
        <v>1.75</v>
      </c>
      <c r="D5280" s="2">
        <f t="shared" si="246"/>
        <v>43965.42881454248</v>
      </c>
      <c r="E5280" s="89">
        <f t="shared" si="247"/>
        <v>899.99999979045242</v>
      </c>
      <c r="F5280" s="3">
        <f t="shared" si="248"/>
        <v>38992297.748105399</v>
      </c>
    </row>
    <row r="5281" spans="1:6">
      <c r="A5281" s="1">
        <v>43964.989583333336</v>
      </c>
      <c r="B5281">
        <v>1520</v>
      </c>
      <c r="C5281">
        <v>1.74</v>
      </c>
      <c r="D5281" s="2">
        <f t="shared" si="246"/>
        <v>43965.441635964911</v>
      </c>
      <c r="E5281" s="89">
        <f t="shared" si="247"/>
        <v>900.00000041909516</v>
      </c>
      <c r="F5281" s="3">
        <f t="shared" si="248"/>
        <v>38737446.155894533</v>
      </c>
    </row>
    <row r="5282" spans="1:6">
      <c r="A5282" s="1">
        <v>43965</v>
      </c>
      <c r="B5282">
        <v>1520</v>
      </c>
      <c r="C5282">
        <v>1.74</v>
      </c>
      <c r="D5282" s="2">
        <f t="shared" si="246"/>
        <v>43965.452052631575</v>
      </c>
      <c r="E5282" s="89">
        <f t="shared" si="247"/>
        <v>899.99999979045242</v>
      </c>
      <c r="F5282" s="3">
        <f t="shared" si="248"/>
        <v>38737446.128836736</v>
      </c>
    </row>
    <row r="5283" spans="1:6">
      <c r="A5283" s="1">
        <v>43965.010416666664</v>
      </c>
      <c r="B5283">
        <v>1510</v>
      </c>
      <c r="C5283">
        <v>1.73</v>
      </c>
      <c r="D5283" s="2">
        <f t="shared" si="246"/>
        <v>43965.464905905072</v>
      </c>
      <c r="E5283" s="89">
        <f t="shared" si="247"/>
        <v>899.99999979045242</v>
      </c>
      <c r="F5283" s="3">
        <f t="shared" si="248"/>
        <v>38482594.509568073</v>
      </c>
    </row>
    <row r="5284" spans="1:6">
      <c r="A5284" s="1">
        <v>43965.020833333336</v>
      </c>
      <c r="B5284">
        <v>1510</v>
      </c>
      <c r="C5284">
        <v>1.73</v>
      </c>
      <c r="D5284" s="2">
        <f t="shared" si="246"/>
        <v>43965.475322571743</v>
      </c>
      <c r="E5284" s="89">
        <f t="shared" si="247"/>
        <v>900.00000041909516</v>
      </c>
      <c r="F5284" s="3">
        <f t="shared" si="248"/>
        <v>38482594.536447853</v>
      </c>
    </row>
    <row r="5285" spans="1:6">
      <c r="A5285" s="1">
        <v>43965.03125</v>
      </c>
      <c r="B5285">
        <v>1510</v>
      </c>
      <c r="C5285">
        <v>1.73</v>
      </c>
      <c r="D5285" s="2">
        <f t="shared" si="246"/>
        <v>43965.485739238407</v>
      </c>
      <c r="E5285" s="89">
        <f t="shared" si="247"/>
        <v>899.99999979045242</v>
      </c>
      <c r="F5285" s="3">
        <f t="shared" si="248"/>
        <v>38482594.509568073</v>
      </c>
    </row>
    <row r="5286" spans="1:6">
      <c r="A5286" s="1">
        <v>43965.041666666664</v>
      </c>
      <c r="B5286">
        <v>1510</v>
      </c>
      <c r="C5286">
        <v>1.73</v>
      </c>
      <c r="D5286" s="2">
        <f t="shared" si="246"/>
        <v>43965.496155905072</v>
      </c>
      <c r="E5286" s="89">
        <f t="shared" si="247"/>
        <v>899.99999979045242</v>
      </c>
      <c r="F5286" s="3">
        <f t="shared" si="248"/>
        <v>38482594.509568073</v>
      </c>
    </row>
    <row r="5287" spans="1:6">
      <c r="A5287" s="1">
        <v>43965.052083333336</v>
      </c>
      <c r="B5287">
        <v>1510</v>
      </c>
      <c r="C5287">
        <v>1.73</v>
      </c>
      <c r="D5287" s="2">
        <f t="shared" si="246"/>
        <v>43965.506572571743</v>
      </c>
      <c r="E5287" s="89">
        <f t="shared" si="247"/>
        <v>900.00000041909516</v>
      </c>
      <c r="F5287" s="3">
        <f t="shared" si="248"/>
        <v>38482594.536447853</v>
      </c>
    </row>
    <row r="5288" spans="1:6">
      <c r="A5288" s="1">
        <v>43965.0625</v>
      </c>
      <c r="B5288">
        <v>1490</v>
      </c>
      <c r="C5288">
        <v>1.72</v>
      </c>
      <c r="D5288" s="2">
        <f t="shared" si="246"/>
        <v>43965.52196057047</v>
      </c>
      <c r="E5288" s="89">
        <f t="shared" si="247"/>
        <v>899.99999979045242</v>
      </c>
      <c r="F5288" s="3">
        <f t="shared" si="248"/>
        <v>37972891.271030746</v>
      </c>
    </row>
    <row r="5289" spans="1:6">
      <c r="A5289" s="1">
        <v>43965.072916666664</v>
      </c>
      <c r="B5289">
        <v>1490</v>
      </c>
      <c r="C5289">
        <v>1.72</v>
      </c>
      <c r="D5289" s="2">
        <f t="shared" si="246"/>
        <v>43965.532377237134</v>
      </c>
      <c r="E5289" s="89">
        <f t="shared" si="247"/>
        <v>899.99999979045242</v>
      </c>
      <c r="F5289" s="3">
        <f t="shared" si="248"/>
        <v>37972891.271030746</v>
      </c>
    </row>
    <row r="5290" spans="1:6">
      <c r="A5290" s="1">
        <v>43965.083333333336</v>
      </c>
      <c r="B5290">
        <v>1490</v>
      </c>
      <c r="C5290">
        <v>1.72</v>
      </c>
      <c r="D5290" s="2">
        <f t="shared" si="246"/>
        <v>43965.542793903805</v>
      </c>
      <c r="E5290" s="89">
        <f t="shared" si="247"/>
        <v>900.00000041909516</v>
      </c>
      <c r="F5290" s="3">
        <f t="shared" si="248"/>
        <v>37972891.297554508</v>
      </c>
    </row>
    <row r="5291" spans="1:6">
      <c r="A5291" s="1">
        <v>43965.09375</v>
      </c>
      <c r="B5291">
        <v>1480</v>
      </c>
      <c r="C5291">
        <v>1.71</v>
      </c>
      <c r="D5291" s="2">
        <f t="shared" si="246"/>
        <v>43965.55574662162</v>
      </c>
      <c r="E5291" s="89">
        <f t="shared" si="247"/>
        <v>899.99999979045242</v>
      </c>
      <c r="F5291" s="3">
        <f t="shared" si="248"/>
        <v>37718039.651762083</v>
      </c>
    </row>
    <row r="5292" spans="1:6">
      <c r="A5292" s="1">
        <v>43965.104166666664</v>
      </c>
      <c r="B5292">
        <v>1480</v>
      </c>
      <c r="C5292">
        <v>1.71</v>
      </c>
      <c r="D5292" s="2">
        <f t="shared" si="246"/>
        <v>43965.566163288284</v>
      </c>
      <c r="E5292" s="89">
        <f t="shared" si="247"/>
        <v>899.99999979045242</v>
      </c>
      <c r="F5292" s="3">
        <f t="shared" si="248"/>
        <v>37718039.651762083</v>
      </c>
    </row>
    <row r="5293" spans="1:6">
      <c r="A5293" s="1">
        <v>43965.114583333336</v>
      </c>
      <c r="B5293">
        <v>1480</v>
      </c>
      <c r="C5293">
        <v>1.71</v>
      </c>
      <c r="D5293" s="2">
        <f t="shared" si="246"/>
        <v>43965.576579954955</v>
      </c>
      <c r="E5293" s="89">
        <f t="shared" si="247"/>
        <v>900.00000041909516</v>
      </c>
      <c r="F5293" s="3">
        <f t="shared" si="248"/>
        <v>37718039.678107835</v>
      </c>
    </row>
    <row r="5294" spans="1:6">
      <c r="A5294" s="1">
        <v>43965.125</v>
      </c>
      <c r="B5294">
        <v>1480</v>
      </c>
      <c r="C5294">
        <v>1.71</v>
      </c>
      <c r="D5294" s="2">
        <f t="shared" si="246"/>
        <v>43965.58699662162</v>
      </c>
      <c r="E5294" s="89">
        <f t="shared" si="247"/>
        <v>899.99999979045242</v>
      </c>
      <c r="F5294" s="3">
        <f t="shared" si="248"/>
        <v>37718039.651762083</v>
      </c>
    </row>
    <row r="5295" spans="1:6">
      <c r="A5295" s="1">
        <v>43965.135416666664</v>
      </c>
      <c r="B5295">
        <v>1480</v>
      </c>
      <c r="C5295">
        <v>1.71</v>
      </c>
      <c r="D5295" s="2">
        <f t="shared" si="246"/>
        <v>43965.597413288284</v>
      </c>
      <c r="E5295" s="89">
        <f t="shared" si="247"/>
        <v>899.99999979045242</v>
      </c>
      <c r="F5295" s="3">
        <f t="shared" si="248"/>
        <v>37718039.651762083</v>
      </c>
    </row>
    <row r="5296" spans="1:6">
      <c r="A5296" s="1">
        <v>43965.145833333336</v>
      </c>
      <c r="B5296">
        <v>1480</v>
      </c>
      <c r="C5296">
        <v>1.71</v>
      </c>
      <c r="D5296" s="2">
        <f t="shared" si="246"/>
        <v>43965.607829954955</v>
      </c>
      <c r="E5296" s="89">
        <f t="shared" si="247"/>
        <v>900.00000041909516</v>
      </c>
      <c r="F5296" s="3">
        <f t="shared" si="248"/>
        <v>37718039.678107835</v>
      </c>
    </row>
    <row r="5297" spans="1:6">
      <c r="A5297" s="1">
        <v>43965.15625</v>
      </c>
      <c r="B5297">
        <v>1470</v>
      </c>
      <c r="C5297">
        <v>1.7</v>
      </c>
      <c r="D5297" s="2">
        <f t="shared" si="246"/>
        <v>43965.620817176874</v>
      </c>
      <c r="E5297" s="89">
        <f t="shared" si="247"/>
        <v>899.99999979045242</v>
      </c>
      <c r="F5297" s="3">
        <f t="shared" si="248"/>
        <v>37463188.03249342</v>
      </c>
    </row>
    <row r="5298" spans="1:6">
      <c r="A5298" s="1">
        <v>43965.166666666664</v>
      </c>
      <c r="B5298">
        <v>1470</v>
      </c>
      <c r="C5298">
        <v>1.7</v>
      </c>
      <c r="D5298" s="2">
        <f t="shared" si="246"/>
        <v>43965.631233843538</v>
      </c>
      <c r="E5298" s="89">
        <f t="shared" si="247"/>
        <v>899.99999979045242</v>
      </c>
      <c r="F5298" s="3">
        <f t="shared" si="248"/>
        <v>37463188.03249342</v>
      </c>
    </row>
    <row r="5299" spans="1:6">
      <c r="A5299" s="1">
        <v>43965.177083333336</v>
      </c>
      <c r="B5299">
        <v>1470</v>
      </c>
      <c r="C5299">
        <v>1.7</v>
      </c>
      <c r="D5299" s="2">
        <f t="shared" si="246"/>
        <v>43965.64165051021</v>
      </c>
      <c r="E5299" s="89">
        <f t="shared" si="247"/>
        <v>900.00000041909516</v>
      </c>
      <c r="F5299" s="3">
        <f t="shared" si="248"/>
        <v>37463188.058661155</v>
      </c>
    </row>
    <row r="5300" spans="1:6">
      <c r="A5300" s="1">
        <v>43965.1875</v>
      </c>
      <c r="B5300">
        <v>1470</v>
      </c>
      <c r="C5300">
        <v>1.7</v>
      </c>
      <c r="D5300" s="2">
        <f t="shared" si="246"/>
        <v>43965.652067176874</v>
      </c>
      <c r="E5300" s="89">
        <f t="shared" si="247"/>
        <v>899.99999979045242</v>
      </c>
      <c r="F5300" s="3">
        <f t="shared" si="248"/>
        <v>37463188.03249342</v>
      </c>
    </row>
    <row r="5301" spans="1:6">
      <c r="A5301" s="1">
        <v>43965.197916666664</v>
      </c>
      <c r="B5301">
        <v>1460</v>
      </c>
      <c r="C5301">
        <v>1.69</v>
      </c>
      <c r="D5301" s="2">
        <f t="shared" si="246"/>
        <v>43965.665089611866</v>
      </c>
      <c r="E5301" s="89">
        <f t="shared" si="247"/>
        <v>899.99999979045242</v>
      </c>
      <c r="F5301" s="3">
        <f t="shared" si="248"/>
        <v>37208336.413224757</v>
      </c>
    </row>
    <row r="5302" spans="1:6">
      <c r="A5302" s="1">
        <v>43965.208333333336</v>
      </c>
      <c r="B5302">
        <v>1460</v>
      </c>
      <c r="C5302">
        <v>1.69</v>
      </c>
      <c r="D5302" s="2">
        <f t="shared" si="246"/>
        <v>43965.675506278538</v>
      </c>
      <c r="E5302" s="89">
        <f t="shared" si="247"/>
        <v>900.00000041909516</v>
      </c>
      <c r="F5302" s="3">
        <f t="shared" si="248"/>
        <v>37208336.439214483</v>
      </c>
    </row>
    <row r="5303" spans="1:6">
      <c r="A5303" s="1">
        <v>43965.21875</v>
      </c>
      <c r="B5303">
        <v>1460</v>
      </c>
      <c r="C5303">
        <v>1.69</v>
      </c>
      <c r="D5303" s="2">
        <f t="shared" si="246"/>
        <v>43965.685922945202</v>
      </c>
      <c r="E5303" s="89">
        <f t="shared" si="247"/>
        <v>899.99999979045242</v>
      </c>
      <c r="F5303" s="3">
        <f t="shared" si="248"/>
        <v>37208336.413224757</v>
      </c>
    </row>
    <row r="5304" spans="1:6">
      <c r="A5304" s="1">
        <v>43965.229166666664</v>
      </c>
      <c r="B5304">
        <v>1460</v>
      </c>
      <c r="C5304">
        <v>1.69</v>
      </c>
      <c r="D5304" s="2">
        <f t="shared" si="246"/>
        <v>43965.696339611866</v>
      </c>
      <c r="E5304" s="89">
        <f t="shared" si="247"/>
        <v>899.99999979045242</v>
      </c>
      <c r="F5304" s="3">
        <f t="shared" si="248"/>
        <v>37208336.413224757</v>
      </c>
    </row>
    <row r="5305" spans="1:6">
      <c r="A5305" s="1">
        <v>43965.239583333336</v>
      </c>
      <c r="B5305">
        <v>1440</v>
      </c>
      <c r="C5305">
        <v>1.68</v>
      </c>
      <c r="D5305" s="2">
        <f t="shared" si="246"/>
        <v>43965.712076388889</v>
      </c>
      <c r="E5305" s="89">
        <f t="shared" si="247"/>
        <v>900.00000041909516</v>
      </c>
      <c r="F5305" s="3">
        <f t="shared" si="248"/>
        <v>36698633.20032113</v>
      </c>
    </row>
    <row r="5306" spans="1:6">
      <c r="A5306" s="1">
        <v>43965.25</v>
      </c>
      <c r="B5306">
        <v>1440</v>
      </c>
      <c r="C5306">
        <v>1.68</v>
      </c>
      <c r="D5306" s="2">
        <f t="shared" si="246"/>
        <v>43965.722493055553</v>
      </c>
      <c r="E5306" s="89">
        <f t="shared" si="247"/>
        <v>899.99999979045242</v>
      </c>
      <c r="F5306" s="3">
        <f t="shared" si="248"/>
        <v>36698633.174687438</v>
      </c>
    </row>
    <row r="5307" spans="1:6">
      <c r="A5307" s="1">
        <v>43965.260416666664</v>
      </c>
      <c r="B5307">
        <v>1440</v>
      </c>
      <c r="C5307">
        <v>1.68</v>
      </c>
      <c r="D5307" s="2">
        <f t="shared" si="246"/>
        <v>43965.732909722217</v>
      </c>
      <c r="E5307" s="89">
        <f t="shared" si="247"/>
        <v>899.99999979045242</v>
      </c>
      <c r="F5307" s="3">
        <f t="shared" si="248"/>
        <v>36698633.174687438</v>
      </c>
    </row>
    <row r="5308" spans="1:6">
      <c r="A5308" s="1">
        <v>43965.270833333336</v>
      </c>
      <c r="B5308">
        <v>1440</v>
      </c>
      <c r="C5308">
        <v>1.68</v>
      </c>
      <c r="D5308" s="2">
        <f t="shared" si="246"/>
        <v>43965.743326388889</v>
      </c>
      <c r="E5308" s="89">
        <f t="shared" si="247"/>
        <v>900.00000041909516</v>
      </c>
      <c r="F5308" s="3">
        <f t="shared" si="248"/>
        <v>36698633.20032113</v>
      </c>
    </row>
    <row r="5309" spans="1:6">
      <c r="A5309" s="1">
        <v>43965.28125</v>
      </c>
      <c r="B5309">
        <v>1440</v>
      </c>
      <c r="C5309">
        <v>1.68</v>
      </c>
      <c r="D5309" s="2">
        <f t="shared" si="246"/>
        <v>43965.753743055553</v>
      </c>
      <c r="E5309" s="89">
        <f t="shared" si="247"/>
        <v>899.99999979045242</v>
      </c>
      <c r="F5309" s="3">
        <f t="shared" si="248"/>
        <v>36698633.174687438</v>
      </c>
    </row>
    <row r="5310" spans="1:6">
      <c r="A5310" s="1">
        <v>43965.291666666664</v>
      </c>
      <c r="B5310">
        <v>1440</v>
      </c>
      <c r="C5310">
        <v>1.68</v>
      </c>
      <c r="D5310" s="2">
        <f t="shared" si="246"/>
        <v>43965.764159722217</v>
      </c>
      <c r="E5310" s="89">
        <f t="shared" si="247"/>
        <v>899.99999979045242</v>
      </c>
      <c r="F5310" s="3">
        <f t="shared" si="248"/>
        <v>36698633.174687438</v>
      </c>
    </row>
    <row r="5311" spans="1:6">
      <c r="A5311" s="1">
        <v>43965.302083333336</v>
      </c>
      <c r="B5311">
        <v>1430</v>
      </c>
      <c r="C5311">
        <v>1.67</v>
      </c>
      <c r="D5311" s="2">
        <f t="shared" si="246"/>
        <v>43965.777292249419</v>
      </c>
      <c r="E5311" s="89">
        <f t="shared" si="247"/>
        <v>900.00000041909516</v>
      </c>
      <c r="F5311" s="3">
        <f t="shared" si="248"/>
        <v>36443781.580874458</v>
      </c>
    </row>
    <row r="5312" spans="1:6">
      <c r="A5312" s="1">
        <v>43965.3125</v>
      </c>
      <c r="B5312">
        <v>1430</v>
      </c>
      <c r="C5312">
        <v>1.67</v>
      </c>
      <c r="D5312" s="2">
        <f t="shared" si="246"/>
        <v>43965.787708916083</v>
      </c>
      <c r="E5312" s="89">
        <f t="shared" si="247"/>
        <v>899.99999979045242</v>
      </c>
      <c r="F5312" s="3">
        <f t="shared" si="248"/>
        <v>36443781.555418774</v>
      </c>
    </row>
    <row r="5313" spans="1:6">
      <c r="A5313" s="1">
        <v>43965.322916666664</v>
      </c>
      <c r="B5313">
        <v>1430</v>
      </c>
      <c r="C5313">
        <v>1.67</v>
      </c>
      <c r="D5313" s="2">
        <f t="shared" si="246"/>
        <v>43965.798125582747</v>
      </c>
      <c r="E5313" s="89">
        <f t="shared" si="247"/>
        <v>899.99999979045242</v>
      </c>
      <c r="F5313" s="3">
        <f t="shared" si="248"/>
        <v>36443781.555418774</v>
      </c>
    </row>
    <row r="5314" spans="1:6">
      <c r="A5314" s="1">
        <v>43965.333333333336</v>
      </c>
      <c r="B5314">
        <v>1430</v>
      </c>
      <c r="C5314">
        <v>1.67</v>
      </c>
      <c r="D5314" s="2">
        <f t="shared" si="246"/>
        <v>43965.808542249419</v>
      </c>
      <c r="E5314" s="89">
        <f t="shared" si="247"/>
        <v>900.00000041909516</v>
      </c>
      <c r="F5314" s="3">
        <f t="shared" si="248"/>
        <v>36443781.580874458</v>
      </c>
    </row>
    <row r="5315" spans="1:6">
      <c r="A5315" s="1">
        <v>43965.34375</v>
      </c>
      <c r="B5315">
        <v>1430</v>
      </c>
      <c r="C5315">
        <v>1.67</v>
      </c>
      <c r="D5315" s="2">
        <f t="shared" ref="D5315:D5378" si="249">A5315+((13422*(1/B5315)+2.019)/24)</f>
        <v>43965.818958916083</v>
      </c>
      <c r="E5315" s="89">
        <f t="shared" si="247"/>
        <v>899.99999979045242</v>
      </c>
      <c r="F5315" s="3">
        <f t="shared" si="248"/>
        <v>36443781.555418774</v>
      </c>
    </row>
    <row r="5316" spans="1:6">
      <c r="A5316" s="1">
        <v>43965.354166666664</v>
      </c>
      <c r="B5316">
        <v>1420</v>
      </c>
      <c r="C5316">
        <v>1.66</v>
      </c>
      <c r="D5316" s="2">
        <f t="shared" si="249"/>
        <v>43965.832129694834</v>
      </c>
      <c r="E5316" s="89">
        <f t="shared" ref="E5316:E5379" si="250">CONVERT((A5316-A5315),"day","sec")</f>
        <v>899.99999979045242</v>
      </c>
      <c r="F5316" s="3">
        <f t="shared" si="248"/>
        <v>36188929.936150111</v>
      </c>
    </row>
    <row r="5317" spans="1:6">
      <c r="A5317" s="1">
        <v>43965.364583333336</v>
      </c>
      <c r="B5317">
        <v>1420</v>
      </c>
      <c r="C5317">
        <v>1.66</v>
      </c>
      <c r="D5317" s="2">
        <f t="shared" si="249"/>
        <v>43965.842546361506</v>
      </c>
      <c r="E5317" s="89">
        <f t="shared" si="250"/>
        <v>900.00000041909516</v>
      </c>
      <c r="F5317" s="3">
        <f t="shared" ref="F5317:F5380" si="251">E5317*B5317*CONVERT(1,"ft^3","l")</f>
        <v>36188929.961427785</v>
      </c>
    </row>
    <row r="5318" spans="1:6">
      <c r="A5318" s="1">
        <v>43965.375</v>
      </c>
      <c r="B5318">
        <v>1420</v>
      </c>
      <c r="C5318">
        <v>1.66</v>
      </c>
      <c r="D5318" s="2">
        <f t="shared" si="249"/>
        <v>43965.85296302817</v>
      </c>
      <c r="E5318" s="89">
        <f t="shared" si="250"/>
        <v>899.99999979045242</v>
      </c>
      <c r="F5318" s="3">
        <f t="shared" si="251"/>
        <v>36188929.936150111</v>
      </c>
    </row>
    <row r="5319" spans="1:6">
      <c r="A5319" s="1">
        <v>43965.385416666664</v>
      </c>
      <c r="B5319">
        <v>1430</v>
      </c>
      <c r="C5319">
        <v>1.67</v>
      </c>
      <c r="D5319" s="2">
        <f t="shared" si="249"/>
        <v>43965.860625582747</v>
      </c>
      <c r="E5319" s="89">
        <f t="shared" si="250"/>
        <v>899.99999979045242</v>
      </c>
      <c r="F5319" s="3">
        <f t="shared" si="251"/>
        <v>36443781.555418774</v>
      </c>
    </row>
    <row r="5320" spans="1:6">
      <c r="A5320" s="1">
        <v>43965.395833333336</v>
      </c>
      <c r="B5320">
        <v>1420</v>
      </c>
      <c r="C5320">
        <v>1.66</v>
      </c>
      <c r="D5320" s="2">
        <f t="shared" si="249"/>
        <v>43965.873796361506</v>
      </c>
      <c r="E5320" s="89">
        <f t="shared" si="250"/>
        <v>900.00000041909516</v>
      </c>
      <c r="F5320" s="3">
        <f t="shared" si="251"/>
        <v>36188929.961427785</v>
      </c>
    </row>
    <row r="5321" spans="1:6">
      <c r="A5321" s="1">
        <v>43965.40625</v>
      </c>
      <c r="B5321">
        <v>1420</v>
      </c>
      <c r="C5321">
        <v>1.66</v>
      </c>
      <c r="D5321" s="2">
        <f t="shared" si="249"/>
        <v>43965.88421302817</v>
      </c>
      <c r="E5321" s="89">
        <f t="shared" si="250"/>
        <v>899.99999979045242</v>
      </c>
      <c r="F5321" s="3">
        <f t="shared" si="251"/>
        <v>36188929.936150111</v>
      </c>
    </row>
    <row r="5322" spans="1:6">
      <c r="A5322" s="1">
        <v>43965.416666666664</v>
      </c>
      <c r="B5322">
        <v>1420</v>
      </c>
      <c r="C5322">
        <v>1.66</v>
      </c>
      <c r="D5322" s="2">
        <f t="shared" si="249"/>
        <v>43965.894629694834</v>
      </c>
      <c r="E5322" s="89">
        <f t="shared" si="250"/>
        <v>899.99999979045242</v>
      </c>
      <c r="F5322" s="3">
        <f t="shared" si="251"/>
        <v>36188929.936150111</v>
      </c>
    </row>
    <row r="5323" spans="1:6">
      <c r="A5323" s="1">
        <v>43965.427083333336</v>
      </c>
      <c r="B5323">
        <v>1430</v>
      </c>
      <c r="C5323">
        <v>1.67</v>
      </c>
      <c r="D5323" s="2">
        <f t="shared" si="249"/>
        <v>43965.902292249419</v>
      </c>
      <c r="E5323" s="89">
        <f t="shared" si="250"/>
        <v>900.00000041909516</v>
      </c>
      <c r="F5323" s="3">
        <f t="shared" si="251"/>
        <v>36443781.580874458</v>
      </c>
    </row>
    <row r="5324" spans="1:6">
      <c r="A5324" s="1">
        <v>43965.4375</v>
      </c>
      <c r="B5324">
        <v>1420</v>
      </c>
      <c r="C5324">
        <v>1.66</v>
      </c>
      <c r="D5324" s="2">
        <f t="shared" si="249"/>
        <v>43965.91546302817</v>
      </c>
      <c r="E5324" s="89">
        <f t="shared" si="250"/>
        <v>899.99999979045242</v>
      </c>
      <c r="F5324" s="3">
        <f t="shared" si="251"/>
        <v>36188929.936150111</v>
      </c>
    </row>
    <row r="5325" spans="1:6">
      <c r="A5325" s="1">
        <v>43965.447916666664</v>
      </c>
      <c r="B5325">
        <v>1420</v>
      </c>
      <c r="C5325">
        <v>1.66</v>
      </c>
      <c r="D5325" s="2">
        <f t="shared" si="249"/>
        <v>43965.925879694834</v>
      </c>
      <c r="E5325" s="89">
        <f t="shared" si="250"/>
        <v>899.99999979045242</v>
      </c>
      <c r="F5325" s="3">
        <f t="shared" si="251"/>
        <v>36188929.936150111</v>
      </c>
    </row>
    <row r="5326" spans="1:6">
      <c r="A5326" s="1">
        <v>43965.458333333336</v>
      </c>
      <c r="B5326">
        <v>1420</v>
      </c>
      <c r="C5326">
        <v>1.66</v>
      </c>
      <c r="D5326" s="2">
        <f t="shared" si="249"/>
        <v>43965.936296361506</v>
      </c>
      <c r="E5326" s="89">
        <f t="shared" si="250"/>
        <v>900.00000041909516</v>
      </c>
      <c r="F5326" s="3">
        <f t="shared" si="251"/>
        <v>36188929.961427785</v>
      </c>
    </row>
    <row r="5327" spans="1:6">
      <c r="A5327" s="1">
        <v>43965.46875</v>
      </c>
      <c r="B5327">
        <v>1420</v>
      </c>
      <c r="C5327">
        <v>1.66</v>
      </c>
      <c r="D5327" s="2">
        <f t="shared" si="249"/>
        <v>43965.94671302817</v>
      </c>
      <c r="E5327" s="89">
        <f t="shared" si="250"/>
        <v>899.99999979045242</v>
      </c>
      <c r="F5327" s="3">
        <f t="shared" si="251"/>
        <v>36188929.936150111</v>
      </c>
    </row>
    <row r="5328" spans="1:6">
      <c r="A5328" s="1">
        <v>43965.479166666664</v>
      </c>
      <c r="B5328">
        <v>1410</v>
      </c>
      <c r="C5328">
        <v>1.65</v>
      </c>
      <c r="D5328" s="2">
        <f t="shared" si="249"/>
        <v>43965.959922872338</v>
      </c>
      <c r="E5328" s="89">
        <f t="shared" si="250"/>
        <v>899.99999979045242</v>
      </c>
      <c r="F5328" s="3">
        <f t="shared" si="251"/>
        <v>35934078.316881448</v>
      </c>
    </row>
    <row r="5329" spans="1:6">
      <c r="A5329" s="1">
        <v>43965.489583333336</v>
      </c>
      <c r="B5329">
        <v>1410</v>
      </c>
      <c r="C5329">
        <v>1.65</v>
      </c>
      <c r="D5329" s="2">
        <f t="shared" si="249"/>
        <v>43965.97033953901</v>
      </c>
      <c r="E5329" s="89">
        <f t="shared" si="250"/>
        <v>900.00000041909516</v>
      </c>
      <c r="F5329" s="3">
        <f t="shared" si="251"/>
        <v>35934078.341981113</v>
      </c>
    </row>
    <row r="5330" spans="1:6">
      <c r="A5330" s="1">
        <v>43965.5</v>
      </c>
      <c r="B5330">
        <v>1410</v>
      </c>
      <c r="C5330">
        <v>1.65</v>
      </c>
      <c r="D5330" s="2">
        <f t="shared" si="249"/>
        <v>43965.980756205674</v>
      </c>
      <c r="E5330" s="89">
        <f t="shared" si="250"/>
        <v>899.99999979045242</v>
      </c>
      <c r="F5330" s="3">
        <f t="shared" si="251"/>
        <v>35934078.316881448</v>
      </c>
    </row>
    <row r="5331" spans="1:6">
      <c r="A5331" s="1">
        <v>43965.510416666664</v>
      </c>
      <c r="B5331">
        <v>1410</v>
      </c>
      <c r="C5331">
        <v>1.65</v>
      </c>
      <c r="D5331" s="2">
        <f t="shared" si="249"/>
        <v>43965.991172872338</v>
      </c>
      <c r="E5331" s="89">
        <f t="shared" si="250"/>
        <v>899.99999979045242</v>
      </c>
      <c r="F5331" s="3">
        <f t="shared" si="251"/>
        <v>35934078.316881448</v>
      </c>
    </row>
    <row r="5332" spans="1:6">
      <c r="A5332" s="1">
        <v>43965.520833333336</v>
      </c>
      <c r="B5332">
        <v>1390</v>
      </c>
      <c r="C5332">
        <v>1.64</v>
      </c>
      <c r="D5332" s="2">
        <f t="shared" si="249"/>
        <v>43966.007296462834</v>
      </c>
      <c r="E5332" s="89">
        <f t="shared" si="250"/>
        <v>900.00000041909516</v>
      </c>
      <c r="F5332" s="3">
        <f t="shared" si="251"/>
        <v>35424375.103087761</v>
      </c>
    </row>
    <row r="5333" spans="1:6">
      <c r="A5333" s="1">
        <v>43965.53125</v>
      </c>
      <c r="B5333">
        <v>1390</v>
      </c>
      <c r="C5333">
        <v>1.64</v>
      </c>
      <c r="D5333" s="2">
        <f t="shared" si="249"/>
        <v>43966.017713129499</v>
      </c>
      <c r="E5333" s="89">
        <f t="shared" si="250"/>
        <v>899.99999979045242</v>
      </c>
      <c r="F5333" s="3">
        <f t="shared" si="251"/>
        <v>35424375.078344122</v>
      </c>
    </row>
    <row r="5334" spans="1:6">
      <c r="A5334" s="1">
        <v>43965.541666666664</v>
      </c>
      <c r="B5334">
        <v>1390</v>
      </c>
      <c r="C5334">
        <v>1.64</v>
      </c>
      <c r="D5334" s="2">
        <f t="shared" si="249"/>
        <v>43966.028129796163</v>
      </c>
      <c r="E5334" s="89">
        <f t="shared" si="250"/>
        <v>899.99999979045242</v>
      </c>
      <c r="F5334" s="3">
        <f t="shared" si="251"/>
        <v>35424375.078344122</v>
      </c>
    </row>
    <row r="5335" spans="1:6">
      <c r="A5335" s="1">
        <v>43965.552083333336</v>
      </c>
      <c r="B5335">
        <v>1390</v>
      </c>
      <c r="C5335">
        <v>1.64</v>
      </c>
      <c r="D5335" s="2">
        <f t="shared" si="249"/>
        <v>43966.038546462834</v>
      </c>
      <c r="E5335" s="89">
        <f t="shared" si="250"/>
        <v>900.00000041909516</v>
      </c>
      <c r="F5335" s="3">
        <f t="shared" si="251"/>
        <v>35424375.103087761</v>
      </c>
    </row>
    <row r="5336" spans="1:6">
      <c r="A5336" s="1">
        <v>43965.5625</v>
      </c>
      <c r="B5336">
        <v>1380</v>
      </c>
      <c r="C5336">
        <v>1.63</v>
      </c>
      <c r="D5336" s="2">
        <f t="shared" si="249"/>
        <v>43966.051878623191</v>
      </c>
      <c r="E5336" s="89">
        <f t="shared" si="250"/>
        <v>899.99999979045242</v>
      </c>
      <c r="F5336" s="3">
        <f t="shared" si="251"/>
        <v>35169523.459075458</v>
      </c>
    </row>
    <row r="5337" spans="1:6">
      <c r="A5337" s="1">
        <v>43965.572916666664</v>
      </c>
      <c r="B5337">
        <v>1380</v>
      </c>
      <c r="C5337">
        <v>1.63</v>
      </c>
      <c r="D5337" s="2">
        <f t="shared" si="249"/>
        <v>43966.062295289856</v>
      </c>
      <c r="E5337" s="89">
        <f t="shared" si="250"/>
        <v>899.99999979045242</v>
      </c>
      <c r="F5337" s="3">
        <f t="shared" si="251"/>
        <v>35169523.459075458</v>
      </c>
    </row>
    <row r="5338" spans="1:6">
      <c r="A5338" s="1">
        <v>43965.583333333336</v>
      </c>
      <c r="B5338">
        <v>1390</v>
      </c>
      <c r="C5338">
        <v>1.64</v>
      </c>
      <c r="D5338" s="2">
        <f t="shared" si="249"/>
        <v>43966.069796462834</v>
      </c>
      <c r="E5338" s="89">
        <f t="shared" si="250"/>
        <v>900.00000041909516</v>
      </c>
      <c r="F5338" s="3">
        <f t="shared" si="251"/>
        <v>35424375.103087761</v>
      </c>
    </row>
    <row r="5339" spans="1:6">
      <c r="A5339" s="1">
        <v>43965.59375</v>
      </c>
      <c r="B5339">
        <v>1380</v>
      </c>
      <c r="C5339">
        <v>1.63</v>
      </c>
      <c r="D5339" s="2">
        <f t="shared" si="249"/>
        <v>43966.083128623191</v>
      </c>
      <c r="E5339" s="89">
        <f t="shared" si="250"/>
        <v>899.99999979045242</v>
      </c>
      <c r="F5339" s="3">
        <f t="shared" si="251"/>
        <v>35169523.459075458</v>
      </c>
    </row>
    <row r="5340" spans="1:6">
      <c r="A5340" s="1">
        <v>43965.604166666664</v>
      </c>
      <c r="B5340">
        <v>1390</v>
      </c>
      <c r="C5340">
        <v>1.64</v>
      </c>
      <c r="D5340" s="2">
        <f t="shared" si="249"/>
        <v>43966.090629796163</v>
      </c>
      <c r="E5340" s="89">
        <f t="shared" si="250"/>
        <v>899.99999979045242</v>
      </c>
      <c r="F5340" s="3">
        <f t="shared" si="251"/>
        <v>35424375.078344122</v>
      </c>
    </row>
    <row r="5341" spans="1:6">
      <c r="A5341" s="1">
        <v>43965.614583333336</v>
      </c>
      <c r="B5341">
        <v>1390</v>
      </c>
      <c r="C5341">
        <v>1.64</v>
      </c>
      <c r="D5341" s="2">
        <f t="shared" si="249"/>
        <v>43966.101046462834</v>
      </c>
      <c r="E5341" s="89">
        <f t="shared" si="250"/>
        <v>900.00000041909516</v>
      </c>
      <c r="F5341" s="3">
        <f t="shared" si="251"/>
        <v>35424375.103087761</v>
      </c>
    </row>
    <row r="5342" spans="1:6">
      <c r="A5342" s="1">
        <v>43965.625</v>
      </c>
      <c r="B5342">
        <v>1390</v>
      </c>
      <c r="C5342">
        <v>1.64</v>
      </c>
      <c r="D5342" s="2">
        <f t="shared" si="249"/>
        <v>43966.111463129499</v>
      </c>
      <c r="E5342" s="89">
        <f t="shared" si="250"/>
        <v>899.99999979045242</v>
      </c>
      <c r="F5342" s="3">
        <f t="shared" si="251"/>
        <v>35424375.078344122</v>
      </c>
    </row>
    <row r="5343" spans="1:6">
      <c r="A5343" s="1">
        <v>43965.635416666664</v>
      </c>
      <c r="B5343">
        <v>1380</v>
      </c>
      <c r="C5343">
        <v>1.63</v>
      </c>
      <c r="D5343" s="2">
        <f t="shared" si="249"/>
        <v>43966.124795289856</v>
      </c>
      <c r="E5343" s="89">
        <f t="shared" si="250"/>
        <v>899.99999979045242</v>
      </c>
      <c r="F5343" s="3">
        <f t="shared" si="251"/>
        <v>35169523.459075458</v>
      </c>
    </row>
    <row r="5344" spans="1:6">
      <c r="A5344" s="1">
        <v>43965.645833333336</v>
      </c>
      <c r="B5344">
        <v>1380</v>
      </c>
      <c r="C5344">
        <v>1.63</v>
      </c>
      <c r="D5344" s="2">
        <f t="shared" si="249"/>
        <v>43966.135211956527</v>
      </c>
      <c r="E5344" s="89">
        <f t="shared" si="250"/>
        <v>900.00000041909516</v>
      </c>
      <c r="F5344" s="3">
        <f t="shared" si="251"/>
        <v>35169523.483641088</v>
      </c>
    </row>
    <row r="5345" spans="1:6">
      <c r="A5345" s="1">
        <v>43965.65625</v>
      </c>
      <c r="B5345">
        <v>1390</v>
      </c>
      <c r="C5345">
        <v>1.64</v>
      </c>
      <c r="D5345" s="2">
        <f t="shared" si="249"/>
        <v>43966.142713129499</v>
      </c>
      <c r="E5345" s="89">
        <f t="shared" si="250"/>
        <v>899.99999979045242</v>
      </c>
      <c r="F5345" s="3">
        <f t="shared" si="251"/>
        <v>35424375.078344122</v>
      </c>
    </row>
    <row r="5346" spans="1:6">
      <c r="A5346" s="1">
        <v>43965.666666666664</v>
      </c>
      <c r="B5346">
        <v>1380</v>
      </c>
      <c r="C5346">
        <v>1.63</v>
      </c>
      <c r="D5346" s="2">
        <f t="shared" si="249"/>
        <v>43966.156045289856</v>
      </c>
      <c r="E5346" s="89">
        <f t="shared" si="250"/>
        <v>899.99999979045242</v>
      </c>
      <c r="F5346" s="3">
        <f t="shared" si="251"/>
        <v>35169523.459075458</v>
      </c>
    </row>
    <row r="5347" spans="1:6">
      <c r="A5347" s="1">
        <v>43965.677083333336</v>
      </c>
      <c r="B5347">
        <v>1390</v>
      </c>
      <c r="C5347">
        <v>1.64</v>
      </c>
      <c r="D5347" s="2">
        <f t="shared" si="249"/>
        <v>43966.163546462834</v>
      </c>
      <c r="E5347" s="89">
        <f t="shared" si="250"/>
        <v>900.00000041909516</v>
      </c>
      <c r="F5347" s="3">
        <f t="shared" si="251"/>
        <v>35424375.103087761</v>
      </c>
    </row>
    <row r="5348" spans="1:6">
      <c r="A5348" s="1">
        <v>43965.6875</v>
      </c>
      <c r="B5348">
        <v>1380</v>
      </c>
      <c r="C5348">
        <v>1.63</v>
      </c>
      <c r="D5348" s="2">
        <f t="shared" si="249"/>
        <v>43966.176878623191</v>
      </c>
      <c r="E5348" s="89">
        <f t="shared" si="250"/>
        <v>899.99999979045242</v>
      </c>
      <c r="F5348" s="3">
        <f t="shared" si="251"/>
        <v>35169523.459075458</v>
      </c>
    </row>
    <row r="5349" spans="1:6">
      <c r="A5349" s="1">
        <v>43965.697916666664</v>
      </c>
      <c r="B5349">
        <v>1380</v>
      </c>
      <c r="C5349">
        <v>1.63</v>
      </c>
      <c r="D5349" s="2">
        <f t="shared" si="249"/>
        <v>43966.187295289856</v>
      </c>
      <c r="E5349" s="89">
        <f t="shared" si="250"/>
        <v>899.99999979045242</v>
      </c>
      <c r="F5349" s="3">
        <f t="shared" si="251"/>
        <v>35169523.459075458</v>
      </c>
    </row>
    <row r="5350" spans="1:6">
      <c r="A5350" s="1">
        <v>43965.708333333336</v>
      </c>
      <c r="B5350">
        <v>1380</v>
      </c>
      <c r="C5350">
        <v>1.63</v>
      </c>
      <c r="D5350" s="2">
        <f t="shared" si="249"/>
        <v>43966.197711956527</v>
      </c>
      <c r="E5350" s="89">
        <f t="shared" si="250"/>
        <v>900.00000041909516</v>
      </c>
      <c r="F5350" s="3">
        <f t="shared" si="251"/>
        <v>35169523.483641088</v>
      </c>
    </row>
    <row r="5351" spans="1:6">
      <c r="A5351" s="1">
        <v>43965.71875</v>
      </c>
      <c r="B5351">
        <v>1380</v>
      </c>
      <c r="C5351">
        <v>1.63</v>
      </c>
      <c r="D5351" s="2">
        <f t="shared" si="249"/>
        <v>43966.208128623191</v>
      </c>
      <c r="E5351" s="89">
        <f t="shared" si="250"/>
        <v>899.99999979045242</v>
      </c>
      <c r="F5351" s="3">
        <f t="shared" si="251"/>
        <v>35169523.459075458</v>
      </c>
    </row>
    <row r="5352" spans="1:6">
      <c r="A5352" s="1">
        <v>43965.729166666664</v>
      </c>
      <c r="B5352">
        <v>1380</v>
      </c>
      <c r="C5352">
        <v>1.63</v>
      </c>
      <c r="D5352" s="2">
        <f t="shared" si="249"/>
        <v>43966.218545289856</v>
      </c>
      <c r="E5352" s="89">
        <f t="shared" si="250"/>
        <v>899.99999979045242</v>
      </c>
      <c r="F5352" s="3">
        <f t="shared" si="251"/>
        <v>35169523.459075458</v>
      </c>
    </row>
    <row r="5353" spans="1:6">
      <c r="A5353" s="1">
        <v>43965.739583333336</v>
      </c>
      <c r="B5353">
        <v>1380</v>
      </c>
      <c r="C5353">
        <v>1.63</v>
      </c>
      <c r="D5353" s="2">
        <f t="shared" si="249"/>
        <v>43966.228961956527</v>
      </c>
      <c r="E5353" s="89">
        <f t="shared" si="250"/>
        <v>900.00000041909516</v>
      </c>
      <c r="F5353" s="3">
        <f t="shared" si="251"/>
        <v>35169523.483641088</v>
      </c>
    </row>
    <row r="5354" spans="1:6">
      <c r="A5354" s="1">
        <v>43965.75</v>
      </c>
      <c r="B5354">
        <v>1380</v>
      </c>
      <c r="C5354">
        <v>1.63</v>
      </c>
      <c r="D5354" s="2">
        <f t="shared" si="249"/>
        <v>43966.239378623191</v>
      </c>
      <c r="E5354" s="89">
        <f t="shared" si="250"/>
        <v>899.99999979045242</v>
      </c>
      <c r="F5354" s="3">
        <f t="shared" si="251"/>
        <v>35169523.459075458</v>
      </c>
    </row>
    <row r="5355" spans="1:6">
      <c r="A5355" s="1">
        <v>43965.760416666664</v>
      </c>
      <c r="B5355">
        <v>1380</v>
      </c>
      <c r="C5355">
        <v>1.63</v>
      </c>
      <c r="D5355" s="2">
        <f t="shared" si="249"/>
        <v>43966.249795289856</v>
      </c>
      <c r="E5355" s="89">
        <f t="shared" si="250"/>
        <v>899.99999979045242</v>
      </c>
      <c r="F5355" s="3">
        <f t="shared" si="251"/>
        <v>35169523.459075458</v>
      </c>
    </row>
    <row r="5356" spans="1:6">
      <c r="A5356" s="1">
        <v>43965.770833333336</v>
      </c>
      <c r="B5356">
        <v>1370</v>
      </c>
      <c r="C5356">
        <v>1.62</v>
      </c>
      <c r="D5356" s="2">
        <f t="shared" si="249"/>
        <v>43966.263170012171</v>
      </c>
      <c r="E5356" s="89">
        <f t="shared" si="250"/>
        <v>900.00000041909516</v>
      </c>
      <c r="F5356" s="3">
        <f t="shared" si="251"/>
        <v>34914671.864194416</v>
      </c>
    </row>
    <row r="5357" spans="1:6">
      <c r="A5357" s="1">
        <v>43965.78125</v>
      </c>
      <c r="B5357">
        <v>1380</v>
      </c>
      <c r="C5357">
        <v>1.63</v>
      </c>
      <c r="D5357" s="2">
        <f t="shared" si="249"/>
        <v>43966.270628623191</v>
      </c>
      <c r="E5357" s="89">
        <f t="shared" si="250"/>
        <v>899.99999979045242</v>
      </c>
      <c r="F5357" s="3">
        <f t="shared" si="251"/>
        <v>35169523.459075458</v>
      </c>
    </row>
    <row r="5358" spans="1:6">
      <c r="A5358" s="1">
        <v>43965.791666666664</v>
      </c>
      <c r="B5358">
        <v>1370</v>
      </c>
      <c r="C5358">
        <v>1.62</v>
      </c>
      <c r="D5358" s="2">
        <f t="shared" si="249"/>
        <v>43966.2840033455</v>
      </c>
      <c r="E5358" s="89">
        <f t="shared" si="250"/>
        <v>899.99999979045242</v>
      </c>
      <c r="F5358" s="3">
        <f t="shared" si="251"/>
        <v>34914671.839806795</v>
      </c>
    </row>
    <row r="5359" spans="1:6">
      <c r="A5359" s="1">
        <v>43965.802083333336</v>
      </c>
      <c r="B5359">
        <v>1370</v>
      </c>
      <c r="C5359">
        <v>1.62</v>
      </c>
      <c r="D5359" s="2">
        <f t="shared" si="249"/>
        <v>43966.294420012171</v>
      </c>
      <c r="E5359" s="89">
        <f t="shared" si="250"/>
        <v>900.00000041909516</v>
      </c>
      <c r="F5359" s="3">
        <f t="shared" si="251"/>
        <v>34914671.864194416</v>
      </c>
    </row>
    <row r="5360" spans="1:6">
      <c r="A5360" s="1">
        <v>43965.8125</v>
      </c>
      <c r="B5360">
        <v>1360</v>
      </c>
      <c r="C5360">
        <v>1.61</v>
      </c>
      <c r="D5360" s="2">
        <f t="shared" si="249"/>
        <v>43966.307838235291</v>
      </c>
      <c r="E5360" s="89">
        <f t="shared" si="250"/>
        <v>899.99999979045242</v>
      </c>
      <c r="F5360" s="3">
        <f t="shared" si="251"/>
        <v>34659820.220538132</v>
      </c>
    </row>
    <row r="5361" spans="1:6">
      <c r="A5361" s="1">
        <v>43965.822916666664</v>
      </c>
      <c r="B5361">
        <v>1350</v>
      </c>
      <c r="C5361">
        <v>1.6</v>
      </c>
      <c r="D5361" s="2">
        <f t="shared" si="249"/>
        <v>43966.321300925927</v>
      </c>
      <c r="E5361" s="89">
        <f t="shared" si="250"/>
        <v>899.99999979045242</v>
      </c>
      <c r="F5361" s="3">
        <f t="shared" si="251"/>
        <v>34404968.601269469</v>
      </c>
    </row>
    <row r="5362" spans="1:6">
      <c r="A5362" s="1">
        <v>43965.833333333336</v>
      </c>
      <c r="B5362">
        <v>1360</v>
      </c>
      <c r="C5362">
        <v>1.61</v>
      </c>
      <c r="D5362" s="2">
        <f t="shared" si="249"/>
        <v>43966.328671568626</v>
      </c>
      <c r="E5362" s="89">
        <f t="shared" si="250"/>
        <v>900.00000041909516</v>
      </c>
      <c r="F5362" s="3">
        <f t="shared" si="251"/>
        <v>34659820.244747736</v>
      </c>
    </row>
    <row r="5363" spans="1:6">
      <c r="A5363" s="1">
        <v>43965.84375</v>
      </c>
      <c r="B5363">
        <v>1360</v>
      </c>
      <c r="C5363">
        <v>1.61</v>
      </c>
      <c r="D5363" s="2">
        <f t="shared" si="249"/>
        <v>43966.339088235291</v>
      </c>
      <c r="E5363" s="89">
        <f t="shared" si="250"/>
        <v>899.99999979045242</v>
      </c>
      <c r="F5363" s="3">
        <f t="shared" si="251"/>
        <v>34659820.220538132</v>
      </c>
    </row>
    <row r="5364" spans="1:6">
      <c r="A5364" s="1">
        <v>43965.854166666664</v>
      </c>
      <c r="B5364">
        <v>1350</v>
      </c>
      <c r="C5364">
        <v>1.6</v>
      </c>
      <c r="D5364" s="2">
        <f t="shared" si="249"/>
        <v>43966.352550925927</v>
      </c>
      <c r="E5364" s="89">
        <f t="shared" si="250"/>
        <v>899.99999979045242</v>
      </c>
      <c r="F5364" s="3">
        <f t="shared" si="251"/>
        <v>34404968.601269469</v>
      </c>
    </row>
    <row r="5365" spans="1:6">
      <c r="A5365" s="1">
        <v>43965.864583333336</v>
      </c>
      <c r="B5365">
        <v>1350</v>
      </c>
      <c r="C5365">
        <v>1.6</v>
      </c>
      <c r="D5365" s="2">
        <f t="shared" si="249"/>
        <v>43966.362967592599</v>
      </c>
      <c r="E5365" s="89">
        <f t="shared" si="250"/>
        <v>900.00000041909516</v>
      </c>
      <c r="F5365" s="3">
        <f t="shared" si="251"/>
        <v>34404968.625301063</v>
      </c>
    </row>
    <row r="5366" spans="1:6">
      <c r="A5366" s="1">
        <v>43965.875</v>
      </c>
      <c r="B5366">
        <v>1350</v>
      </c>
      <c r="C5366">
        <v>1.6</v>
      </c>
      <c r="D5366" s="2">
        <f t="shared" si="249"/>
        <v>43966.373384259263</v>
      </c>
      <c r="E5366" s="89">
        <f t="shared" si="250"/>
        <v>899.99999979045242</v>
      </c>
      <c r="F5366" s="3">
        <f t="shared" si="251"/>
        <v>34404968.601269469</v>
      </c>
    </row>
    <row r="5367" spans="1:6">
      <c r="A5367" s="1">
        <v>43965.885416666664</v>
      </c>
      <c r="B5367">
        <v>1350</v>
      </c>
      <c r="C5367">
        <v>1.6</v>
      </c>
      <c r="D5367" s="2">
        <f t="shared" si="249"/>
        <v>43966.383800925927</v>
      </c>
      <c r="E5367" s="89">
        <f t="shared" si="250"/>
        <v>899.99999979045242</v>
      </c>
      <c r="F5367" s="3">
        <f t="shared" si="251"/>
        <v>34404968.601269469</v>
      </c>
    </row>
    <row r="5368" spans="1:6">
      <c r="A5368" s="1">
        <v>43965.895833333336</v>
      </c>
      <c r="B5368">
        <v>1350</v>
      </c>
      <c r="C5368">
        <v>1.6</v>
      </c>
      <c r="D5368" s="2">
        <f t="shared" si="249"/>
        <v>43966.394217592599</v>
      </c>
      <c r="E5368" s="89">
        <f t="shared" si="250"/>
        <v>900.00000041909516</v>
      </c>
      <c r="F5368" s="3">
        <f t="shared" si="251"/>
        <v>34404968.625301063</v>
      </c>
    </row>
    <row r="5369" spans="1:6">
      <c r="A5369" s="1">
        <v>43965.90625</v>
      </c>
      <c r="B5369">
        <v>1330</v>
      </c>
      <c r="C5369">
        <v>1.59</v>
      </c>
      <c r="D5369" s="2">
        <f t="shared" si="249"/>
        <v>43966.410863721801</v>
      </c>
      <c r="E5369" s="89">
        <f t="shared" si="250"/>
        <v>899.99999979045242</v>
      </c>
      <c r="F5369" s="3">
        <f t="shared" si="251"/>
        <v>33895265.362732142</v>
      </c>
    </row>
    <row r="5370" spans="1:6">
      <c r="A5370" s="1">
        <v>43965.916666666664</v>
      </c>
      <c r="B5370">
        <v>1360</v>
      </c>
      <c r="C5370">
        <v>1.61</v>
      </c>
      <c r="D5370" s="2">
        <f t="shared" si="249"/>
        <v>43966.412004901955</v>
      </c>
      <c r="E5370" s="89">
        <f t="shared" si="250"/>
        <v>899.99999979045242</v>
      </c>
      <c r="F5370" s="3">
        <f t="shared" si="251"/>
        <v>34659820.220538132</v>
      </c>
    </row>
    <row r="5371" spans="1:6">
      <c r="A5371" s="1">
        <v>43965.927083333336</v>
      </c>
      <c r="B5371">
        <v>1350</v>
      </c>
      <c r="C5371">
        <v>1.6</v>
      </c>
      <c r="D5371" s="2">
        <f t="shared" si="249"/>
        <v>43966.425467592599</v>
      </c>
      <c r="E5371" s="89">
        <f t="shared" si="250"/>
        <v>900.00000041909516</v>
      </c>
      <c r="F5371" s="3">
        <f t="shared" si="251"/>
        <v>34404968.625301063</v>
      </c>
    </row>
    <row r="5372" spans="1:6">
      <c r="A5372" s="1">
        <v>43965.9375</v>
      </c>
      <c r="B5372">
        <v>1350</v>
      </c>
      <c r="C5372">
        <v>1.6</v>
      </c>
      <c r="D5372" s="2">
        <f t="shared" si="249"/>
        <v>43966.435884259263</v>
      </c>
      <c r="E5372" s="89">
        <f t="shared" si="250"/>
        <v>899.99999979045242</v>
      </c>
      <c r="F5372" s="3">
        <f t="shared" si="251"/>
        <v>34404968.601269469</v>
      </c>
    </row>
    <row r="5373" spans="1:6">
      <c r="A5373" s="1">
        <v>43965.947916666664</v>
      </c>
      <c r="B5373">
        <v>1350</v>
      </c>
      <c r="C5373">
        <v>1.6</v>
      </c>
      <c r="D5373" s="2">
        <f t="shared" si="249"/>
        <v>43966.446300925927</v>
      </c>
      <c r="E5373" s="89">
        <f t="shared" si="250"/>
        <v>899.99999979045242</v>
      </c>
      <c r="F5373" s="3">
        <f t="shared" si="251"/>
        <v>34404968.601269469</v>
      </c>
    </row>
    <row r="5374" spans="1:6">
      <c r="A5374" s="1">
        <v>43965.958333333336</v>
      </c>
      <c r="B5374">
        <v>1350</v>
      </c>
      <c r="C5374">
        <v>1.6</v>
      </c>
      <c r="D5374" s="2">
        <f t="shared" si="249"/>
        <v>43966.456717592599</v>
      </c>
      <c r="E5374" s="89">
        <f t="shared" si="250"/>
        <v>900.00000041909516</v>
      </c>
      <c r="F5374" s="3">
        <f t="shared" si="251"/>
        <v>34404968.625301063</v>
      </c>
    </row>
    <row r="5375" spans="1:6">
      <c r="A5375" s="1">
        <v>43965.96875</v>
      </c>
      <c r="B5375">
        <v>1350</v>
      </c>
      <c r="C5375">
        <v>1.6</v>
      </c>
      <c r="D5375" s="2">
        <f t="shared" si="249"/>
        <v>43966.467134259263</v>
      </c>
      <c r="E5375" s="89">
        <f t="shared" si="250"/>
        <v>899.99999979045242</v>
      </c>
      <c r="F5375" s="3">
        <f t="shared" si="251"/>
        <v>34404968.601269469</v>
      </c>
    </row>
    <row r="5376" spans="1:6">
      <c r="A5376" s="1">
        <v>43965.979166666664</v>
      </c>
      <c r="B5376">
        <v>1350</v>
      </c>
      <c r="C5376">
        <v>1.6</v>
      </c>
      <c r="D5376" s="2">
        <f t="shared" si="249"/>
        <v>43966.477550925927</v>
      </c>
      <c r="E5376" s="89">
        <f t="shared" si="250"/>
        <v>899.99999979045242</v>
      </c>
      <c r="F5376" s="3">
        <f t="shared" si="251"/>
        <v>34404968.601269469</v>
      </c>
    </row>
    <row r="5377" spans="1:6">
      <c r="A5377" s="1">
        <v>43965.989583333336</v>
      </c>
      <c r="B5377">
        <v>1350</v>
      </c>
      <c r="C5377">
        <v>1.6</v>
      </c>
      <c r="D5377" s="2">
        <f t="shared" si="249"/>
        <v>43966.487967592599</v>
      </c>
      <c r="E5377" s="89">
        <f t="shared" si="250"/>
        <v>900.00000041909516</v>
      </c>
      <c r="F5377" s="3">
        <f t="shared" si="251"/>
        <v>34404968.625301063</v>
      </c>
    </row>
    <row r="5378" spans="1:6">
      <c r="A5378" s="1">
        <v>43966</v>
      </c>
      <c r="B5378">
        <v>1350</v>
      </c>
      <c r="C5378">
        <v>1.6</v>
      </c>
      <c r="D5378" s="2">
        <f t="shared" si="249"/>
        <v>43966.498384259263</v>
      </c>
      <c r="E5378" s="89">
        <f t="shared" si="250"/>
        <v>899.99999979045242</v>
      </c>
      <c r="F5378" s="3">
        <f t="shared" si="251"/>
        <v>34404968.601269469</v>
      </c>
    </row>
    <row r="5379" spans="1:6">
      <c r="A5379" s="1">
        <v>43966.010416666664</v>
      </c>
      <c r="B5379">
        <v>1350</v>
      </c>
      <c r="C5379">
        <v>1.6</v>
      </c>
      <c r="D5379" s="2">
        <f t="shared" ref="D5379:D5442" si="252">A5379+((13422*(1/B5379)+2.019)/24)</f>
        <v>43966.508800925927</v>
      </c>
      <c r="E5379" s="89">
        <f t="shared" si="250"/>
        <v>899.99999979045242</v>
      </c>
      <c r="F5379" s="3">
        <f t="shared" si="251"/>
        <v>34404968.601269469</v>
      </c>
    </row>
    <row r="5380" spans="1:6">
      <c r="A5380" s="1">
        <v>43966.020833333336</v>
      </c>
      <c r="B5380">
        <v>1350</v>
      </c>
      <c r="C5380">
        <v>1.6</v>
      </c>
      <c r="D5380" s="2">
        <f t="shared" si="252"/>
        <v>43966.519217592599</v>
      </c>
      <c r="E5380" s="89">
        <f t="shared" ref="E5380:E5443" si="253">CONVERT((A5380-A5379),"day","sec")</f>
        <v>900.00000041909516</v>
      </c>
      <c r="F5380" s="3">
        <f t="shared" si="251"/>
        <v>34404968.625301063</v>
      </c>
    </row>
    <row r="5381" spans="1:6">
      <c r="A5381" s="1">
        <v>43966.03125</v>
      </c>
      <c r="B5381">
        <v>1350</v>
      </c>
      <c r="C5381">
        <v>1.6</v>
      </c>
      <c r="D5381" s="2">
        <f t="shared" si="252"/>
        <v>43966.529634259263</v>
      </c>
      <c r="E5381" s="89">
        <f t="shared" si="253"/>
        <v>899.99999979045242</v>
      </c>
      <c r="F5381" s="3">
        <f t="shared" ref="F5381:F5444" si="254">E5381*B5381*CONVERT(1,"ft^3","l")</f>
        <v>34404968.601269469</v>
      </c>
    </row>
    <row r="5382" spans="1:6">
      <c r="A5382" s="1">
        <v>43966.041666666664</v>
      </c>
      <c r="B5382">
        <v>1350</v>
      </c>
      <c r="C5382">
        <v>1.6</v>
      </c>
      <c r="D5382" s="2">
        <f t="shared" si="252"/>
        <v>43966.540050925927</v>
      </c>
      <c r="E5382" s="89">
        <f t="shared" si="253"/>
        <v>899.99999979045242</v>
      </c>
      <c r="F5382" s="3">
        <f t="shared" si="254"/>
        <v>34404968.601269469</v>
      </c>
    </row>
    <row r="5383" spans="1:6">
      <c r="A5383" s="1">
        <v>43966.052083333336</v>
      </c>
      <c r="B5383">
        <v>1350</v>
      </c>
      <c r="C5383">
        <v>1.6</v>
      </c>
      <c r="D5383" s="2">
        <f t="shared" si="252"/>
        <v>43966.550467592599</v>
      </c>
      <c r="E5383" s="89">
        <f t="shared" si="253"/>
        <v>900.00000041909516</v>
      </c>
      <c r="F5383" s="3">
        <f t="shared" si="254"/>
        <v>34404968.625301063</v>
      </c>
    </row>
    <row r="5384" spans="1:6">
      <c r="A5384" s="1">
        <v>43966.0625</v>
      </c>
      <c r="B5384">
        <v>1330</v>
      </c>
      <c r="C5384">
        <v>1.59</v>
      </c>
      <c r="D5384" s="2">
        <f t="shared" si="252"/>
        <v>43966.567113721801</v>
      </c>
      <c r="E5384" s="89">
        <f t="shared" si="253"/>
        <v>899.99999979045242</v>
      </c>
      <c r="F5384" s="3">
        <f t="shared" si="254"/>
        <v>33895265.362732142</v>
      </c>
    </row>
    <row r="5385" spans="1:6">
      <c r="A5385" s="1">
        <v>43966.072916666664</v>
      </c>
      <c r="B5385">
        <v>1350</v>
      </c>
      <c r="C5385">
        <v>1.6</v>
      </c>
      <c r="D5385" s="2">
        <f t="shared" si="252"/>
        <v>43966.571300925927</v>
      </c>
      <c r="E5385" s="89">
        <f t="shared" si="253"/>
        <v>899.99999979045242</v>
      </c>
      <c r="F5385" s="3">
        <f t="shared" si="254"/>
        <v>34404968.601269469</v>
      </c>
    </row>
    <row r="5386" spans="1:6">
      <c r="A5386" s="1">
        <v>43966.083333333336</v>
      </c>
      <c r="B5386">
        <v>1330</v>
      </c>
      <c r="C5386">
        <v>1.59</v>
      </c>
      <c r="D5386" s="2">
        <f t="shared" si="252"/>
        <v>43966.587947055137</v>
      </c>
      <c r="E5386" s="89">
        <f t="shared" si="253"/>
        <v>900.00000041909516</v>
      </c>
      <c r="F5386" s="3">
        <f t="shared" si="254"/>
        <v>33895265.386407711</v>
      </c>
    </row>
    <row r="5387" spans="1:6">
      <c r="A5387" s="1">
        <v>43966.09375</v>
      </c>
      <c r="B5387">
        <v>1330</v>
      </c>
      <c r="C5387">
        <v>1.59</v>
      </c>
      <c r="D5387" s="2">
        <f t="shared" si="252"/>
        <v>43966.598363721801</v>
      </c>
      <c r="E5387" s="89">
        <f t="shared" si="253"/>
        <v>899.99999979045242</v>
      </c>
      <c r="F5387" s="3">
        <f t="shared" si="254"/>
        <v>33895265.362732142</v>
      </c>
    </row>
    <row r="5388" spans="1:6">
      <c r="A5388" s="1">
        <v>43966.104166666664</v>
      </c>
      <c r="B5388">
        <v>1330</v>
      </c>
      <c r="C5388">
        <v>1.59</v>
      </c>
      <c r="D5388" s="2">
        <f t="shared" si="252"/>
        <v>43966.608780388466</v>
      </c>
      <c r="E5388" s="89">
        <f t="shared" si="253"/>
        <v>899.99999979045242</v>
      </c>
      <c r="F5388" s="3">
        <f t="shared" si="254"/>
        <v>33895265.362732142</v>
      </c>
    </row>
    <row r="5389" spans="1:6">
      <c r="A5389" s="1">
        <v>43966.114583333336</v>
      </c>
      <c r="B5389">
        <v>1330</v>
      </c>
      <c r="C5389">
        <v>1.59</v>
      </c>
      <c r="D5389" s="2">
        <f t="shared" si="252"/>
        <v>43966.619197055137</v>
      </c>
      <c r="E5389" s="89">
        <f t="shared" si="253"/>
        <v>900.00000041909516</v>
      </c>
      <c r="F5389" s="3">
        <f t="shared" si="254"/>
        <v>33895265.386407711</v>
      </c>
    </row>
    <row r="5390" spans="1:6">
      <c r="A5390" s="1">
        <v>43966.125</v>
      </c>
      <c r="B5390">
        <v>1330</v>
      </c>
      <c r="C5390">
        <v>1.59</v>
      </c>
      <c r="D5390" s="2">
        <f t="shared" si="252"/>
        <v>43966.629613721801</v>
      </c>
      <c r="E5390" s="89">
        <f t="shared" si="253"/>
        <v>899.99999979045242</v>
      </c>
      <c r="F5390" s="3">
        <f t="shared" si="254"/>
        <v>33895265.362732142</v>
      </c>
    </row>
    <row r="5391" spans="1:6">
      <c r="A5391" s="1">
        <v>43966.135416666664</v>
      </c>
      <c r="B5391">
        <v>1330</v>
      </c>
      <c r="C5391">
        <v>1.59</v>
      </c>
      <c r="D5391" s="2">
        <f t="shared" si="252"/>
        <v>43966.640030388466</v>
      </c>
      <c r="E5391" s="89">
        <f t="shared" si="253"/>
        <v>899.99999979045242</v>
      </c>
      <c r="F5391" s="3">
        <f t="shared" si="254"/>
        <v>33895265.362732142</v>
      </c>
    </row>
    <row r="5392" spans="1:6">
      <c r="A5392" s="1">
        <v>43966.145833333336</v>
      </c>
      <c r="B5392">
        <v>1320</v>
      </c>
      <c r="C5392">
        <v>1.58</v>
      </c>
      <c r="D5392" s="2">
        <f t="shared" si="252"/>
        <v>43966.653632575762</v>
      </c>
      <c r="E5392" s="89">
        <f t="shared" si="253"/>
        <v>900.00000041909516</v>
      </c>
      <c r="F5392" s="3">
        <f t="shared" si="254"/>
        <v>33640413.766961038</v>
      </c>
    </row>
    <row r="5393" spans="1:6">
      <c r="A5393" s="1">
        <v>43966.15625</v>
      </c>
      <c r="B5393">
        <v>1320</v>
      </c>
      <c r="C5393">
        <v>1.58</v>
      </c>
      <c r="D5393" s="2">
        <f t="shared" si="252"/>
        <v>43966.664049242427</v>
      </c>
      <c r="E5393" s="89">
        <f t="shared" si="253"/>
        <v>899.99999979045242</v>
      </c>
      <c r="F5393" s="3">
        <f t="shared" si="254"/>
        <v>33640413.743463479</v>
      </c>
    </row>
    <row r="5394" spans="1:6">
      <c r="A5394" s="1">
        <v>43966.166666666664</v>
      </c>
      <c r="B5394">
        <v>1320</v>
      </c>
      <c r="C5394">
        <v>1.58</v>
      </c>
      <c r="D5394" s="2">
        <f t="shared" si="252"/>
        <v>43966.674465909091</v>
      </c>
      <c r="E5394" s="89">
        <f t="shared" si="253"/>
        <v>899.99999979045242</v>
      </c>
      <c r="F5394" s="3">
        <f t="shared" si="254"/>
        <v>33640413.743463479</v>
      </c>
    </row>
    <row r="5395" spans="1:6">
      <c r="A5395" s="1">
        <v>43966.177083333336</v>
      </c>
      <c r="B5395">
        <v>1320</v>
      </c>
      <c r="C5395">
        <v>1.58</v>
      </c>
      <c r="D5395" s="2">
        <f t="shared" si="252"/>
        <v>43966.684882575762</v>
      </c>
      <c r="E5395" s="89">
        <f t="shared" si="253"/>
        <v>900.00000041909516</v>
      </c>
      <c r="F5395" s="3">
        <f t="shared" si="254"/>
        <v>33640413.766961038</v>
      </c>
    </row>
    <row r="5396" spans="1:6">
      <c r="A5396" s="1">
        <v>43966.1875</v>
      </c>
      <c r="B5396">
        <v>1320</v>
      </c>
      <c r="C5396">
        <v>1.58</v>
      </c>
      <c r="D5396" s="2">
        <f t="shared" si="252"/>
        <v>43966.695299242427</v>
      </c>
      <c r="E5396" s="89">
        <f t="shared" si="253"/>
        <v>899.99999979045242</v>
      </c>
      <c r="F5396" s="3">
        <f t="shared" si="254"/>
        <v>33640413.743463479</v>
      </c>
    </row>
    <row r="5397" spans="1:6">
      <c r="A5397" s="1">
        <v>43966.197916666664</v>
      </c>
      <c r="B5397">
        <v>1320</v>
      </c>
      <c r="C5397">
        <v>1.58</v>
      </c>
      <c r="D5397" s="2">
        <f t="shared" si="252"/>
        <v>43966.705715909091</v>
      </c>
      <c r="E5397" s="89">
        <f t="shared" si="253"/>
        <v>899.99999979045242</v>
      </c>
      <c r="F5397" s="3">
        <f t="shared" si="254"/>
        <v>33640413.743463479</v>
      </c>
    </row>
    <row r="5398" spans="1:6">
      <c r="A5398" s="1">
        <v>43966.208333333336</v>
      </c>
      <c r="B5398">
        <v>1310</v>
      </c>
      <c r="C5398">
        <v>1.57</v>
      </c>
      <c r="D5398" s="2">
        <f t="shared" si="252"/>
        <v>43966.719366730285</v>
      </c>
      <c r="E5398" s="89">
        <f t="shared" si="253"/>
        <v>900.00000041909516</v>
      </c>
      <c r="F5398" s="3">
        <f t="shared" si="254"/>
        <v>33385562.147514366</v>
      </c>
    </row>
    <row r="5399" spans="1:6">
      <c r="A5399" s="1">
        <v>43966.21875</v>
      </c>
      <c r="B5399">
        <v>1320</v>
      </c>
      <c r="C5399">
        <v>1.58</v>
      </c>
      <c r="D5399" s="2">
        <f t="shared" si="252"/>
        <v>43966.726549242427</v>
      </c>
      <c r="E5399" s="89">
        <f t="shared" si="253"/>
        <v>899.99999979045242</v>
      </c>
      <c r="F5399" s="3">
        <f t="shared" si="254"/>
        <v>33640413.743463479</v>
      </c>
    </row>
    <row r="5400" spans="1:6">
      <c r="A5400" s="1">
        <v>43966.229166666664</v>
      </c>
      <c r="B5400">
        <v>1310</v>
      </c>
      <c r="C5400">
        <v>1.57</v>
      </c>
      <c r="D5400" s="2">
        <f t="shared" si="252"/>
        <v>43966.740200063614</v>
      </c>
      <c r="E5400" s="89">
        <f t="shared" si="253"/>
        <v>899.99999979045242</v>
      </c>
      <c r="F5400" s="3">
        <f t="shared" si="254"/>
        <v>33385562.124194819</v>
      </c>
    </row>
    <row r="5401" spans="1:6">
      <c r="A5401" s="1">
        <v>43966.239583333336</v>
      </c>
      <c r="B5401">
        <v>1310</v>
      </c>
      <c r="C5401">
        <v>1.57</v>
      </c>
      <c r="D5401" s="2">
        <f t="shared" si="252"/>
        <v>43966.750616730285</v>
      </c>
      <c r="E5401" s="89">
        <f t="shared" si="253"/>
        <v>900.00000041909516</v>
      </c>
      <c r="F5401" s="3">
        <f t="shared" si="254"/>
        <v>33385562.147514366</v>
      </c>
    </row>
    <row r="5402" spans="1:6">
      <c r="A5402" s="1">
        <v>43966.25</v>
      </c>
      <c r="B5402">
        <v>1320</v>
      </c>
      <c r="C5402">
        <v>1.58</v>
      </c>
      <c r="D5402" s="2">
        <f t="shared" si="252"/>
        <v>43966.757799242427</v>
      </c>
      <c r="E5402" s="89">
        <f t="shared" si="253"/>
        <v>899.99999979045242</v>
      </c>
      <c r="F5402" s="3">
        <f t="shared" si="254"/>
        <v>33640413.743463479</v>
      </c>
    </row>
    <row r="5403" spans="1:6">
      <c r="A5403" s="1">
        <v>43966.260416666664</v>
      </c>
      <c r="B5403">
        <v>1310</v>
      </c>
      <c r="C5403">
        <v>1.57</v>
      </c>
      <c r="D5403" s="2">
        <f t="shared" si="252"/>
        <v>43966.771450063614</v>
      </c>
      <c r="E5403" s="89">
        <f t="shared" si="253"/>
        <v>899.99999979045242</v>
      </c>
      <c r="F5403" s="3">
        <f t="shared" si="254"/>
        <v>33385562.124194819</v>
      </c>
    </row>
    <row r="5404" spans="1:6">
      <c r="A5404" s="1">
        <v>43966.270833333336</v>
      </c>
      <c r="B5404">
        <v>1310</v>
      </c>
      <c r="C5404">
        <v>1.57</v>
      </c>
      <c r="D5404" s="2">
        <f t="shared" si="252"/>
        <v>43966.781866730285</v>
      </c>
      <c r="E5404" s="89">
        <f t="shared" si="253"/>
        <v>900.00000041909516</v>
      </c>
      <c r="F5404" s="3">
        <f t="shared" si="254"/>
        <v>33385562.147514366</v>
      </c>
    </row>
    <row r="5405" spans="1:6">
      <c r="A5405" s="1">
        <v>43966.28125</v>
      </c>
      <c r="B5405">
        <v>1310</v>
      </c>
      <c r="C5405">
        <v>1.57</v>
      </c>
      <c r="D5405" s="2">
        <f t="shared" si="252"/>
        <v>43966.79228339695</v>
      </c>
      <c r="E5405" s="89">
        <f t="shared" si="253"/>
        <v>899.99999979045242</v>
      </c>
      <c r="F5405" s="3">
        <f t="shared" si="254"/>
        <v>33385562.124194819</v>
      </c>
    </row>
    <row r="5406" spans="1:6">
      <c r="A5406" s="1">
        <v>43966.291666666664</v>
      </c>
      <c r="B5406">
        <v>1310</v>
      </c>
      <c r="C5406">
        <v>1.57</v>
      </c>
      <c r="D5406" s="2">
        <f t="shared" si="252"/>
        <v>43966.802700063614</v>
      </c>
      <c r="E5406" s="89">
        <f t="shared" si="253"/>
        <v>899.99999979045242</v>
      </c>
      <c r="F5406" s="3">
        <f t="shared" si="254"/>
        <v>33385562.124194819</v>
      </c>
    </row>
    <row r="5407" spans="1:6">
      <c r="A5407" s="1">
        <v>43966.302083333336</v>
      </c>
      <c r="B5407">
        <v>1310</v>
      </c>
      <c r="C5407">
        <v>1.57</v>
      </c>
      <c r="D5407" s="2">
        <f t="shared" si="252"/>
        <v>43966.813116730285</v>
      </c>
      <c r="E5407" s="89">
        <f t="shared" si="253"/>
        <v>900.00000041909516</v>
      </c>
      <c r="F5407" s="3">
        <f t="shared" si="254"/>
        <v>33385562.147514366</v>
      </c>
    </row>
    <row r="5408" spans="1:6">
      <c r="A5408" s="1">
        <v>43966.3125</v>
      </c>
      <c r="B5408">
        <v>1310</v>
      </c>
      <c r="C5408">
        <v>1.57</v>
      </c>
      <c r="D5408" s="2">
        <f t="shared" si="252"/>
        <v>43966.82353339695</v>
      </c>
      <c r="E5408" s="89">
        <f t="shared" si="253"/>
        <v>899.99999979045242</v>
      </c>
      <c r="F5408" s="3">
        <f t="shared" si="254"/>
        <v>33385562.124194819</v>
      </c>
    </row>
    <row r="5409" spans="1:6">
      <c r="A5409" s="1">
        <v>43966.322916666664</v>
      </c>
      <c r="B5409">
        <v>1310</v>
      </c>
      <c r="C5409">
        <v>1.57</v>
      </c>
      <c r="D5409" s="2">
        <f t="shared" si="252"/>
        <v>43966.833950063614</v>
      </c>
      <c r="E5409" s="89">
        <f t="shared" si="253"/>
        <v>899.99999979045242</v>
      </c>
      <c r="F5409" s="3">
        <f t="shared" si="254"/>
        <v>33385562.124194819</v>
      </c>
    </row>
    <row r="5410" spans="1:6">
      <c r="A5410" s="1">
        <v>43966.333333333336</v>
      </c>
      <c r="B5410">
        <v>1300</v>
      </c>
      <c r="C5410">
        <v>1.56</v>
      </c>
      <c r="D5410" s="2">
        <f t="shared" si="252"/>
        <v>43966.84765064103</v>
      </c>
      <c r="E5410" s="89">
        <f t="shared" si="253"/>
        <v>900.00000041909516</v>
      </c>
      <c r="F5410" s="3">
        <f t="shared" si="254"/>
        <v>33130710.528067689</v>
      </c>
    </row>
    <row r="5411" spans="1:6">
      <c r="A5411" s="1">
        <v>43966.34375</v>
      </c>
      <c r="B5411">
        <v>1300</v>
      </c>
      <c r="C5411">
        <v>1.56</v>
      </c>
      <c r="D5411" s="2">
        <f t="shared" si="252"/>
        <v>43966.858067307694</v>
      </c>
      <c r="E5411" s="89">
        <f t="shared" si="253"/>
        <v>899.99999979045242</v>
      </c>
      <c r="F5411" s="3">
        <f t="shared" si="254"/>
        <v>33130710.504926156</v>
      </c>
    </row>
    <row r="5412" spans="1:6">
      <c r="A5412" s="1">
        <v>43966.354166666664</v>
      </c>
      <c r="B5412">
        <v>1310</v>
      </c>
      <c r="C5412">
        <v>1.57</v>
      </c>
      <c r="D5412" s="2">
        <f t="shared" si="252"/>
        <v>43966.865200063614</v>
      </c>
      <c r="E5412" s="89">
        <f t="shared" si="253"/>
        <v>899.99999979045242</v>
      </c>
      <c r="F5412" s="3">
        <f t="shared" si="254"/>
        <v>33385562.124194819</v>
      </c>
    </row>
    <row r="5413" spans="1:6">
      <c r="A5413" s="1">
        <v>43966.364583333336</v>
      </c>
      <c r="B5413">
        <v>1310</v>
      </c>
      <c r="C5413">
        <v>1.57</v>
      </c>
      <c r="D5413" s="2">
        <f t="shared" si="252"/>
        <v>43966.875616730285</v>
      </c>
      <c r="E5413" s="89">
        <f t="shared" si="253"/>
        <v>900.00000041909516</v>
      </c>
      <c r="F5413" s="3">
        <f t="shared" si="254"/>
        <v>33385562.147514366</v>
      </c>
    </row>
    <row r="5414" spans="1:6">
      <c r="A5414" s="1">
        <v>43966.375</v>
      </c>
      <c r="B5414">
        <v>1310</v>
      </c>
      <c r="C5414">
        <v>1.57</v>
      </c>
      <c r="D5414" s="2">
        <f t="shared" si="252"/>
        <v>43966.88603339695</v>
      </c>
      <c r="E5414" s="89">
        <f t="shared" si="253"/>
        <v>899.99999979045242</v>
      </c>
      <c r="F5414" s="3">
        <f t="shared" si="254"/>
        <v>33385562.124194819</v>
      </c>
    </row>
    <row r="5415" spans="1:6">
      <c r="A5415" s="1">
        <v>43966.385416666664</v>
      </c>
      <c r="B5415">
        <v>1310</v>
      </c>
      <c r="C5415">
        <v>1.57</v>
      </c>
      <c r="D5415" s="2">
        <f t="shared" si="252"/>
        <v>43966.896450063614</v>
      </c>
      <c r="E5415" s="89">
        <f t="shared" si="253"/>
        <v>899.99999979045242</v>
      </c>
      <c r="F5415" s="3">
        <f t="shared" si="254"/>
        <v>33385562.124194819</v>
      </c>
    </row>
    <row r="5416" spans="1:6">
      <c r="A5416" s="1">
        <v>43966.395833333336</v>
      </c>
      <c r="B5416">
        <v>1310</v>
      </c>
      <c r="C5416">
        <v>1.57</v>
      </c>
      <c r="D5416" s="2">
        <f t="shared" si="252"/>
        <v>43966.906866730285</v>
      </c>
      <c r="E5416" s="89">
        <f t="shared" si="253"/>
        <v>900.00000041909516</v>
      </c>
      <c r="F5416" s="3">
        <f t="shared" si="254"/>
        <v>33385562.147514366</v>
      </c>
    </row>
    <row r="5417" spans="1:6">
      <c r="A5417" s="1">
        <v>43966.40625</v>
      </c>
      <c r="B5417">
        <v>1300</v>
      </c>
      <c r="C5417">
        <v>1.56</v>
      </c>
      <c r="D5417" s="2">
        <f t="shared" si="252"/>
        <v>43966.920567307694</v>
      </c>
      <c r="E5417" s="89">
        <f t="shared" si="253"/>
        <v>899.99999979045242</v>
      </c>
      <c r="F5417" s="3">
        <f t="shared" si="254"/>
        <v>33130710.504926156</v>
      </c>
    </row>
    <row r="5418" spans="1:6">
      <c r="A5418" s="1">
        <v>43966.416666666664</v>
      </c>
      <c r="B5418">
        <v>1300</v>
      </c>
      <c r="C5418">
        <v>1.56</v>
      </c>
      <c r="D5418" s="2">
        <f t="shared" si="252"/>
        <v>43966.930983974358</v>
      </c>
      <c r="E5418" s="89">
        <f t="shared" si="253"/>
        <v>899.99999979045242</v>
      </c>
      <c r="F5418" s="3">
        <f t="shared" si="254"/>
        <v>33130710.504926156</v>
      </c>
    </row>
    <row r="5419" spans="1:6">
      <c r="A5419" s="1">
        <v>43966.427083333336</v>
      </c>
      <c r="B5419">
        <v>1290</v>
      </c>
      <c r="C5419">
        <v>1.55</v>
      </c>
      <c r="D5419" s="2">
        <f t="shared" si="252"/>
        <v>43966.94473546512</v>
      </c>
      <c r="E5419" s="89">
        <f t="shared" si="253"/>
        <v>900.00000041909516</v>
      </c>
      <c r="F5419" s="3">
        <f t="shared" si="254"/>
        <v>32875858.908621017</v>
      </c>
    </row>
    <row r="5420" spans="1:6">
      <c r="A5420" s="1">
        <v>43966.4375</v>
      </c>
      <c r="B5420">
        <v>1300</v>
      </c>
      <c r="C5420">
        <v>1.56</v>
      </c>
      <c r="D5420" s="2">
        <f t="shared" si="252"/>
        <v>43966.951817307694</v>
      </c>
      <c r="E5420" s="89">
        <f t="shared" si="253"/>
        <v>899.99999979045242</v>
      </c>
      <c r="F5420" s="3">
        <f t="shared" si="254"/>
        <v>33130710.504926156</v>
      </c>
    </row>
    <row r="5421" spans="1:6">
      <c r="A5421" s="1">
        <v>43966.447916666664</v>
      </c>
      <c r="B5421">
        <v>1300</v>
      </c>
      <c r="C5421">
        <v>1.56</v>
      </c>
      <c r="D5421" s="2">
        <f t="shared" si="252"/>
        <v>43966.962233974358</v>
      </c>
      <c r="E5421" s="89">
        <f t="shared" si="253"/>
        <v>899.99999979045242</v>
      </c>
      <c r="F5421" s="3">
        <f t="shared" si="254"/>
        <v>33130710.504926156</v>
      </c>
    </row>
    <row r="5422" spans="1:6">
      <c r="A5422" s="1">
        <v>43966.458333333336</v>
      </c>
      <c r="B5422">
        <v>1300</v>
      </c>
      <c r="C5422">
        <v>1.56</v>
      </c>
      <c r="D5422" s="2">
        <f t="shared" si="252"/>
        <v>43966.97265064103</v>
      </c>
      <c r="E5422" s="89">
        <f t="shared" si="253"/>
        <v>900.00000041909516</v>
      </c>
      <c r="F5422" s="3">
        <f t="shared" si="254"/>
        <v>33130710.528067689</v>
      </c>
    </row>
    <row r="5423" spans="1:6">
      <c r="A5423" s="1">
        <v>43966.46875</v>
      </c>
      <c r="B5423">
        <v>1300</v>
      </c>
      <c r="C5423">
        <v>1.56</v>
      </c>
      <c r="D5423" s="2">
        <f t="shared" si="252"/>
        <v>43966.983067307694</v>
      </c>
      <c r="E5423" s="89">
        <f t="shared" si="253"/>
        <v>899.99999979045242</v>
      </c>
      <c r="F5423" s="3">
        <f t="shared" si="254"/>
        <v>33130710.504926156</v>
      </c>
    </row>
    <row r="5424" spans="1:6">
      <c r="A5424" s="1">
        <v>43966.479166666664</v>
      </c>
      <c r="B5424">
        <v>1300</v>
      </c>
      <c r="C5424">
        <v>1.56</v>
      </c>
      <c r="D5424" s="2">
        <f t="shared" si="252"/>
        <v>43966.993483974358</v>
      </c>
      <c r="E5424" s="89">
        <f t="shared" si="253"/>
        <v>899.99999979045242</v>
      </c>
      <c r="F5424" s="3">
        <f t="shared" si="254"/>
        <v>33130710.504926156</v>
      </c>
    </row>
    <row r="5425" spans="1:6">
      <c r="A5425" s="1">
        <v>43966.489583333336</v>
      </c>
      <c r="B5425">
        <v>1300</v>
      </c>
      <c r="C5425">
        <v>1.56</v>
      </c>
      <c r="D5425" s="2">
        <f t="shared" si="252"/>
        <v>43967.00390064103</v>
      </c>
      <c r="E5425" s="89">
        <f t="shared" si="253"/>
        <v>900.00000041909516</v>
      </c>
      <c r="F5425" s="3">
        <f t="shared" si="254"/>
        <v>33130710.528067689</v>
      </c>
    </row>
    <row r="5426" spans="1:6">
      <c r="A5426" s="1">
        <v>43966.5</v>
      </c>
      <c r="B5426">
        <v>1290</v>
      </c>
      <c r="C5426">
        <v>1.55</v>
      </c>
      <c r="D5426" s="2">
        <f t="shared" si="252"/>
        <v>43967.017652131784</v>
      </c>
      <c r="E5426" s="89">
        <f t="shared" si="253"/>
        <v>899.99999979045242</v>
      </c>
      <c r="F5426" s="3">
        <f t="shared" si="254"/>
        <v>32875858.885657493</v>
      </c>
    </row>
    <row r="5427" spans="1:6">
      <c r="A5427" s="1">
        <v>43966.510416666664</v>
      </c>
      <c r="B5427">
        <v>1300</v>
      </c>
      <c r="C5427">
        <v>1.56</v>
      </c>
      <c r="D5427" s="2">
        <f t="shared" si="252"/>
        <v>43967.024733974358</v>
      </c>
      <c r="E5427" s="89">
        <f t="shared" si="253"/>
        <v>899.99999979045242</v>
      </c>
      <c r="F5427" s="3">
        <f t="shared" si="254"/>
        <v>33130710.504926156</v>
      </c>
    </row>
    <row r="5428" spans="1:6">
      <c r="A5428" s="1">
        <v>43966.520833333336</v>
      </c>
      <c r="B5428">
        <v>1300</v>
      </c>
      <c r="C5428">
        <v>1.56</v>
      </c>
      <c r="D5428" s="2">
        <f t="shared" si="252"/>
        <v>43967.03515064103</v>
      </c>
      <c r="E5428" s="89">
        <f t="shared" si="253"/>
        <v>900.00000041909516</v>
      </c>
      <c r="F5428" s="3">
        <f t="shared" si="254"/>
        <v>33130710.528067689</v>
      </c>
    </row>
    <row r="5429" spans="1:6">
      <c r="A5429" s="1">
        <v>43966.53125</v>
      </c>
      <c r="B5429">
        <v>1300</v>
      </c>
      <c r="C5429">
        <v>1.56</v>
      </c>
      <c r="D5429" s="2">
        <f t="shared" si="252"/>
        <v>43967.045567307694</v>
      </c>
      <c r="E5429" s="89">
        <f t="shared" si="253"/>
        <v>899.99999979045242</v>
      </c>
      <c r="F5429" s="3">
        <f t="shared" si="254"/>
        <v>33130710.504926156</v>
      </c>
    </row>
    <row r="5430" spans="1:6">
      <c r="A5430" s="1">
        <v>43966.541666666664</v>
      </c>
      <c r="B5430">
        <v>1300</v>
      </c>
      <c r="C5430">
        <v>1.56</v>
      </c>
      <c r="D5430" s="2">
        <f t="shared" si="252"/>
        <v>43967.055983974358</v>
      </c>
      <c r="E5430" s="89">
        <f t="shared" si="253"/>
        <v>899.99999979045242</v>
      </c>
      <c r="F5430" s="3">
        <f t="shared" si="254"/>
        <v>33130710.504926156</v>
      </c>
    </row>
    <row r="5431" spans="1:6">
      <c r="A5431" s="1">
        <v>43966.552083333336</v>
      </c>
      <c r="B5431">
        <v>1300</v>
      </c>
      <c r="C5431">
        <v>1.56</v>
      </c>
      <c r="D5431" s="2">
        <f t="shared" si="252"/>
        <v>43967.06640064103</v>
      </c>
      <c r="E5431" s="89">
        <f t="shared" si="253"/>
        <v>900.00000041909516</v>
      </c>
      <c r="F5431" s="3">
        <f t="shared" si="254"/>
        <v>33130710.528067689</v>
      </c>
    </row>
    <row r="5432" spans="1:6">
      <c r="A5432" s="1">
        <v>43966.5625</v>
      </c>
      <c r="B5432">
        <v>1300</v>
      </c>
      <c r="C5432">
        <v>1.56</v>
      </c>
      <c r="D5432" s="2">
        <f t="shared" si="252"/>
        <v>43967.076817307694</v>
      </c>
      <c r="E5432" s="89">
        <f t="shared" si="253"/>
        <v>899.99999979045242</v>
      </c>
      <c r="F5432" s="3">
        <f t="shared" si="254"/>
        <v>33130710.504926156</v>
      </c>
    </row>
    <row r="5433" spans="1:6">
      <c r="A5433" s="1">
        <v>43966.572916666664</v>
      </c>
      <c r="B5433">
        <v>1300</v>
      </c>
      <c r="C5433">
        <v>1.56</v>
      </c>
      <c r="D5433" s="2">
        <f t="shared" si="252"/>
        <v>43967.087233974358</v>
      </c>
      <c r="E5433" s="89">
        <f t="shared" si="253"/>
        <v>899.99999979045242</v>
      </c>
      <c r="F5433" s="3">
        <f t="shared" si="254"/>
        <v>33130710.504926156</v>
      </c>
    </row>
    <row r="5434" spans="1:6">
      <c r="A5434" s="1">
        <v>43966.583333333336</v>
      </c>
      <c r="B5434">
        <v>1300</v>
      </c>
      <c r="C5434">
        <v>1.56</v>
      </c>
      <c r="D5434" s="2">
        <f t="shared" si="252"/>
        <v>43967.09765064103</v>
      </c>
      <c r="E5434" s="89">
        <f t="shared" si="253"/>
        <v>900.00000041909516</v>
      </c>
      <c r="F5434" s="3">
        <f t="shared" si="254"/>
        <v>33130710.528067689</v>
      </c>
    </row>
    <row r="5435" spans="1:6">
      <c r="A5435" s="1">
        <v>43966.59375</v>
      </c>
      <c r="B5435">
        <v>1300</v>
      </c>
      <c r="C5435">
        <v>1.56</v>
      </c>
      <c r="D5435" s="2">
        <f t="shared" si="252"/>
        <v>43967.108067307694</v>
      </c>
      <c r="E5435" s="89">
        <f t="shared" si="253"/>
        <v>899.99999979045242</v>
      </c>
      <c r="F5435" s="3">
        <f t="shared" si="254"/>
        <v>33130710.504926156</v>
      </c>
    </row>
    <row r="5436" spans="1:6">
      <c r="A5436" s="1">
        <v>43966.604166666664</v>
      </c>
      <c r="B5436">
        <v>1290</v>
      </c>
      <c r="C5436">
        <v>1.55</v>
      </c>
      <c r="D5436" s="2">
        <f t="shared" si="252"/>
        <v>43967.121818798449</v>
      </c>
      <c r="E5436" s="89">
        <f t="shared" si="253"/>
        <v>899.99999979045242</v>
      </c>
      <c r="F5436" s="3">
        <f t="shared" si="254"/>
        <v>32875858.885657493</v>
      </c>
    </row>
    <row r="5437" spans="1:6">
      <c r="A5437" s="1">
        <v>43966.614583333336</v>
      </c>
      <c r="B5437">
        <v>1300</v>
      </c>
      <c r="C5437">
        <v>1.56</v>
      </c>
      <c r="D5437" s="2">
        <f t="shared" si="252"/>
        <v>43967.12890064103</v>
      </c>
      <c r="E5437" s="89">
        <f t="shared" si="253"/>
        <v>900.00000041909516</v>
      </c>
      <c r="F5437" s="3">
        <f t="shared" si="254"/>
        <v>33130710.528067689</v>
      </c>
    </row>
    <row r="5438" spans="1:6">
      <c r="A5438" s="1">
        <v>43966.625</v>
      </c>
      <c r="B5438">
        <v>1290</v>
      </c>
      <c r="C5438">
        <v>1.55</v>
      </c>
      <c r="D5438" s="2">
        <f t="shared" si="252"/>
        <v>43967.142652131784</v>
      </c>
      <c r="E5438" s="89">
        <f t="shared" si="253"/>
        <v>899.99999979045242</v>
      </c>
      <c r="F5438" s="3">
        <f t="shared" si="254"/>
        <v>32875858.885657493</v>
      </c>
    </row>
    <row r="5439" spans="1:6">
      <c r="A5439" s="1">
        <v>43966.635416666664</v>
      </c>
      <c r="B5439">
        <v>1290</v>
      </c>
      <c r="C5439">
        <v>1.55</v>
      </c>
      <c r="D5439" s="2">
        <f t="shared" si="252"/>
        <v>43967.153068798449</v>
      </c>
      <c r="E5439" s="89">
        <f t="shared" si="253"/>
        <v>899.99999979045242</v>
      </c>
      <c r="F5439" s="3">
        <f t="shared" si="254"/>
        <v>32875858.885657493</v>
      </c>
    </row>
    <row r="5440" spans="1:6">
      <c r="A5440" s="1">
        <v>43966.645833333336</v>
      </c>
      <c r="B5440">
        <v>1290</v>
      </c>
      <c r="C5440">
        <v>1.55</v>
      </c>
      <c r="D5440" s="2">
        <f t="shared" si="252"/>
        <v>43967.16348546512</v>
      </c>
      <c r="E5440" s="89">
        <f t="shared" si="253"/>
        <v>900.00000041909516</v>
      </c>
      <c r="F5440" s="3">
        <f t="shared" si="254"/>
        <v>32875858.908621017</v>
      </c>
    </row>
    <row r="5441" spans="1:6">
      <c r="A5441" s="1">
        <v>43966.65625</v>
      </c>
      <c r="B5441">
        <v>1290</v>
      </c>
      <c r="C5441">
        <v>1.55</v>
      </c>
      <c r="D5441" s="2">
        <f t="shared" si="252"/>
        <v>43967.173902131784</v>
      </c>
      <c r="E5441" s="89">
        <f t="shared" si="253"/>
        <v>899.99999979045242</v>
      </c>
      <c r="F5441" s="3">
        <f t="shared" si="254"/>
        <v>32875858.885657493</v>
      </c>
    </row>
    <row r="5442" spans="1:6">
      <c r="A5442" s="1">
        <v>43966.666666666664</v>
      </c>
      <c r="B5442">
        <v>1270</v>
      </c>
      <c r="C5442">
        <v>1.54</v>
      </c>
      <c r="D5442" s="2">
        <f t="shared" si="252"/>
        <v>43967.191145997371</v>
      </c>
      <c r="E5442" s="89">
        <f t="shared" si="253"/>
        <v>899.99999979045242</v>
      </c>
      <c r="F5442" s="3">
        <f t="shared" si="254"/>
        <v>32366155.647120167</v>
      </c>
    </row>
    <row r="5443" spans="1:6">
      <c r="A5443" s="1">
        <v>43966.677083333336</v>
      </c>
      <c r="B5443">
        <v>1290</v>
      </c>
      <c r="C5443">
        <v>1.55</v>
      </c>
      <c r="D5443" s="2">
        <f t="shared" ref="D5443:D5506" si="255">A5443+((13422*(1/B5443)+2.019)/24)</f>
        <v>43967.19473546512</v>
      </c>
      <c r="E5443" s="89">
        <f t="shared" si="253"/>
        <v>900.00000041909516</v>
      </c>
      <c r="F5443" s="3">
        <f t="shared" si="254"/>
        <v>32875858.908621017</v>
      </c>
    </row>
    <row r="5444" spans="1:6">
      <c r="A5444" s="1">
        <v>43966.6875</v>
      </c>
      <c r="B5444">
        <v>1290</v>
      </c>
      <c r="C5444">
        <v>1.55</v>
      </c>
      <c r="D5444" s="2">
        <f t="shared" si="255"/>
        <v>43967.205152131784</v>
      </c>
      <c r="E5444" s="89">
        <f t="shared" ref="E5444:E5507" si="256">CONVERT((A5444-A5443),"day","sec")</f>
        <v>899.99999979045242</v>
      </c>
      <c r="F5444" s="3">
        <f t="shared" si="254"/>
        <v>32875858.885657493</v>
      </c>
    </row>
    <row r="5445" spans="1:6">
      <c r="A5445" s="1">
        <v>43966.697916666664</v>
      </c>
      <c r="B5445">
        <v>1290</v>
      </c>
      <c r="C5445">
        <v>1.55</v>
      </c>
      <c r="D5445" s="2">
        <f t="shared" si="255"/>
        <v>43967.215568798449</v>
      </c>
      <c r="E5445" s="89">
        <f t="shared" si="256"/>
        <v>899.99999979045242</v>
      </c>
      <c r="F5445" s="3">
        <f t="shared" ref="F5445:F5508" si="257">E5445*B5445*CONVERT(1,"ft^3","l")</f>
        <v>32875858.885657493</v>
      </c>
    </row>
    <row r="5446" spans="1:6">
      <c r="A5446" s="1">
        <v>43966.708333333336</v>
      </c>
      <c r="B5446">
        <v>1300</v>
      </c>
      <c r="C5446">
        <v>1.56</v>
      </c>
      <c r="D5446" s="2">
        <f t="shared" si="255"/>
        <v>43967.22265064103</v>
      </c>
      <c r="E5446" s="89">
        <f t="shared" si="256"/>
        <v>900.00000041909516</v>
      </c>
      <c r="F5446" s="3">
        <f t="shared" si="257"/>
        <v>33130710.528067689</v>
      </c>
    </row>
    <row r="5447" spans="1:6">
      <c r="A5447" s="1">
        <v>43966.71875</v>
      </c>
      <c r="B5447">
        <v>1300</v>
      </c>
      <c r="C5447">
        <v>1.56</v>
      </c>
      <c r="D5447" s="2">
        <f t="shared" si="255"/>
        <v>43967.233067307694</v>
      </c>
      <c r="E5447" s="89">
        <f t="shared" si="256"/>
        <v>899.99999979045242</v>
      </c>
      <c r="F5447" s="3">
        <f t="shared" si="257"/>
        <v>33130710.504926156</v>
      </c>
    </row>
    <row r="5448" spans="1:6">
      <c r="A5448" s="1">
        <v>43966.729166666664</v>
      </c>
      <c r="B5448">
        <v>1290</v>
      </c>
      <c r="C5448">
        <v>1.55</v>
      </c>
      <c r="D5448" s="2">
        <f t="shared" si="255"/>
        <v>43967.246818798449</v>
      </c>
      <c r="E5448" s="89">
        <f t="shared" si="256"/>
        <v>899.99999979045242</v>
      </c>
      <c r="F5448" s="3">
        <f t="shared" si="257"/>
        <v>32875858.885657493</v>
      </c>
    </row>
    <row r="5449" spans="1:6">
      <c r="A5449" s="1">
        <v>43966.739583333336</v>
      </c>
      <c r="B5449">
        <v>1300</v>
      </c>
      <c r="C5449">
        <v>1.56</v>
      </c>
      <c r="D5449" s="2">
        <f t="shared" si="255"/>
        <v>43967.25390064103</v>
      </c>
      <c r="E5449" s="89">
        <f t="shared" si="256"/>
        <v>900.00000041909516</v>
      </c>
      <c r="F5449" s="3">
        <f t="shared" si="257"/>
        <v>33130710.528067689</v>
      </c>
    </row>
    <row r="5450" spans="1:6">
      <c r="A5450" s="1">
        <v>43966.75</v>
      </c>
      <c r="B5450">
        <v>1300</v>
      </c>
      <c r="C5450">
        <v>1.56</v>
      </c>
      <c r="D5450" s="2">
        <f t="shared" si="255"/>
        <v>43967.264317307694</v>
      </c>
      <c r="E5450" s="89">
        <f t="shared" si="256"/>
        <v>899.99999979045242</v>
      </c>
      <c r="F5450" s="3">
        <f t="shared" si="257"/>
        <v>33130710.504926156</v>
      </c>
    </row>
    <row r="5451" spans="1:6">
      <c r="A5451" s="1">
        <v>43966.760416666664</v>
      </c>
      <c r="B5451">
        <v>1300</v>
      </c>
      <c r="C5451">
        <v>1.56</v>
      </c>
      <c r="D5451" s="2">
        <f t="shared" si="255"/>
        <v>43967.274733974358</v>
      </c>
      <c r="E5451" s="89">
        <f t="shared" si="256"/>
        <v>899.99999979045242</v>
      </c>
      <c r="F5451" s="3">
        <f t="shared" si="257"/>
        <v>33130710.504926156</v>
      </c>
    </row>
    <row r="5452" spans="1:6">
      <c r="A5452" s="1">
        <v>43966.770833333336</v>
      </c>
      <c r="B5452">
        <v>1310</v>
      </c>
      <c r="C5452">
        <v>1.57</v>
      </c>
      <c r="D5452" s="2">
        <f t="shared" si="255"/>
        <v>43967.281866730285</v>
      </c>
      <c r="E5452" s="89">
        <f t="shared" si="256"/>
        <v>900.00000041909516</v>
      </c>
      <c r="F5452" s="3">
        <f t="shared" si="257"/>
        <v>33385562.147514366</v>
      </c>
    </row>
    <row r="5453" spans="1:6">
      <c r="A5453" s="1">
        <v>43966.78125</v>
      </c>
      <c r="B5453">
        <v>1310</v>
      </c>
      <c r="C5453">
        <v>1.57</v>
      </c>
      <c r="D5453" s="2">
        <f t="shared" si="255"/>
        <v>43967.29228339695</v>
      </c>
      <c r="E5453" s="89">
        <f t="shared" si="256"/>
        <v>899.99999979045242</v>
      </c>
      <c r="F5453" s="3">
        <f t="shared" si="257"/>
        <v>33385562.124194819</v>
      </c>
    </row>
    <row r="5454" spans="1:6">
      <c r="A5454" s="1">
        <v>43966.791666666664</v>
      </c>
      <c r="B5454">
        <v>1310</v>
      </c>
      <c r="C5454">
        <v>1.57</v>
      </c>
      <c r="D5454" s="2">
        <f t="shared" si="255"/>
        <v>43967.302700063614</v>
      </c>
      <c r="E5454" s="89">
        <f t="shared" si="256"/>
        <v>899.99999979045242</v>
      </c>
      <c r="F5454" s="3">
        <f t="shared" si="257"/>
        <v>33385562.124194819</v>
      </c>
    </row>
    <row r="5455" spans="1:6">
      <c r="A5455" s="1">
        <v>43966.802083333336</v>
      </c>
      <c r="B5455">
        <v>1310</v>
      </c>
      <c r="C5455">
        <v>1.57</v>
      </c>
      <c r="D5455" s="2">
        <f t="shared" si="255"/>
        <v>43967.313116730285</v>
      </c>
      <c r="E5455" s="89">
        <f t="shared" si="256"/>
        <v>900.00000041909516</v>
      </c>
      <c r="F5455" s="3">
        <f t="shared" si="257"/>
        <v>33385562.147514366</v>
      </c>
    </row>
    <row r="5456" spans="1:6">
      <c r="A5456" s="1">
        <v>43966.8125</v>
      </c>
      <c r="B5456">
        <v>1310</v>
      </c>
      <c r="C5456">
        <v>1.57</v>
      </c>
      <c r="D5456" s="2">
        <f t="shared" si="255"/>
        <v>43967.32353339695</v>
      </c>
      <c r="E5456" s="89">
        <f t="shared" si="256"/>
        <v>899.99999979045242</v>
      </c>
      <c r="F5456" s="3">
        <f t="shared" si="257"/>
        <v>33385562.124194819</v>
      </c>
    </row>
    <row r="5457" spans="1:6">
      <c r="A5457" s="1">
        <v>43966.822916666664</v>
      </c>
      <c r="B5457">
        <v>1310</v>
      </c>
      <c r="C5457">
        <v>1.57</v>
      </c>
      <c r="D5457" s="2">
        <f t="shared" si="255"/>
        <v>43967.333950063614</v>
      </c>
      <c r="E5457" s="89">
        <f t="shared" si="256"/>
        <v>899.99999979045242</v>
      </c>
      <c r="F5457" s="3">
        <f t="shared" si="257"/>
        <v>33385562.124194819</v>
      </c>
    </row>
    <row r="5458" spans="1:6">
      <c r="A5458" s="1">
        <v>43966.833333333336</v>
      </c>
      <c r="B5458">
        <v>1310</v>
      </c>
      <c r="C5458">
        <v>1.57</v>
      </c>
      <c r="D5458" s="2">
        <f t="shared" si="255"/>
        <v>43967.344366730285</v>
      </c>
      <c r="E5458" s="89">
        <f t="shared" si="256"/>
        <v>900.00000041909516</v>
      </c>
      <c r="F5458" s="3">
        <f t="shared" si="257"/>
        <v>33385562.147514366</v>
      </c>
    </row>
    <row r="5459" spans="1:6">
      <c r="A5459" s="1">
        <v>43966.84375</v>
      </c>
      <c r="B5459">
        <v>1310</v>
      </c>
      <c r="C5459">
        <v>1.57</v>
      </c>
      <c r="D5459" s="2">
        <f t="shared" si="255"/>
        <v>43967.35478339695</v>
      </c>
      <c r="E5459" s="89">
        <f t="shared" si="256"/>
        <v>899.99999979045242</v>
      </c>
      <c r="F5459" s="3">
        <f t="shared" si="257"/>
        <v>33385562.124194819</v>
      </c>
    </row>
    <row r="5460" spans="1:6">
      <c r="A5460" s="1">
        <v>43966.854166666664</v>
      </c>
      <c r="B5460">
        <v>1310</v>
      </c>
      <c r="C5460">
        <v>1.57</v>
      </c>
      <c r="D5460" s="2">
        <f t="shared" si="255"/>
        <v>43967.365200063614</v>
      </c>
      <c r="E5460" s="89">
        <f t="shared" si="256"/>
        <v>899.99999979045242</v>
      </c>
      <c r="F5460" s="3">
        <f t="shared" si="257"/>
        <v>33385562.124194819</v>
      </c>
    </row>
    <row r="5461" spans="1:6">
      <c r="A5461" s="1">
        <v>43966.864583333336</v>
      </c>
      <c r="B5461">
        <v>1310</v>
      </c>
      <c r="C5461">
        <v>1.57</v>
      </c>
      <c r="D5461" s="2">
        <f t="shared" si="255"/>
        <v>43967.375616730285</v>
      </c>
      <c r="E5461" s="89">
        <f t="shared" si="256"/>
        <v>900.00000041909516</v>
      </c>
      <c r="F5461" s="3">
        <f t="shared" si="257"/>
        <v>33385562.147514366</v>
      </c>
    </row>
    <row r="5462" spans="1:6">
      <c r="A5462" s="1">
        <v>43966.875</v>
      </c>
      <c r="B5462">
        <v>1310</v>
      </c>
      <c r="C5462">
        <v>1.57</v>
      </c>
      <c r="D5462" s="2">
        <f t="shared" si="255"/>
        <v>43967.38603339695</v>
      </c>
      <c r="E5462" s="89">
        <f t="shared" si="256"/>
        <v>899.99999979045242</v>
      </c>
      <c r="F5462" s="3">
        <f t="shared" si="257"/>
        <v>33385562.124194819</v>
      </c>
    </row>
    <row r="5463" spans="1:6">
      <c r="A5463" s="1">
        <v>43966.885416666664</v>
      </c>
      <c r="B5463">
        <v>1310</v>
      </c>
      <c r="C5463">
        <v>1.57</v>
      </c>
      <c r="D5463" s="2">
        <f t="shared" si="255"/>
        <v>43967.396450063614</v>
      </c>
      <c r="E5463" s="89">
        <f t="shared" si="256"/>
        <v>899.99999979045242</v>
      </c>
      <c r="F5463" s="3">
        <f t="shared" si="257"/>
        <v>33385562.124194819</v>
      </c>
    </row>
    <row r="5464" spans="1:6">
      <c r="A5464" s="1">
        <v>43966.895833333336</v>
      </c>
      <c r="B5464">
        <v>1300</v>
      </c>
      <c r="C5464">
        <v>1.56</v>
      </c>
      <c r="D5464" s="2">
        <f t="shared" si="255"/>
        <v>43967.41015064103</v>
      </c>
      <c r="E5464" s="89">
        <f t="shared" si="256"/>
        <v>900.00000041909516</v>
      </c>
      <c r="F5464" s="3">
        <f t="shared" si="257"/>
        <v>33130710.528067689</v>
      </c>
    </row>
    <row r="5465" spans="1:6">
      <c r="A5465" s="1">
        <v>43966.90625</v>
      </c>
      <c r="B5465">
        <v>1300</v>
      </c>
      <c r="C5465">
        <v>1.56</v>
      </c>
      <c r="D5465" s="2">
        <f t="shared" si="255"/>
        <v>43967.420567307694</v>
      </c>
      <c r="E5465" s="89">
        <f t="shared" si="256"/>
        <v>899.99999979045242</v>
      </c>
      <c r="F5465" s="3">
        <f t="shared" si="257"/>
        <v>33130710.504926156</v>
      </c>
    </row>
    <row r="5466" spans="1:6">
      <c r="A5466" s="1">
        <v>43966.916666666664</v>
      </c>
      <c r="B5466">
        <v>1300</v>
      </c>
      <c r="C5466">
        <v>1.56</v>
      </c>
      <c r="D5466" s="2">
        <f t="shared" si="255"/>
        <v>43967.430983974358</v>
      </c>
      <c r="E5466" s="89">
        <f t="shared" si="256"/>
        <v>899.99999979045242</v>
      </c>
      <c r="F5466" s="3">
        <f t="shared" si="257"/>
        <v>33130710.504926156</v>
      </c>
    </row>
    <row r="5467" spans="1:6">
      <c r="A5467" s="1">
        <v>43966.927083333336</v>
      </c>
      <c r="B5467">
        <v>1300</v>
      </c>
      <c r="C5467">
        <v>1.56</v>
      </c>
      <c r="D5467" s="2">
        <f t="shared" si="255"/>
        <v>43967.44140064103</v>
      </c>
      <c r="E5467" s="89">
        <f t="shared" si="256"/>
        <v>900.00000041909516</v>
      </c>
      <c r="F5467" s="3">
        <f t="shared" si="257"/>
        <v>33130710.528067689</v>
      </c>
    </row>
    <row r="5468" spans="1:6">
      <c r="A5468" s="1">
        <v>43966.9375</v>
      </c>
      <c r="B5468">
        <v>1300</v>
      </c>
      <c r="C5468">
        <v>1.56</v>
      </c>
      <c r="D5468" s="2">
        <f t="shared" si="255"/>
        <v>43967.451817307694</v>
      </c>
      <c r="E5468" s="89">
        <f t="shared" si="256"/>
        <v>899.99999979045242</v>
      </c>
      <c r="F5468" s="3">
        <f t="shared" si="257"/>
        <v>33130710.504926156</v>
      </c>
    </row>
    <row r="5469" spans="1:6">
      <c r="A5469" s="1">
        <v>43966.947916666664</v>
      </c>
      <c r="B5469">
        <v>1300</v>
      </c>
      <c r="C5469">
        <v>1.56</v>
      </c>
      <c r="D5469" s="2">
        <f t="shared" si="255"/>
        <v>43967.462233974358</v>
      </c>
      <c r="E5469" s="89">
        <f t="shared" si="256"/>
        <v>899.99999979045242</v>
      </c>
      <c r="F5469" s="3">
        <f t="shared" si="257"/>
        <v>33130710.504926156</v>
      </c>
    </row>
    <row r="5470" spans="1:6">
      <c r="A5470" s="1">
        <v>43966.958333333336</v>
      </c>
      <c r="B5470">
        <v>1300</v>
      </c>
      <c r="C5470">
        <v>1.56</v>
      </c>
      <c r="D5470" s="2">
        <f t="shared" si="255"/>
        <v>43967.47265064103</v>
      </c>
      <c r="E5470" s="89">
        <f t="shared" si="256"/>
        <v>900.00000041909516</v>
      </c>
      <c r="F5470" s="3">
        <f t="shared" si="257"/>
        <v>33130710.528067689</v>
      </c>
    </row>
    <row r="5471" spans="1:6">
      <c r="A5471" s="1">
        <v>43966.96875</v>
      </c>
      <c r="B5471">
        <v>1300</v>
      </c>
      <c r="C5471">
        <v>1.56</v>
      </c>
      <c r="D5471" s="2">
        <f t="shared" si="255"/>
        <v>43967.483067307694</v>
      </c>
      <c r="E5471" s="89">
        <f t="shared" si="256"/>
        <v>899.99999979045242</v>
      </c>
      <c r="F5471" s="3">
        <f t="shared" si="257"/>
        <v>33130710.504926156</v>
      </c>
    </row>
    <row r="5472" spans="1:6">
      <c r="A5472" s="1">
        <v>43966.979166666664</v>
      </c>
      <c r="B5472">
        <v>1290</v>
      </c>
      <c r="C5472">
        <v>1.55</v>
      </c>
      <c r="D5472" s="2">
        <f t="shared" si="255"/>
        <v>43967.496818798449</v>
      </c>
      <c r="E5472" s="89">
        <f t="shared" si="256"/>
        <v>899.99999979045242</v>
      </c>
      <c r="F5472" s="3">
        <f t="shared" si="257"/>
        <v>32875858.885657493</v>
      </c>
    </row>
    <row r="5473" spans="1:6">
      <c r="A5473" s="1">
        <v>43966.989583333336</v>
      </c>
      <c r="B5473">
        <v>1310</v>
      </c>
      <c r="C5473">
        <v>1.57</v>
      </c>
      <c r="D5473" s="2">
        <f t="shared" si="255"/>
        <v>43967.500616730285</v>
      </c>
      <c r="E5473" s="89">
        <f t="shared" si="256"/>
        <v>900.00000041909516</v>
      </c>
      <c r="F5473" s="3">
        <f t="shared" si="257"/>
        <v>33385562.147514366</v>
      </c>
    </row>
    <row r="5474" spans="1:6">
      <c r="A5474" s="1">
        <v>43967</v>
      </c>
      <c r="B5474">
        <v>1300</v>
      </c>
      <c r="C5474">
        <v>1.56</v>
      </c>
      <c r="D5474" s="2">
        <f t="shared" si="255"/>
        <v>43967.514317307694</v>
      </c>
      <c r="E5474" s="89">
        <f t="shared" si="256"/>
        <v>899.99999979045242</v>
      </c>
      <c r="F5474" s="3">
        <f t="shared" si="257"/>
        <v>33130710.504926156</v>
      </c>
    </row>
    <row r="5475" spans="1:6">
      <c r="A5475" s="1">
        <v>43967.010416666664</v>
      </c>
      <c r="B5475">
        <v>1300</v>
      </c>
      <c r="C5475">
        <v>1.56</v>
      </c>
      <c r="D5475" s="2">
        <f t="shared" si="255"/>
        <v>43967.524733974358</v>
      </c>
      <c r="E5475" s="89">
        <f t="shared" si="256"/>
        <v>899.99999979045242</v>
      </c>
      <c r="F5475" s="3">
        <f t="shared" si="257"/>
        <v>33130710.504926156</v>
      </c>
    </row>
    <row r="5476" spans="1:6">
      <c r="A5476" s="1">
        <v>43967.020833333336</v>
      </c>
      <c r="B5476">
        <v>1300</v>
      </c>
      <c r="C5476">
        <v>1.56</v>
      </c>
      <c r="D5476" s="2">
        <f t="shared" si="255"/>
        <v>43967.53515064103</v>
      </c>
      <c r="E5476" s="89">
        <f t="shared" si="256"/>
        <v>900.00000041909516</v>
      </c>
      <c r="F5476" s="3">
        <f t="shared" si="257"/>
        <v>33130710.528067689</v>
      </c>
    </row>
    <row r="5477" spans="1:6">
      <c r="A5477" s="1">
        <v>43967.03125</v>
      </c>
      <c r="B5477">
        <v>1300</v>
      </c>
      <c r="C5477">
        <v>1.56</v>
      </c>
      <c r="D5477" s="2">
        <f t="shared" si="255"/>
        <v>43967.545567307694</v>
      </c>
      <c r="E5477" s="89">
        <f t="shared" si="256"/>
        <v>899.99999979045242</v>
      </c>
      <c r="F5477" s="3">
        <f t="shared" si="257"/>
        <v>33130710.504926156</v>
      </c>
    </row>
    <row r="5478" spans="1:6">
      <c r="A5478" s="1">
        <v>43967.041666666664</v>
      </c>
      <c r="B5478">
        <v>1300</v>
      </c>
      <c r="C5478">
        <v>1.56</v>
      </c>
      <c r="D5478" s="2">
        <f t="shared" si="255"/>
        <v>43967.555983974358</v>
      </c>
      <c r="E5478" s="89">
        <f t="shared" si="256"/>
        <v>899.99999979045242</v>
      </c>
      <c r="F5478" s="3">
        <f t="shared" si="257"/>
        <v>33130710.504926156</v>
      </c>
    </row>
    <row r="5479" spans="1:6">
      <c r="A5479" s="1">
        <v>43967.052083333336</v>
      </c>
      <c r="B5479">
        <v>1300</v>
      </c>
      <c r="C5479">
        <v>1.56</v>
      </c>
      <c r="D5479" s="2">
        <f t="shared" si="255"/>
        <v>43967.56640064103</v>
      </c>
      <c r="E5479" s="89">
        <f t="shared" si="256"/>
        <v>900.00000041909516</v>
      </c>
      <c r="F5479" s="3">
        <f t="shared" si="257"/>
        <v>33130710.528067689</v>
      </c>
    </row>
    <row r="5480" spans="1:6">
      <c r="A5480" s="1">
        <v>43967.0625</v>
      </c>
      <c r="B5480">
        <v>1300</v>
      </c>
      <c r="C5480">
        <v>1.56</v>
      </c>
      <c r="D5480" s="2">
        <f t="shared" si="255"/>
        <v>43967.576817307694</v>
      </c>
      <c r="E5480" s="89">
        <f t="shared" si="256"/>
        <v>899.99999979045242</v>
      </c>
      <c r="F5480" s="3">
        <f t="shared" si="257"/>
        <v>33130710.504926156</v>
      </c>
    </row>
    <row r="5481" spans="1:6">
      <c r="A5481" s="1">
        <v>43967.072916666664</v>
      </c>
      <c r="B5481">
        <v>1300</v>
      </c>
      <c r="C5481">
        <v>1.56</v>
      </c>
      <c r="D5481" s="2">
        <f t="shared" si="255"/>
        <v>43967.587233974358</v>
      </c>
      <c r="E5481" s="89">
        <f t="shared" si="256"/>
        <v>899.99999979045242</v>
      </c>
      <c r="F5481" s="3">
        <f t="shared" si="257"/>
        <v>33130710.504926156</v>
      </c>
    </row>
    <row r="5482" spans="1:6">
      <c r="A5482" s="1">
        <v>43967.083333333336</v>
      </c>
      <c r="B5482">
        <v>1300</v>
      </c>
      <c r="C5482">
        <v>1.56</v>
      </c>
      <c r="D5482" s="2">
        <f t="shared" si="255"/>
        <v>43967.59765064103</v>
      </c>
      <c r="E5482" s="89">
        <f t="shared" si="256"/>
        <v>900.00000041909516</v>
      </c>
      <c r="F5482" s="3">
        <f t="shared" si="257"/>
        <v>33130710.528067689</v>
      </c>
    </row>
    <row r="5483" spans="1:6">
      <c r="A5483" s="1">
        <v>43967.09375</v>
      </c>
      <c r="B5483">
        <v>1290</v>
      </c>
      <c r="C5483">
        <v>1.55</v>
      </c>
      <c r="D5483" s="2">
        <f t="shared" si="255"/>
        <v>43967.611402131784</v>
      </c>
      <c r="E5483" s="89">
        <f t="shared" si="256"/>
        <v>899.99999979045242</v>
      </c>
      <c r="F5483" s="3">
        <f t="shared" si="257"/>
        <v>32875858.885657493</v>
      </c>
    </row>
    <row r="5484" spans="1:6">
      <c r="A5484" s="1">
        <v>43967.104166666664</v>
      </c>
      <c r="B5484">
        <v>1290</v>
      </c>
      <c r="C5484">
        <v>1.55</v>
      </c>
      <c r="D5484" s="2">
        <f t="shared" si="255"/>
        <v>43967.621818798449</v>
      </c>
      <c r="E5484" s="89">
        <f t="shared" si="256"/>
        <v>899.99999979045242</v>
      </c>
      <c r="F5484" s="3">
        <f t="shared" si="257"/>
        <v>32875858.885657493</v>
      </c>
    </row>
    <row r="5485" spans="1:6">
      <c r="A5485" s="1">
        <v>43967.114583333336</v>
      </c>
      <c r="B5485">
        <v>1300</v>
      </c>
      <c r="C5485">
        <v>1.56</v>
      </c>
      <c r="D5485" s="2">
        <f t="shared" si="255"/>
        <v>43967.62890064103</v>
      </c>
      <c r="E5485" s="89">
        <f t="shared" si="256"/>
        <v>900.00000041909516</v>
      </c>
      <c r="F5485" s="3">
        <f t="shared" si="257"/>
        <v>33130710.528067689</v>
      </c>
    </row>
    <row r="5486" spans="1:6">
      <c r="A5486" s="1">
        <v>43967.125</v>
      </c>
      <c r="B5486">
        <v>1300</v>
      </c>
      <c r="C5486">
        <v>1.56</v>
      </c>
      <c r="D5486" s="2">
        <f t="shared" si="255"/>
        <v>43967.639317307694</v>
      </c>
      <c r="E5486" s="89">
        <f t="shared" si="256"/>
        <v>899.99999979045242</v>
      </c>
      <c r="F5486" s="3">
        <f t="shared" si="257"/>
        <v>33130710.504926156</v>
      </c>
    </row>
    <row r="5487" spans="1:6">
      <c r="A5487" s="1">
        <v>43967.135416666664</v>
      </c>
      <c r="B5487">
        <v>1290</v>
      </c>
      <c r="C5487">
        <v>1.55</v>
      </c>
      <c r="D5487" s="2">
        <f t="shared" si="255"/>
        <v>43967.653068798449</v>
      </c>
      <c r="E5487" s="89">
        <f t="shared" si="256"/>
        <v>899.99999979045242</v>
      </c>
      <c r="F5487" s="3">
        <f t="shared" si="257"/>
        <v>32875858.885657493</v>
      </c>
    </row>
    <row r="5488" spans="1:6">
      <c r="A5488" s="1">
        <v>43967.145833333336</v>
      </c>
      <c r="B5488">
        <v>1290</v>
      </c>
      <c r="C5488">
        <v>1.55</v>
      </c>
      <c r="D5488" s="2">
        <f t="shared" si="255"/>
        <v>43967.66348546512</v>
      </c>
      <c r="E5488" s="89">
        <f t="shared" si="256"/>
        <v>900.00000041909516</v>
      </c>
      <c r="F5488" s="3">
        <f t="shared" si="257"/>
        <v>32875858.908621017</v>
      </c>
    </row>
    <row r="5489" spans="1:6">
      <c r="A5489" s="1">
        <v>43967.15625</v>
      </c>
      <c r="B5489">
        <v>1270</v>
      </c>
      <c r="C5489">
        <v>1.54</v>
      </c>
      <c r="D5489" s="2">
        <f t="shared" si="255"/>
        <v>43967.680729330707</v>
      </c>
      <c r="E5489" s="89">
        <f t="shared" si="256"/>
        <v>899.99999979045242</v>
      </c>
      <c r="F5489" s="3">
        <f t="shared" si="257"/>
        <v>32366155.647120167</v>
      </c>
    </row>
    <row r="5490" spans="1:6">
      <c r="A5490" s="1">
        <v>43967.166666666664</v>
      </c>
      <c r="B5490">
        <v>1290</v>
      </c>
      <c r="C5490">
        <v>1.55</v>
      </c>
      <c r="D5490" s="2">
        <f t="shared" si="255"/>
        <v>43967.684318798449</v>
      </c>
      <c r="E5490" s="89">
        <f t="shared" si="256"/>
        <v>899.99999979045242</v>
      </c>
      <c r="F5490" s="3">
        <f t="shared" si="257"/>
        <v>32875858.885657493</v>
      </c>
    </row>
    <row r="5491" spans="1:6">
      <c r="A5491" s="1">
        <v>43967.177083333336</v>
      </c>
      <c r="B5491">
        <v>1290</v>
      </c>
      <c r="C5491">
        <v>1.55</v>
      </c>
      <c r="D5491" s="2">
        <f t="shared" si="255"/>
        <v>43967.69473546512</v>
      </c>
      <c r="E5491" s="89">
        <f t="shared" si="256"/>
        <v>900.00000041909516</v>
      </c>
      <c r="F5491" s="3">
        <f t="shared" si="257"/>
        <v>32875858.908621017</v>
      </c>
    </row>
    <row r="5492" spans="1:6">
      <c r="A5492" s="1">
        <v>43967.1875</v>
      </c>
      <c r="B5492">
        <v>1290</v>
      </c>
      <c r="C5492">
        <v>1.55</v>
      </c>
      <c r="D5492" s="2">
        <f t="shared" si="255"/>
        <v>43967.705152131784</v>
      </c>
      <c r="E5492" s="89">
        <f t="shared" si="256"/>
        <v>899.99999979045242</v>
      </c>
      <c r="F5492" s="3">
        <f t="shared" si="257"/>
        <v>32875858.885657493</v>
      </c>
    </row>
    <row r="5493" spans="1:6">
      <c r="A5493" s="1">
        <v>43967.197916666664</v>
      </c>
      <c r="B5493">
        <v>1270</v>
      </c>
      <c r="C5493">
        <v>1.54</v>
      </c>
      <c r="D5493" s="2">
        <f t="shared" si="255"/>
        <v>43967.722395997371</v>
      </c>
      <c r="E5493" s="89">
        <f t="shared" si="256"/>
        <v>899.99999979045242</v>
      </c>
      <c r="F5493" s="3">
        <f t="shared" si="257"/>
        <v>32366155.647120167</v>
      </c>
    </row>
    <row r="5494" spans="1:6">
      <c r="A5494" s="1">
        <v>43967.208333333336</v>
      </c>
      <c r="B5494">
        <v>1270</v>
      </c>
      <c r="C5494">
        <v>1.54</v>
      </c>
      <c r="D5494" s="2">
        <f t="shared" si="255"/>
        <v>43967.732812664042</v>
      </c>
      <c r="E5494" s="89">
        <f t="shared" si="256"/>
        <v>900.00000041909516</v>
      </c>
      <c r="F5494" s="3">
        <f t="shared" si="257"/>
        <v>32366155.669727668</v>
      </c>
    </row>
    <row r="5495" spans="1:6">
      <c r="A5495" s="1">
        <v>43967.21875</v>
      </c>
      <c r="B5495">
        <v>1270</v>
      </c>
      <c r="C5495">
        <v>1.54</v>
      </c>
      <c r="D5495" s="2">
        <f t="shared" si="255"/>
        <v>43967.743229330707</v>
      </c>
      <c r="E5495" s="89">
        <f t="shared" si="256"/>
        <v>899.99999979045242</v>
      </c>
      <c r="F5495" s="3">
        <f t="shared" si="257"/>
        <v>32366155.647120167</v>
      </c>
    </row>
    <row r="5496" spans="1:6">
      <c r="A5496" s="1">
        <v>43967.229166666664</v>
      </c>
      <c r="B5496">
        <v>1270</v>
      </c>
      <c r="C5496">
        <v>1.54</v>
      </c>
      <c r="D5496" s="2">
        <f t="shared" si="255"/>
        <v>43967.753645997371</v>
      </c>
      <c r="E5496" s="89">
        <f t="shared" si="256"/>
        <v>899.99999979045242</v>
      </c>
      <c r="F5496" s="3">
        <f t="shared" si="257"/>
        <v>32366155.647120167</v>
      </c>
    </row>
    <row r="5497" spans="1:6">
      <c r="A5497" s="1">
        <v>43967.239583333336</v>
      </c>
      <c r="B5497">
        <v>1270</v>
      </c>
      <c r="C5497">
        <v>1.54</v>
      </c>
      <c r="D5497" s="2">
        <f t="shared" si="255"/>
        <v>43967.764062664042</v>
      </c>
      <c r="E5497" s="89">
        <f t="shared" si="256"/>
        <v>900.00000041909516</v>
      </c>
      <c r="F5497" s="3">
        <f t="shared" si="257"/>
        <v>32366155.669727668</v>
      </c>
    </row>
    <row r="5498" spans="1:6">
      <c r="A5498" s="1">
        <v>43967.25</v>
      </c>
      <c r="B5498">
        <v>1270</v>
      </c>
      <c r="C5498">
        <v>1.54</v>
      </c>
      <c r="D5498" s="2">
        <f t="shared" si="255"/>
        <v>43967.774479330707</v>
      </c>
      <c r="E5498" s="89">
        <f t="shared" si="256"/>
        <v>899.99999979045242</v>
      </c>
      <c r="F5498" s="3">
        <f t="shared" si="257"/>
        <v>32366155.647120167</v>
      </c>
    </row>
    <row r="5499" spans="1:6">
      <c r="A5499" s="1">
        <v>43967.260416666664</v>
      </c>
      <c r="B5499">
        <v>1270</v>
      </c>
      <c r="C5499">
        <v>1.54</v>
      </c>
      <c r="D5499" s="2">
        <f t="shared" si="255"/>
        <v>43967.784895997371</v>
      </c>
      <c r="E5499" s="89">
        <f t="shared" si="256"/>
        <v>899.99999979045242</v>
      </c>
      <c r="F5499" s="3">
        <f t="shared" si="257"/>
        <v>32366155.647120167</v>
      </c>
    </row>
    <row r="5500" spans="1:6">
      <c r="A5500" s="1">
        <v>43967.270833333336</v>
      </c>
      <c r="B5500">
        <v>1290</v>
      </c>
      <c r="C5500">
        <v>1.55</v>
      </c>
      <c r="D5500" s="2">
        <f t="shared" si="255"/>
        <v>43967.78848546512</v>
      </c>
      <c r="E5500" s="89">
        <f t="shared" si="256"/>
        <v>900.00000041909516</v>
      </c>
      <c r="F5500" s="3">
        <f t="shared" si="257"/>
        <v>32875858.908621017</v>
      </c>
    </row>
    <row r="5501" spans="1:6">
      <c r="A5501" s="1">
        <v>43967.28125</v>
      </c>
      <c r="B5501">
        <v>1270</v>
      </c>
      <c r="C5501">
        <v>1.54</v>
      </c>
      <c r="D5501" s="2">
        <f t="shared" si="255"/>
        <v>43967.805729330707</v>
      </c>
      <c r="E5501" s="89">
        <f t="shared" si="256"/>
        <v>899.99999979045242</v>
      </c>
      <c r="F5501" s="3">
        <f t="shared" si="257"/>
        <v>32366155.647120167</v>
      </c>
    </row>
    <row r="5502" spans="1:6">
      <c r="A5502" s="1">
        <v>43967.291666666664</v>
      </c>
      <c r="B5502">
        <v>1270</v>
      </c>
      <c r="C5502">
        <v>1.54</v>
      </c>
      <c r="D5502" s="2">
        <f t="shared" si="255"/>
        <v>43967.816145997371</v>
      </c>
      <c r="E5502" s="89">
        <f t="shared" si="256"/>
        <v>899.99999979045242</v>
      </c>
      <c r="F5502" s="3">
        <f t="shared" si="257"/>
        <v>32366155.647120167</v>
      </c>
    </row>
    <row r="5503" spans="1:6">
      <c r="A5503" s="1">
        <v>43967.302083333336</v>
      </c>
      <c r="B5503">
        <v>1260</v>
      </c>
      <c r="C5503">
        <v>1.53</v>
      </c>
      <c r="D5503" s="2">
        <f t="shared" si="255"/>
        <v>43967.830057539686</v>
      </c>
      <c r="E5503" s="89">
        <f t="shared" si="256"/>
        <v>900.00000041909516</v>
      </c>
      <c r="F5503" s="3">
        <f t="shared" si="257"/>
        <v>32111304.050280992</v>
      </c>
    </row>
    <row r="5504" spans="1:6">
      <c r="A5504" s="1">
        <v>43967.3125</v>
      </c>
      <c r="B5504">
        <v>1270</v>
      </c>
      <c r="C5504">
        <v>1.54</v>
      </c>
      <c r="D5504" s="2">
        <f t="shared" si="255"/>
        <v>43967.836979330707</v>
      </c>
      <c r="E5504" s="89">
        <f t="shared" si="256"/>
        <v>899.99999979045242</v>
      </c>
      <c r="F5504" s="3">
        <f t="shared" si="257"/>
        <v>32366155.647120167</v>
      </c>
    </row>
    <row r="5505" spans="1:6">
      <c r="A5505" s="1">
        <v>43967.322916666664</v>
      </c>
      <c r="B5505">
        <v>1260</v>
      </c>
      <c r="C5505">
        <v>1.53</v>
      </c>
      <c r="D5505" s="2">
        <f t="shared" si="255"/>
        <v>43967.850890873015</v>
      </c>
      <c r="E5505" s="89">
        <f t="shared" si="256"/>
        <v>899.99999979045242</v>
      </c>
      <c r="F5505" s="3">
        <f t="shared" si="257"/>
        <v>32111304.027851507</v>
      </c>
    </row>
    <row r="5506" spans="1:6">
      <c r="A5506" s="1">
        <v>43967.333333333336</v>
      </c>
      <c r="B5506">
        <v>1260</v>
      </c>
      <c r="C5506">
        <v>1.53</v>
      </c>
      <c r="D5506" s="2">
        <f t="shared" si="255"/>
        <v>43967.861307539686</v>
      </c>
      <c r="E5506" s="89">
        <f t="shared" si="256"/>
        <v>900.00000041909516</v>
      </c>
      <c r="F5506" s="3">
        <f t="shared" si="257"/>
        <v>32111304.050280992</v>
      </c>
    </row>
    <row r="5507" spans="1:6">
      <c r="A5507" s="1">
        <v>43967.34375</v>
      </c>
      <c r="B5507">
        <v>1260</v>
      </c>
      <c r="C5507">
        <v>1.53</v>
      </c>
      <c r="D5507" s="2">
        <f t="shared" ref="D5507:D5570" si="258">A5507+((13422*(1/B5507)+2.019)/24)</f>
        <v>43967.87172420635</v>
      </c>
      <c r="E5507" s="89">
        <f t="shared" si="256"/>
        <v>899.99999979045242</v>
      </c>
      <c r="F5507" s="3">
        <f t="shared" si="257"/>
        <v>32111304.027851507</v>
      </c>
    </row>
    <row r="5508" spans="1:6">
      <c r="A5508" s="1">
        <v>43967.354166666664</v>
      </c>
      <c r="B5508">
        <v>1260</v>
      </c>
      <c r="C5508">
        <v>1.53</v>
      </c>
      <c r="D5508" s="2">
        <f t="shared" si="258"/>
        <v>43967.882140873015</v>
      </c>
      <c r="E5508" s="89">
        <f t="shared" ref="E5508:E5571" si="259">CONVERT((A5508-A5507),"day","sec")</f>
        <v>899.99999979045242</v>
      </c>
      <c r="F5508" s="3">
        <f t="shared" si="257"/>
        <v>32111304.027851507</v>
      </c>
    </row>
    <row r="5509" spans="1:6">
      <c r="A5509" s="1">
        <v>43967.364583333336</v>
      </c>
      <c r="B5509">
        <v>1260</v>
      </c>
      <c r="C5509">
        <v>1.53</v>
      </c>
      <c r="D5509" s="2">
        <f t="shared" si="258"/>
        <v>43967.892557539686</v>
      </c>
      <c r="E5509" s="89">
        <f t="shared" si="259"/>
        <v>900.00000041909516</v>
      </c>
      <c r="F5509" s="3">
        <f t="shared" ref="F5509:F5572" si="260">E5509*B5509*CONVERT(1,"ft^3","l")</f>
        <v>32111304.050280992</v>
      </c>
    </row>
    <row r="5510" spans="1:6">
      <c r="A5510" s="1">
        <v>43967.375</v>
      </c>
      <c r="B5510">
        <v>1270</v>
      </c>
      <c r="C5510">
        <v>1.54</v>
      </c>
      <c r="D5510" s="2">
        <f t="shared" si="258"/>
        <v>43967.899479330707</v>
      </c>
      <c r="E5510" s="89">
        <f t="shared" si="259"/>
        <v>899.99999979045242</v>
      </c>
      <c r="F5510" s="3">
        <f t="shared" si="260"/>
        <v>32366155.647120167</v>
      </c>
    </row>
    <row r="5511" spans="1:6">
      <c r="A5511" s="1">
        <v>43967.385416666664</v>
      </c>
      <c r="B5511">
        <v>1260</v>
      </c>
      <c r="C5511">
        <v>1.53</v>
      </c>
      <c r="D5511" s="2">
        <f t="shared" si="258"/>
        <v>43967.913390873015</v>
      </c>
      <c r="E5511" s="89">
        <f t="shared" si="259"/>
        <v>899.99999979045242</v>
      </c>
      <c r="F5511" s="3">
        <f t="shared" si="260"/>
        <v>32111304.027851507</v>
      </c>
    </row>
    <row r="5512" spans="1:6">
      <c r="A5512" s="1">
        <v>43967.395833333336</v>
      </c>
      <c r="B5512">
        <v>1270</v>
      </c>
      <c r="C5512">
        <v>1.54</v>
      </c>
      <c r="D5512" s="2">
        <f t="shared" si="258"/>
        <v>43967.920312664042</v>
      </c>
      <c r="E5512" s="89">
        <f t="shared" si="259"/>
        <v>900.00000041909516</v>
      </c>
      <c r="F5512" s="3">
        <f t="shared" si="260"/>
        <v>32366155.669727668</v>
      </c>
    </row>
    <row r="5513" spans="1:6">
      <c r="A5513" s="1">
        <v>43967.40625</v>
      </c>
      <c r="B5513">
        <v>1270</v>
      </c>
      <c r="C5513">
        <v>1.54</v>
      </c>
      <c r="D5513" s="2">
        <f t="shared" si="258"/>
        <v>43967.930729330707</v>
      </c>
      <c r="E5513" s="89">
        <f t="shared" si="259"/>
        <v>899.99999979045242</v>
      </c>
      <c r="F5513" s="3">
        <f t="shared" si="260"/>
        <v>32366155.647120167</v>
      </c>
    </row>
    <row r="5514" spans="1:6">
      <c r="A5514" s="1">
        <v>43967.416666666664</v>
      </c>
      <c r="B5514">
        <v>1270</v>
      </c>
      <c r="C5514">
        <v>1.54</v>
      </c>
      <c r="D5514" s="2">
        <f t="shared" si="258"/>
        <v>43967.941145997371</v>
      </c>
      <c r="E5514" s="89">
        <f t="shared" si="259"/>
        <v>899.99999979045242</v>
      </c>
      <c r="F5514" s="3">
        <f t="shared" si="260"/>
        <v>32366155.647120167</v>
      </c>
    </row>
    <row r="5515" spans="1:6">
      <c r="A5515" s="1">
        <v>43967.427083333336</v>
      </c>
      <c r="B5515">
        <v>1260</v>
      </c>
      <c r="C5515">
        <v>1.53</v>
      </c>
      <c r="D5515" s="2">
        <f t="shared" si="258"/>
        <v>43967.955057539686</v>
      </c>
      <c r="E5515" s="89">
        <f t="shared" si="259"/>
        <v>900.00000041909516</v>
      </c>
      <c r="F5515" s="3">
        <f t="shared" si="260"/>
        <v>32111304.050280992</v>
      </c>
    </row>
    <row r="5516" spans="1:6">
      <c r="A5516" s="1">
        <v>43967.4375</v>
      </c>
      <c r="B5516">
        <v>1270</v>
      </c>
      <c r="C5516">
        <v>1.54</v>
      </c>
      <c r="D5516" s="2">
        <f t="shared" si="258"/>
        <v>43967.961979330707</v>
      </c>
      <c r="E5516" s="89">
        <f t="shared" si="259"/>
        <v>899.99999979045242</v>
      </c>
      <c r="F5516" s="3">
        <f t="shared" si="260"/>
        <v>32366155.647120167</v>
      </c>
    </row>
    <row r="5517" spans="1:6">
      <c r="A5517" s="1">
        <v>43967.447916666664</v>
      </c>
      <c r="B5517">
        <v>1270</v>
      </c>
      <c r="C5517">
        <v>1.54</v>
      </c>
      <c r="D5517" s="2">
        <f t="shared" si="258"/>
        <v>43967.972395997371</v>
      </c>
      <c r="E5517" s="89">
        <f t="shared" si="259"/>
        <v>899.99999979045242</v>
      </c>
      <c r="F5517" s="3">
        <f t="shared" si="260"/>
        <v>32366155.647120167</v>
      </c>
    </row>
    <row r="5518" spans="1:6">
      <c r="A5518" s="1">
        <v>43967.458333333336</v>
      </c>
      <c r="B5518">
        <v>1290</v>
      </c>
      <c r="C5518">
        <v>1.55</v>
      </c>
      <c r="D5518" s="2">
        <f t="shared" si="258"/>
        <v>43967.97598546512</v>
      </c>
      <c r="E5518" s="89">
        <f t="shared" si="259"/>
        <v>900.00000041909516</v>
      </c>
      <c r="F5518" s="3">
        <f t="shared" si="260"/>
        <v>32875858.908621017</v>
      </c>
    </row>
    <row r="5519" spans="1:6">
      <c r="A5519" s="1">
        <v>43967.46875</v>
      </c>
      <c r="B5519">
        <v>1270</v>
      </c>
      <c r="C5519">
        <v>1.54</v>
      </c>
      <c r="D5519" s="2">
        <f t="shared" si="258"/>
        <v>43967.993229330707</v>
      </c>
      <c r="E5519" s="89">
        <f t="shared" si="259"/>
        <v>899.99999979045242</v>
      </c>
      <c r="F5519" s="3">
        <f t="shared" si="260"/>
        <v>32366155.647120167</v>
      </c>
    </row>
    <row r="5520" spans="1:6">
      <c r="A5520" s="1">
        <v>43967.479166666664</v>
      </c>
      <c r="B5520">
        <v>1290</v>
      </c>
      <c r="C5520">
        <v>1.55</v>
      </c>
      <c r="D5520" s="2">
        <f t="shared" si="258"/>
        <v>43967.996818798449</v>
      </c>
      <c r="E5520" s="89">
        <f t="shared" si="259"/>
        <v>899.99999979045242</v>
      </c>
      <c r="F5520" s="3">
        <f t="shared" si="260"/>
        <v>32875858.885657493</v>
      </c>
    </row>
    <row r="5521" spans="1:6">
      <c r="A5521" s="1">
        <v>43967.489583333336</v>
      </c>
      <c r="B5521">
        <v>1270</v>
      </c>
      <c r="C5521">
        <v>1.54</v>
      </c>
      <c r="D5521" s="2">
        <f t="shared" si="258"/>
        <v>43968.014062664042</v>
      </c>
      <c r="E5521" s="89">
        <f t="shared" si="259"/>
        <v>900.00000041909516</v>
      </c>
      <c r="F5521" s="3">
        <f t="shared" si="260"/>
        <v>32366155.669727668</v>
      </c>
    </row>
    <row r="5522" spans="1:6">
      <c r="A5522" s="1">
        <v>43967.5</v>
      </c>
      <c r="B5522">
        <v>1290</v>
      </c>
      <c r="C5522">
        <v>1.55</v>
      </c>
      <c r="D5522" s="2">
        <f t="shared" si="258"/>
        <v>43968.017652131784</v>
      </c>
      <c r="E5522" s="89">
        <f t="shared" si="259"/>
        <v>899.99999979045242</v>
      </c>
      <c r="F5522" s="3">
        <f t="shared" si="260"/>
        <v>32875858.885657493</v>
      </c>
    </row>
    <row r="5523" spans="1:6">
      <c r="A5523" s="1">
        <v>43967.510416666664</v>
      </c>
      <c r="B5523">
        <v>1290</v>
      </c>
      <c r="C5523">
        <v>1.55</v>
      </c>
      <c r="D5523" s="2">
        <f t="shared" si="258"/>
        <v>43968.028068798449</v>
      </c>
      <c r="E5523" s="89">
        <f t="shared" si="259"/>
        <v>899.99999979045242</v>
      </c>
      <c r="F5523" s="3">
        <f t="shared" si="260"/>
        <v>32875858.885657493</v>
      </c>
    </row>
    <row r="5524" spans="1:6">
      <c r="A5524" s="1">
        <v>43967.520833333336</v>
      </c>
      <c r="B5524">
        <v>1290</v>
      </c>
      <c r="C5524">
        <v>1.55</v>
      </c>
      <c r="D5524" s="2">
        <f t="shared" si="258"/>
        <v>43968.03848546512</v>
      </c>
      <c r="E5524" s="89">
        <f t="shared" si="259"/>
        <v>900.00000041909516</v>
      </c>
      <c r="F5524" s="3">
        <f t="shared" si="260"/>
        <v>32875858.908621017</v>
      </c>
    </row>
    <row r="5525" spans="1:6">
      <c r="A5525" s="1">
        <v>43967.53125</v>
      </c>
      <c r="B5525">
        <v>1290</v>
      </c>
      <c r="C5525">
        <v>1.55</v>
      </c>
      <c r="D5525" s="2">
        <f t="shared" si="258"/>
        <v>43968.048902131784</v>
      </c>
      <c r="E5525" s="89">
        <f t="shared" si="259"/>
        <v>899.99999979045242</v>
      </c>
      <c r="F5525" s="3">
        <f t="shared" si="260"/>
        <v>32875858.885657493</v>
      </c>
    </row>
    <row r="5526" spans="1:6">
      <c r="A5526" s="1">
        <v>43967.541666666664</v>
      </c>
      <c r="B5526">
        <v>1290</v>
      </c>
      <c r="C5526">
        <v>1.55</v>
      </c>
      <c r="D5526" s="2">
        <f t="shared" si="258"/>
        <v>43968.059318798449</v>
      </c>
      <c r="E5526" s="89">
        <f t="shared" si="259"/>
        <v>899.99999979045242</v>
      </c>
      <c r="F5526" s="3">
        <f t="shared" si="260"/>
        <v>32875858.885657493</v>
      </c>
    </row>
    <row r="5527" spans="1:6">
      <c r="A5527" s="1">
        <v>43967.552083333336</v>
      </c>
      <c r="B5527">
        <v>1290</v>
      </c>
      <c r="C5527">
        <v>1.55</v>
      </c>
      <c r="D5527" s="2">
        <f t="shared" si="258"/>
        <v>43968.06973546512</v>
      </c>
      <c r="E5527" s="89">
        <f t="shared" si="259"/>
        <v>900.00000041909516</v>
      </c>
      <c r="F5527" s="3">
        <f t="shared" si="260"/>
        <v>32875858.908621017</v>
      </c>
    </row>
    <row r="5528" spans="1:6">
      <c r="A5528" s="1">
        <v>43967.5625</v>
      </c>
      <c r="B5528">
        <v>1270</v>
      </c>
      <c r="C5528">
        <v>1.54</v>
      </c>
      <c r="D5528" s="2">
        <f t="shared" si="258"/>
        <v>43968.086979330707</v>
      </c>
      <c r="E5528" s="89">
        <f t="shared" si="259"/>
        <v>899.99999979045242</v>
      </c>
      <c r="F5528" s="3">
        <f t="shared" si="260"/>
        <v>32366155.647120167</v>
      </c>
    </row>
    <row r="5529" spans="1:6">
      <c r="A5529" s="1">
        <v>43967.572916666664</v>
      </c>
      <c r="B5529">
        <v>1290</v>
      </c>
      <c r="C5529">
        <v>1.55</v>
      </c>
      <c r="D5529" s="2">
        <f t="shared" si="258"/>
        <v>43968.090568798449</v>
      </c>
      <c r="E5529" s="89">
        <f t="shared" si="259"/>
        <v>899.99999979045242</v>
      </c>
      <c r="F5529" s="3">
        <f t="shared" si="260"/>
        <v>32875858.885657493</v>
      </c>
    </row>
    <row r="5530" spans="1:6">
      <c r="A5530" s="1">
        <v>43967.583333333336</v>
      </c>
      <c r="B5530">
        <v>1290</v>
      </c>
      <c r="C5530">
        <v>1.55</v>
      </c>
      <c r="D5530" s="2">
        <f t="shared" si="258"/>
        <v>43968.10098546512</v>
      </c>
      <c r="E5530" s="89">
        <f t="shared" si="259"/>
        <v>900.00000041909516</v>
      </c>
      <c r="F5530" s="3">
        <f t="shared" si="260"/>
        <v>32875858.908621017</v>
      </c>
    </row>
    <row r="5531" spans="1:6">
      <c r="A5531" s="1">
        <v>43967.59375</v>
      </c>
      <c r="B5531">
        <v>1290</v>
      </c>
      <c r="C5531">
        <v>1.55</v>
      </c>
      <c r="D5531" s="2">
        <f t="shared" si="258"/>
        <v>43968.111402131784</v>
      </c>
      <c r="E5531" s="89">
        <f t="shared" si="259"/>
        <v>899.99999979045242</v>
      </c>
      <c r="F5531" s="3">
        <f t="shared" si="260"/>
        <v>32875858.885657493</v>
      </c>
    </row>
    <row r="5532" spans="1:6">
      <c r="A5532" s="1">
        <v>43967.604166666664</v>
      </c>
      <c r="B5532">
        <v>1290</v>
      </c>
      <c r="C5532">
        <v>1.55</v>
      </c>
      <c r="D5532" s="2">
        <f t="shared" si="258"/>
        <v>43968.121818798449</v>
      </c>
      <c r="E5532" s="89">
        <f t="shared" si="259"/>
        <v>899.99999979045242</v>
      </c>
      <c r="F5532" s="3">
        <f t="shared" si="260"/>
        <v>32875858.885657493</v>
      </c>
    </row>
    <row r="5533" spans="1:6">
      <c r="A5533" s="1">
        <v>43967.614583333336</v>
      </c>
      <c r="B5533">
        <v>1290</v>
      </c>
      <c r="C5533">
        <v>1.55</v>
      </c>
      <c r="D5533" s="2">
        <f t="shared" si="258"/>
        <v>43968.13223546512</v>
      </c>
      <c r="E5533" s="89">
        <f t="shared" si="259"/>
        <v>900.00000041909516</v>
      </c>
      <c r="F5533" s="3">
        <f t="shared" si="260"/>
        <v>32875858.908621017</v>
      </c>
    </row>
    <row r="5534" spans="1:6">
      <c r="A5534" s="1">
        <v>43967.625</v>
      </c>
      <c r="B5534">
        <v>1290</v>
      </c>
      <c r="C5534">
        <v>1.55</v>
      </c>
      <c r="D5534" s="2">
        <f t="shared" si="258"/>
        <v>43968.142652131784</v>
      </c>
      <c r="E5534" s="89">
        <f t="shared" si="259"/>
        <v>899.99999979045242</v>
      </c>
      <c r="F5534" s="3">
        <f t="shared" si="260"/>
        <v>32875858.885657493</v>
      </c>
    </row>
    <row r="5535" spans="1:6">
      <c r="A5535" s="1">
        <v>43967.635416666664</v>
      </c>
      <c r="B5535">
        <v>1290</v>
      </c>
      <c r="C5535">
        <v>1.55</v>
      </c>
      <c r="D5535" s="2">
        <f t="shared" si="258"/>
        <v>43968.153068798449</v>
      </c>
      <c r="E5535" s="89">
        <f t="shared" si="259"/>
        <v>899.99999979045242</v>
      </c>
      <c r="F5535" s="3">
        <f t="shared" si="260"/>
        <v>32875858.885657493</v>
      </c>
    </row>
    <row r="5536" spans="1:6">
      <c r="A5536" s="1">
        <v>43967.645833333336</v>
      </c>
      <c r="B5536">
        <v>1300</v>
      </c>
      <c r="C5536">
        <v>1.56</v>
      </c>
      <c r="D5536" s="2">
        <f t="shared" si="258"/>
        <v>43968.16015064103</v>
      </c>
      <c r="E5536" s="89">
        <f t="shared" si="259"/>
        <v>900.00000041909516</v>
      </c>
      <c r="F5536" s="3">
        <f t="shared" si="260"/>
        <v>33130710.528067689</v>
      </c>
    </row>
    <row r="5537" spans="1:6">
      <c r="A5537" s="1">
        <v>43967.65625</v>
      </c>
      <c r="B5537">
        <v>1290</v>
      </c>
      <c r="C5537">
        <v>1.55</v>
      </c>
      <c r="D5537" s="2">
        <f t="shared" si="258"/>
        <v>43968.173902131784</v>
      </c>
      <c r="E5537" s="89">
        <f t="shared" si="259"/>
        <v>899.99999979045242</v>
      </c>
      <c r="F5537" s="3">
        <f t="shared" si="260"/>
        <v>32875858.885657493</v>
      </c>
    </row>
    <row r="5538" spans="1:6">
      <c r="A5538" s="1">
        <v>43967.666666666664</v>
      </c>
      <c r="B5538">
        <v>1290</v>
      </c>
      <c r="C5538">
        <v>1.55</v>
      </c>
      <c r="D5538" s="2">
        <f t="shared" si="258"/>
        <v>43968.184318798449</v>
      </c>
      <c r="E5538" s="89">
        <f t="shared" si="259"/>
        <v>899.99999979045242</v>
      </c>
      <c r="F5538" s="3">
        <f t="shared" si="260"/>
        <v>32875858.885657493</v>
      </c>
    </row>
    <row r="5539" spans="1:6">
      <c r="A5539" s="1">
        <v>43967.677083333336</v>
      </c>
      <c r="B5539">
        <v>1290</v>
      </c>
      <c r="C5539">
        <v>1.55</v>
      </c>
      <c r="D5539" s="2">
        <f t="shared" si="258"/>
        <v>43968.19473546512</v>
      </c>
      <c r="E5539" s="89">
        <f t="shared" si="259"/>
        <v>900.00000041909516</v>
      </c>
      <c r="F5539" s="3">
        <f t="shared" si="260"/>
        <v>32875858.908621017</v>
      </c>
    </row>
    <row r="5540" spans="1:6">
      <c r="A5540" s="1">
        <v>43967.6875</v>
      </c>
      <c r="B5540">
        <v>1270</v>
      </c>
      <c r="C5540">
        <v>1.54</v>
      </c>
      <c r="D5540" s="2">
        <f t="shared" si="258"/>
        <v>43968.211979330707</v>
      </c>
      <c r="E5540" s="89">
        <f t="shared" si="259"/>
        <v>899.99999979045242</v>
      </c>
      <c r="F5540" s="3">
        <f t="shared" si="260"/>
        <v>32366155.647120167</v>
      </c>
    </row>
    <row r="5541" spans="1:6">
      <c r="A5541" s="1">
        <v>43967.697916666664</v>
      </c>
      <c r="B5541">
        <v>1290</v>
      </c>
      <c r="C5541">
        <v>1.55</v>
      </c>
      <c r="D5541" s="2">
        <f t="shared" si="258"/>
        <v>43968.215568798449</v>
      </c>
      <c r="E5541" s="89">
        <f t="shared" si="259"/>
        <v>899.99999979045242</v>
      </c>
      <c r="F5541" s="3">
        <f t="shared" si="260"/>
        <v>32875858.885657493</v>
      </c>
    </row>
    <row r="5542" spans="1:6">
      <c r="A5542" s="1">
        <v>43967.708333333336</v>
      </c>
      <c r="B5542">
        <v>1290</v>
      </c>
      <c r="C5542">
        <v>1.55</v>
      </c>
      <c r="D5542" s="2">
        <f t="shared" si="258"/>
        <v>43968.22598546512</v>
      </c>
      <c r="E5542" s="89">
        <f t="shared" si="259"/>
        <v>900.00000041909516</v>
      </c>
      <c r="F5542" s="3">
        <f t="shared" si="260"/>
        <v>32875858.908621017</v>
      </c>
    </row>
    <row r="5543" spans="1:6">
      <c r="A5543" s="1">
        <v>43967.71875</v>
      </c>
      <c r="B5543">
        <v>1290</v>
      </c>
      <c r="C5543">
        <v>1.55</v>
      </c>
      <c r="D5543" s="2">
        <f t="shared" si="258"/>
        <v>43968.236402131784</v>
      </c>
      <c r="E5543" s="89">
        <f t="shared" si="259"/>
        <v>899.99999979045242</v>
      </c>
      <c r="F5543" s="3">
        <f t="shared" si="260"/>
        <v>32875858.885657493</v>
      </c>
    </row>
    <row r="5544" spans="1:6">
      <c r="A5544" s="1">
        <v>43967.729166666664</v>
      </c>
      <c r="B5544">
        <v>1270</v>
      </c>
      <c r="C5544">
        <v>1.54</v>
      </c>
      <c r="D5544" s="2">
        <f t="shared" si="258"/>
        <v>43968.253645997371</v>
      </c>
      <c r="E5544" s="89">
        <f t="shared" si="259"/>
        <v>899.99999979045242</v>
      </c>
      <c r="F5544" s="3">
        <f t="shared" si="260"/>
        <v>32366155.647120167</v>
      </c>
    </row>
    <row r="5545" spans="1:6">
      <c r="A5545" s="1">
        <v>43967.739583333336</v>
      </c>
      <c r="B5545">
        <v>1290</v>
      </c>
      <c r="C5545">
        <v>1.55</v>
      </c>
      <c r="D5545" s="2">
        <f t="shared" si="258"/>
        <v>43968.25723546512</v>
      </c>
      <c r="E5545" s="89">
        <f t="shared" si="259"/>
        <v>900.00000041909516</v>
      </c>
      <c r="F5545" s="3">
        <f t="shared" si="260"/>
        <v>32875858.908621017</v>
      </c>
    </row>
    <row r="5546" spans="1:6">
      <c r="A5546" s="1">
        <v>43967.75</v>
      </c>
      <c r="B5546">
        <v>1290</v>
      </c>
      <c r="C5546">
        <v>1.55</v>
      </c>
      <c r="D5546" s="2">
        <f t="shared" si="258"/>
        <v>43968.267652131784</v>
      </c>
      <c r="E5546" s="89">
        <f t="shared" si="259"/>
        <v>899.99999979045242</v>
      </c>
      <c r="F5546" s="3">
        <f t="shared" si="260"/>
        <v>32875858.885657493</v>
      </c>
    </row>
    <row r="5547" spans="1:6">
      <c r="A5547" s="1">
        <v>43967.760416666664</v>
      </c>
      <c r="B5547">
        <v>1290</v>
      </c>
      <c r="C5547">
        <v>1.55</v>
      </c>
      <c r="D5547" s="2">
        <f t="shared" si="258"/>
        <v>43968.278068798449</v>
      </c>
      <c r="E5547" s="89">
        <f t="shared" si="259"/>
        <v>899.99999979045242</v>
      </c>
      <c r="F5547" s="3">
        <f t="shared" si="260"/>
        <v>32875858.885657493</v>
      </c>
    </row>
    <row r="5548" spans="1:6">
      <c r="A5548" s="1">
        <v>43967.770833333336</v>
      </c>
      <c r="B5548">
        <v>1270</v>
      </c>
      <c r="C5548">
        <v>1.54</v>
      </c>
      <c r="D5548" s="2">
        <f t="shared" si="258"/>
        <v>43968.295312664042</v>
      </c>
      <c r="E5548" s="89">
        <f t="shared" si="259"/>
        <v>900.00000041909516</v>
      </c>
      <c r="F5548" s="3">
        <f t="shared" si="260"/>
        <v>32366155.669727668</v>
      </c>
    </row>
    <row r="5549" spans="1:6">
      <c r="A5549" s="1">
        <v>43967.78125</v>
      </c>
      <c r="B5549">
        <v>1270</v>
      </c>
      <c r="C5549">
        <v>1.54</v>
      </c>
      <c r="D5549" s="2">
        <f t="shared" si="258"/>
        <v>43968.305729330707</v>
      </c>
      <c r="E5549" s="89">
        <f t="shared" si="259"/>
        <v>899.99999979045242</v>
      </c>
      <c r="F5549" s="3">
        <f t="shared" si="260"/>
        <v>32366155.647120167</v>
      </c>
    </row>
    <row r="5550" spans="1:6">
      <c r="A5550" s="1">
        <v>43967.791666666664</v>
      </c>
      <c r="B5550">
        <v>1290</v>
      </c>
      <c r="C5550">
        <v>1.55</v>
      </c>
      <c r="D5550" s="2">
        <f t="shared" si="258"/>
        <v>43968.309318798449</v>
      </c>
      <c r="E5550" s="89">
        <f t="shared" si="259"/>
        <v>899.99999979045242</v>
      </c>
      <c r="F5550" s="3">
        <f t="shared" si="260"/>
        <v>32875858.885657493</v>
      </c>
    </row>
    <row r="5551" spans="1:6">
      <c r="A5551" s="1">
        <v>43967.802083333336</v>
      </c>
      <c r="B5551">
        <v>1270</v>
      </c>
      <c r="C5551">
        <v>1.54</v>
      </c>
      <c r="D5551" s="2">
        <f t="shared" si="258"/>
        <v>43968.326562664042</v>
      </c>
      <c r="E5551" s="89">
        <f t="shared" si="259"/>
        <v>900.00000041909516</v>
      </c>
      <c r="F5551" s="3">
        <f t="shared" si="260"/>
        <v>32366155.669727668</v>
      </c>
    </row>
    <row r="5552" spans="1:6">
      <c r="A5552" s="1">
        <v>43967.8125</v>
      </c>
      <c r="B5552">
        <v>1290</v>
      </c>
      <c r="C5552">
        <v>1.55</v>
      </c>
      <c r="D5552" s="2">
        <f t="shared" si="258"/>
        <v>43968.330152131784</v>
      </c>
      <c r="E5552" s="89">
        <f t="shared" si="259"/>
        <v>899.99999979045242</v>
      </c>
      <c r="F5552" s="3">
        <f t="shared" si="260"/>
        <v>32875858.885657493</v>
      </c>
    </row>
    <row r="5553" spans="1:6">
      <c r="A5553" s="1">
        <v>43967.822916666664</v>
      </c>
      <c r="B5553">
        <v>1270</v>
      </c>
      <c r="C5553">
        <v>1.54</v>
      </c>
      <c r="D5553" s="2">
        <f t="shared" si="258"/>
        <v>43968.347395997371</v>
      </c>
      <c r="E5553" s="89">
        <f t="shared" si="259"/>
        <v>899.99999979045242</v>
      </c>
      <c r="F5553" s="3">
        <f t="shared" si="260"/>
        <v>32366155.647120167</v>
      </c>
    </row>
    <row r="5554" spans="1:6">
      <c r="A5554" s="1">
        <v>43967.833333333336</v>
      </c>
      <c r="B5554">
        <v>1270</v>
      </c>
      <c r="C5554">
        <v>1.54</v>
      </c>
      <c r="D5554" s="2">
        <f t="shared" si="258"/>
        <v>43968.357812664042</v>
      </c>
      <c r="E5554" s="89">
        <f t="shared" si="259"/>
        <v>900.00000041909516</v>
      </c>
      <c r="F5554" s="3">
        <f t="shared" si="260"/>
        <v>32366155.669727668</v>
      </c>
    </row>
    <row r="5555" spans="1:6">
      <c r="A5555" s="1">
        <v>43967.84375</v>
      </c>
      <c r="B5555">
        <v>1270</v>
      </c>
      <c r="C5555">
        <v>1.54</v>
      </c>
      <c r="D5555" s="2">
        <f t="shared" si="258"/>
        <v>43968.368229330707</v>
      </c>
      <c r="E5555" s="89">
        <f t="shared" si="259"/>
        <v>899.99999979045242</v>
      </c>
      <c r="F5555" s="3">
        <f t="shared" si="260"/>
        <v>32366155.647120167</v>
      </c>
    </row>
    <row r="5556" spans="1:6">
      <c r="A5556" s="1">
        <v>43967.854166666664</v>
      </c>
      <c r="B5556">
        <v>1260</v>
      </c>
      <c r="C5556">
        <v>1.53</v>
      </c>
      <c r="D5556" s="2">
        <f t="shared" si="258"/>
        <v>43968.382140873015</v>
      </c>
      <c r="E5556" s="89">
        <f t="shared" si="259"/>
        <v>899.99999979045242</v>
      </c>
      <c r="F5556" s="3">
        <f t="shared" si="260"/>
        <v>32111304.027851507</v>
      </c>
    </row>
    <row r="5557" spans="1:6">
      <c r="A5557" s="1">
        <v>43967.864583333336</v>
      </c>
      <c r="B5557">
        <v>1270</v>
      </c>
      <c r="C5557">
        <v>1.54</v>
      </c>
      <c r="D5557" s="2">
        <f t="shared" si="258"/>
        <v>43968.389062664042</v>
      </c>
      <c r="E5557" s="89">
        <f t="shared" si="259"/>
        <v>900.00000041909516</v>
      </c>
      <c r="F5557" s="3">
        <f t="shared" si="260"/>
        <v>32366155.669727668</v>
      </c>
    </row>
    <row r="5558" spans="1:6">
      <c r="A5558" s="1">
        <v>43967.875</v>
      </c>
      <c r="B5558">
        <v>1260</v>
      </c>
      <c r="C5558">
        <v>1.53</v>
      </c>
      <c r="D5558" s="2">
        <f t="shared" si="258"/>
        <v>43968.40297420635</v>
      </c>
      <c r="E5558" s="89">
        <f t="shared" si="259"/>
        <v>899.99999979045242</v>
      </c>
      <c r="F5558" s="3">
        <f t="shared" si="260"/>
        <v>32111304.027851507</v>
      </c>
    </row>
    <row r="5559" spans="1:6">
      <c r="A5559" s="1">
        <v>43967.885416666664</v>
      </c>
      <c r="B5559">
        <v>1260</v>
      </c>
      <c r="C5559">
        <v>1.53</v>
      </c>
      <c r="D5559" s="2">
        <f t="shared" si="258"/>
        <v>43968.413390873015</v>
      </c>
      <c r="E5559" s="89">
        <f t="shared" si="259"/>
        <v>899.99999979045242</v>
      </c>
      <c r="F5559" s="3">
        <f t="shared" si="260"/>
        <v>32111304.027851507</v>
      </c>
    </row>
    <row r="5560" spans="1:6">
      <c r="A5560" s="1">
        <v>43967.895833333336</v>
      </c>
      <c r="B5560">
        <v>1260</v>
      </c>
      <c r="C5560">
        <v>1.53</v>
      </c>
      <c r="D5560" s="2">
        <f t="shared" si="258"/>
        <v>43968.423807539686</v>
      </c>
      <c r="E5560" s="89">
        <f t="shared" si="259"/>
        <v>900.00000041909516</v>
      </c>
      <c r="F5560" s="3">
        <f t="shared" si="260"/>
        <v>32111304.050280992</v>
      </c>
    </row>
    <row r="5561" spans="1:6">
      <c r="A5561" s="1">
        <v>43967.90625</v>
      </c>
      <c r="B5561">
        <v>1260</v>
      </c>
      <c r="C5561">
        <v>1.53</v>
      </c>
      <c r="D5561" s="2">
        <f t="shared" si="258"/>
        <v>43968.43422420635</v>
      </c>
      <c r="E5561" s="89">
        <f t="shared" si="259"/>
        <v>899.99999979045242</v>
      </c>
      <c r="F5561" s="3">
        <f t="shared" si="260"/>
        <v>32111304.027851507</v>
      </c>
    </row>
    <row r="5562" spans="1:6">
      <c r="A5562" s="1">
        <v>43967.916666666664</v>
      </c>
      <c r="B5562">
        <v>1260</v>
      </c>
      <c r="C5562">
        <v>1.53</v>
      </c>
      <c r="D5562" s="2">
        <f t="shared" si="258"/>
        <v>43968.444640873015</v>
      </c>
      <c r="E5562" s="89">
        <f t="shared" si="259"/>
        <v>899.99999979045242</v>
      </c>
      <c r="F5562" s="3">
        <f t="shared" si="260"/>
        <v>32111304.027851507</v>
      </c>
    </row>
    <row r="5563" spans="1:6">
      <c r="A5563" s="1">
        <v>43967.927083333336</v>
      </c>
      <c r="B5563">
        <v>1250</v>
      </c>
      <c r="C5563">
        <v>1.52</v>
      </c>
      <c r="D5563" s="2">
        <f t="shared" si="258"/>
        <v>43968.458608333334</v>
      </c>
      <c r="E5563" s="89">
        <f t="shared" si="259"/>
        <v>900.00000041909516</v>
      </c>
      <c r="F5563" s="3">
        <f t="shared" si="260"/>
        <v>31856452.430834319</v>
      </c>
    </row>
    <row r="5564" spans="1:6">
      <c r="A5564" s="1">
        <v>43967.9375</v>
      </c>
      <c r="B5564">
        <v>1250</v>
      </c>
      <c r="C5564">
        <v>1.52</v>
      </c>
      <c r="D5564" s="2">
        <f t="shared" si="258"/>
        <v>43968.469024999999</v>
      </c>
      <c r="E5564" s="89">
        <f t="shared" si="259"/>
        <v>899.99999979045242</v>
      </c>
      <c r="F5564" s="3">
        <f t="shared" si="260"/>
        <v>31856452.408582844</v>
      </c>
    </row>
    <row r="5565" spans="1:6">
      <c r="A5565" s="1">
        <v>43967.947916666664</v>
      </c>
      <c r="B5565">
        <v>1250</v>
      </c>
      <c r="C5565">
        <v>1.52</v>
      </c>
      <c r="D5565" s="2">
        <f t="shared" si="258"/>
        <v>43968.479441666663</v>
      </c>
      <c r="E5565" s="89">
        <f t="shared" si="259"/>
        <v>899.99999979045242</v>
      </c>
      <c r="F5565" s="3">
        <f t="shared" si="260"/>
        <v>31856452.408582844</v>
      </c>
    </row>
    <row r="5566" spans="1:6">
      <c r="A5566" s="1">
        <v>43967.958333333336</v>
      </c>
      <c r="B5566">
        <v>1250</v>
      </c>
      <c r="C5566">
        <v>1.52</v>
      </c>
      <c r="D5566" s="2">
        <f t="shared" si="258"/>
        <v>43968.489858333334</v>
      </c>
      <c r="E5566" s="89">
        <f t="shared" si="259"/>
        <v>900.00000041909516</v>
      </c>
      <c r="F5566" s="3">
        <f t="shared" si="260"/>
        <v>31856452.430834319</v>
      </c>
    </row>
    <row r="5567" spans="1:6">
      <c r="A5567" s="1">
        <v>43967.96875</v>
      </c>
      <c r="B5567">
        <v>1250</v>
      </c>
      <c r="C5567">
        <v>1.52</v>
      </c>
      <c r="D5567" s="2">
        <f t="shared" si="258"/>
        <v>43968.500274999999</v>
      </c>
      <c r="E5567" s="89">
        <f t="shared" si="259"/>
        <v>899.99999979045242</v>
      </c>
      <c r="F5567" s="3">
        <f t="shared" si="260"/>
        <v>31856452.408582844</v>
      </c>
    </row>
    <row r="5568" spans="1:6">
      <c r="A5568" s="1">
        <v>43967.979166666664</v>
      </c>
      <c r="B5568">
        <v>1250</v>
      </c>
      <c r="C5568">
        <v>1.52</v>
      </c>
      <c r="D5568" s="2">
        <f t="shared" si="258"/>
        <v>43968.510691666663</v>
      </c>
      <c r="E5568" s="89">
        <f t="shared" si="259"/>
        <v>899.99999979045242</v>
      </c>
      <c r="F5568" s="3">
        <f t="shared" si="260"/>
        <v>31856452.408582844</v>
      </c>
    </row>
    <row r="5569" spans="1:6">
      <c r="A5569" s="1">
        <v>43967.989583333336</v>
      </c>
      <c r="B5569">
        <v>1250</v>
      </c>
      <c r="C5569">
        <v>1.52</v>
      </c>
      <c r="D5569" s="2">
        <f t="shared" si="258"/>
        <v>43968.521108333334</v>
      </c>
      <c r="E5569" s="89">
        <f t="shared" si="259"/>
        <v>900.00000041909516</v>
      </c>
      <c r="F5569" s="3">
        <f t="shared" si="260"/>
        <v>31856452.430834319</v>
      </c>
    </row>
    <row r="5570" spans="1:6">
      <c r="A5570" s="1">
        <v>43968</v>
      </c>
      <c r="B5570">
        <v>1250</v>
      </c>
      <c r="C5570">
        <v>1.52</v>
      </c>
      <c r="D5570" s="2">
        <f t="shared" si="258"/>
        <v>43968.531524999999</v>
      </c>
      <c r="E5570" s="89">
        <f t="shared" si="259"/>
        <v>899.99999979045242</v>
      </c>
      <c r="F5570" s="3">
        <f t="shared" si="260"/>
        <v>31856452.408582844</v>
      </c>
    </row>
    <row r="5571" spans="1:6">
      <c r="A5571" s="1">
        <v>43968.010416666664</v>
      </c>
      <c r="B5571">
        <v>1250</v>
      </c>
      <c r="C5571">
        <v>1.52</v>
      </c>
      <c r="D5571" s="2">
        <f t="shared" ref="D5571:D5634" si="261">A5571+((13422*(1/B5571)+2.019)/24)</f>
        <v>43968.541941666663</v>
      </c>
      <c r="E5571" s="89">
        <f t="shared" si="259"/>
        <v>899.99999979045242</v>
      </c>
      <c r="F5571" s="3">
        <f t="shared" si="260"/>
        <v>31856452.408582844</v>
      </c>
    </row>
    <row r="5572" spans="1:6">
      <c r="A5572" s="1">
        <v>43968.020833333336</v>
      </c>
      <c r="B5572">
        <v>1250</v>
      </c>
      <c r="C5572">
        <v>1.52</v>
      </c>
      <c r="D5572" s="2">
        <f t="shared" si="261"/>
        <v>43968.552358333334</v>
      </c>
      <c r="E5572" s="89">
        <f t="shared" ref="E5572:E5635" si="262">CONVERT((A5572-A5571),"day","sec")</f>
        <v>900.00000041909516</v>
      </c>
      <c r="F5572" s="3">
        <f t="shared" si="260"/>
        <v>31856452.430834319</v>
      </c>
    </row>
    <row r="5573" spans="1:6">
      <c r="A5573" s="1">
        <v>43968.03125</v>
      </c>
      <c r="B5573">
        <v>1250</v>
      </c>
      <c r="C5573">
        <v>1.52</v>
      </c>
      <c r="D5573" s="2">
        <f t="shared" si="261"/>
        <v>43968.562774999999</v>
      </c>
      <c r="E5573" s="89">
        <f t="shared" si="262"/>
        <v>899.99999979045242</v>
      </c>
      <c r="F5573" s="3">
        <f t="shared" ref="F5573:F5636" si="263">E5573*B5573*CONVERT(1,"ft^3","l")</f>
        <v>31856452.408582844</v>
      </c>
    </row>
    <row r="5574" spans="1:6">
      <c r="A5574" s="1">
        <v>43968.041666666664</v>
      </c>
      <c r="B5574">
        <v>1250</v>
      </c>
      <c r="C5574">
        <v>1.52</v>
      </c>
      <c r="D5574" s="2">
        <f t="shared" si="261"/>
        <v>43968.573191666663</v>
      </c>
      <c r="E5574" s="89">
        <f t="shared" si="262"/>
        <v>899.99999979045242</v>
      </c>
      <c r="F5574" s="3">
        <f t="shared" si="263"/>
        <v>31856452.408582844</v>
      </c>
    </row>
    <row r="5575" spans="1:6">
      <c r="A5575" s="1">
        <v>43968.052083333336</v>
      </c>
      <c r="B5575">
        <v>1240</v>
      </c>
      <c r="C5575">
        <v>1.51</v>
      </c>
      <c r="D5575" s="2">
        <f t="shared" si="261"/>
        <v>43968.587216397849</v>
      </c>
      <c r="E5575" s="89">
        <f t="shared" si="262"/>
        <v>900.00000041909516</v>
      </c>
      <c r="F5575" s="3">
        <f t="shared" si="263"/>
        <v>31601600.811387643</v>
      </c>
    </row>
    <row r="5576" spans="1:6">
      <c r="A5576" s="1">
        <v>43968.0625</v>
      </c>
      <c r="B5576">
        <v>1240</v>
      </c>
      <c r="C5576">
        <v>1.51</v>
      </c>
      <c r="D5576" s="2">
        <f t="shared" si="261"/>
        <v>43968.597633064514</v>
      </c>
      <c r="E5576" s="89">
        <f t="shared" si="262"/>
        <v>899.99999979045242</v>
      </c>
      <c r="F5576" s="3">
        <f t="shared" si="263"/>
        <v>31601600.789314181</v>
      </c>
    </row>
    <row r="5577" spans="1:6">
      <c r="A5577" s="1">
        <v>43968.072916666664</v>
      </c>
      <c r="B5577">
        <v>1250</v>
      </c>
      <c r="C5577">
        <v>1.52</v>
      </c>
      <c r="D5577" s="2">
        <f t="shared" si="261"/>
        <v>43968.604441666663</v>
      </c>
      <c r="E5577" s="89">
        <f t="shared" si="262"/>
        <v>899.99999979045242</v>
      </c>
      <c r="F5577" s="3">
        <f t="shared" si="263"/>
        <v>31856452.408582844</v>
      </c>
    </row>
    <row r="5578" spans="1:6">
      <c r="A5578" s="1">
        <v>43968.083333333336</v>
      </c>
      <c r="B5578">
        <v>1240</v>
      </c>
      <c r="C5578">
        <v>1.51</v>
      </c>
      <c r="D5578" s="2">
        <f t="shared" si="261"/>
        <v>43968.618466397849</v>
      </c>
      <c r="E5578" s="89">
        <f t="shared" si="262"/>
        <v>900.00000041909516</v>
      </c>
      <c r="F5578" s="3">
        <f t="shared" si="263"/>
        <v>31601600.811387643</v>
      </c>
    </row>
    <row r="5579" spans="1:6">
      <c r="A5579" s="1">
        <v>43968.09375</v>
      </c>
      <c r="B5579">
        <v>1240</v>
      </c>
      <c r="C5579">
        <v>1.51</v>
      </c>
      <c r="D5579" s="2">
        <f t="shared" si="261"/>
        <v>43968.628883064514</v>
      </c>
      <c r="E5579" s="89">
        <f t="shared" si="262"/>
        <v>899.99999979045242</v>
      </c>
      <c r="F5579" s="3">
        <f t="shared" si="263"/>
        <v>31601600.789314181</v>
      </c>
    </row>
    <row r="5580" spans="1:6">
      <c r="A5580" s="1">
        <v>43968.104166666664</v>
      </c>
      <c r="B5580">
        <v>1240</v>
      </c>
      <c r="C5580">
        <v>1.51</v>
      </c>
      <c r="D5580" s="2">
        <f t="shared" si="261"/>
        <v>43968.639299731178</v>
      </c>
      <c r="E5580" s="89">
        <f t="shared" si="262"/>
        <v>899.99999979045242</v>
      </c>
      <c r="F5580" s="3">
        <f t="shared" si="263"/>
        <v>31601600.789314181</v>
      </c>
    </row>
    <row r="5581" spans="1:6">
      <c r="A5581" s="1">
        <v>43968.114583333336</v>
      </c>
      <c r="B5581">
        <v>1240</v>
      </c>
      <c r="C5581">
        <v>1.51</v>
      </c>
      <c r="D5581" s="2">
        <f t="shared" si="261"/>
        <v>43968.649716397849</v>
      </c>
      <c r="E5581" s="89">
        <f t="shared" si="262"/>
        <v>900.00000041909516</v>
      </c>
      <c r="F5581" s="3">
        <f t="shared" si="263"/>
        <v>31601600.811387643</v>
      </c>
    </row>
    <row r="5582" spans="1:6">
      <c r="A5582" s="1">
        <v>43968.125</v>
      </c>
      <c r="B5582">
        <v>1250</v>
      </c>
      <c r="C5582">
        <v>1.52</v>
      </c>
      <c r="D5582" s="2">
        <f t="shared" si="261"/>
        <v>43968.656524999999</v>
      </c>
      <c r="E5582" s="89">
        <f t="shared" si="262"/>
        <v>899.99999979045242</v>
      </c>
      <c r="F5582" s="3">
        <f t="shared" si="263"/>
        <v>31856452.408582844</v>
      </c>
    </row>
    <row r="5583" spans="1:6">
      <c r="A5583" s="1">
        <v>43968.135416666664</v>
      </c>
      <c r="B5583">
        <v>1240</v>
      </c>
      <c r="C5583">
        <v>1.51</v>
      </c>
      <c r="D5583" s="2">
        <f t="shared" si="261"/>
        <v>43968.670549731178</v>
      </c>
      <c r="E5583" s="89">
        <f t="shared" si="262"/>
        <v>899.99999979045242</v>
      </c>
      <c r="F5583" s="3">
        <f t="shared" si="263"/>
        <v>31601600.789314181</v>
      </c>
    </row>
    <row r="5584" spans="1:6">
      <c r="A5584" s="1">
        <v>43968.145833333336</v>
      </c>
      <c r="B5584">
        <v>1240</v>
      </c>
      <c r="C5584">
        <v>1.51</v>
      </c>
      <c r="D5584" s="2">
        <f t="shared" si="261"/>
        <v>43968.680966397849</v>
      </c>
      <c r="E5584" s="89">
        <f t="shared" si="262"/>
        <v>900.00000041909516</v>
      </c>
      <c r="F5584" s="3">
        <f t="shared" si="263"/>
        <v>31601600.811387643</v>
      </c>
    </row>
    <row r="5585" spans="1:6">
      <c r="A5585" s="1">
        <v>43968.15625</v>
      </c>
      <c r="B5585">
        <v>1240</v>
      </c>
      <c r="C5585">
        <v>1.51</v>
      </c>
      <c r="D5585" s="2">
        <f t="shared" si="261"/>
        <v>43968.691383064514</v>
      </c>
      <c r="E5585" s="89">
        <f t="shared" si="262"/>
        <v>899.99999979045242</v>
      </c>
      <c r="F5585" s="3">
        <f t="shared" si="263"/>
        <v>31601600.789314181</v>
      </c>
    </row>
    <row r="5586" spans="1:6">
      <c r="A5586" s="1">
        <v>43968.166666666664</v>
      </c>
      <c r="B5586">
        <v>1240</v>
      </c>
      <c r="C5586">
        <v>1.51</v>
      </c>
      <c r="D5586" s="2">
        <f t="shared" si="261"/>
        <v>43968.701799731178</v>
      </c>
      <c r="E5586" s="89">
        <f t="shared" si="262"/>
        <v>899.99999979045242</v>
      </c>
      <c r="F5586" s="3">
        <f t="shared" si="263"/>
        <v>31601600.789314181</v>
      </c>
    </row>
    <row r="5587" spans="1:6">
      <c r="A5587" s="1">
        <v>43968.177083333336</v>
      </c>
      <c r="B5587">
        <v>1240</v>
      </c>
      <c r="C5587">
        <v>1.51</v>
      </c>
      <c r="D5587" s="2">
        <f t="shared" si="261"/>
        <v>43968.712216397849</v>
      </c>
      <c r="E5587" s="89">
        <f t="shared" si="262"/>
        <v>900.00000041909516</v>
      </c>
      <c r="F5587" s="3">
        <f t="shared" si="263"/>
        <v>31601600.811387643</v>
      </c>
    </row>
    <row r="5588" spans="1:6">
      <c r="A5588" s="1">
        <v>43968.1875</v>
      </c>
      <c r="B5588">
        <v>1240</v>
      </c>
      <c r="C5588">
        <v>1.51</v>
      </c>
      <c r="D5588" s="2">
        <f t="shared" si="261"/>
        <v>43968.722633064514</v>
      </c>
      <c r="E5588" s="89">
        <f t="shared" si="262"/>
        <v>899.99999979045242</v>
      </c>
      <c r="F5588" s="3">
        <f t="shared" si="263"/>
        <v>31601600.789314181</v>
      </c>
    </row>
    <row r="5589" spans="1:6">
      <c r="A5589" s="1">
        <v>43968.197916666664</v>
      </c>
      <c r="B5589">
        <v>1230</v>
      </c>
      <c r="C5589">
        <v>1.5</v>
      </c>
      <c r="D5589" s="2">
        <f t="shared" si="261"/>
        <v>43968.736716463412</v>
      </c>
      <c r="E5589" s="89">
        <f t="shared" si="262"/>
        <v>899.99999979045242</v>
      </c>
      <c r="F5589" s="3">
        <f t="shared" si="263"/>
        <v>31346749.170045517</v>
      </c>
    </row>
    <row r="5590" spans="1:6">
      <c r="A5590" s="1">
        <v>43968.208333333336</v>
      </c>
      <c r="B5590">
        <v>1230</v>
      </c>
      <c r="C5590">
        <v>1.5</v>
      </c>
      <c r="D5590" s="2">
        <f t="shared" si="261"/>
        <v>43968.747133130084</v>
      </c>
      <c r="E5590" s="89">
        <f t="shared" si="262"/>
        <v>900.00000041909516</v>
      </c>
      <c r="F5590" s="3">
        <f t="shared" si="263"/>
        <v>31346749.191940967</v>
      </c>
    </row>
    <row r="5591" spans="1:6">
      <c r="A5591" s="1">
        <v>43968.21875</v>
      </c>
      <c r="B5591">
        <v>1230</v>
      </c>
      <c r="C5591">
        <v>1.5</v>
      </c>
      <c r="D5591" s="2">
        <f t="shared" si="261"/>
        <v>43968.757549796748</v>
      </c>
      <c r="E5591" s="89">
        <f t="shared" si="262"/>
        <v>899.99999979045242</v>
      </c>
      <c r="F5591" s="3">
        <f t="shared" si="263"/>
        <v>31346749.170045517</v>
      </c>
    </row>
    <row r="5592" spans="1:6">
      <c r="A5592" s="1">
        <v>43968.229166666664</v>
      </c>
      <c r="B5592">
        <v>1230</v>
      </c>
      <c r="C5592">
        <v>1.5</v>
      </c>
      <c r="D5592" s="2">
        <f t="shared" si="261"/>
        <v>43968.767966463412</v>
      </c>
      <c r="E5592" s="89">
        <f t="shared" si="262"/>
        <v>899.99999979045242</v>
      </c>
      <c r="F5592" s="3">
        <f t="shared" si="263"/>
        <v>31346749.170045517</v>
      </c>
    </row>
    <row r="5593" spans="1:6">
      <c r="A5593" s="1">
        <v>43968.239583333336</v>
      </c>
      <c r="B5593">
        <v>1230</v>
      </c>
      <c r="C5593">
        <v>1.5</v>
      </c>
      <c r="D5593" s="2">
        <f t="shared" si="261"/>
        <v>43968.778383130084</v>
      </c>
      <c r="E5593" s="89">
        <f t="shared" si="262"/>
        <v>900.00000041909516</v>
      </c>
      <c r="F5593" s="3">
        <f t="shared" si="263"/>
        <v>31346749.191940967</v>
      </c>
    </row>
    <row r="5594" spans="1:6">
      <c r="A5594" s="1">
        <v>43968.25</v>
      </c>
      <c r="B5594">
        <v>1230</v>
      </c>
      <c r="C5594">
        <v>1.5</v>
      </c>
      <c r="D5594" s="2">
        <f t="shared" si="261"/>
        <v>43968.788799796748</v>
      </c>
      <c r="E5594" s="89">
        <f t="shared" si="262"/>
        <v>899.99999979045242</v>
      </c>
      <c r="F5594" s="3">
        <f t="shared" si="263"/>
        <v>31346749.170045517</v>
      </c>
    </row>
    <row r="5595" spans="1:6">
      <c r="A5595" s="1">
        <v>43968.260416666664</v>
      </c>
      <c r="B5595">
        <v>1230</v>
      </c>
      <c r="C5595">
        <v>1.5</v>
      </c>
      <c r="D5595" s="2">
        <f t="shared" si="261"/>
        <v>43968.799216463412</v>
      </c>
      <c r="E5595" s="89">
        <f t="shared" si="262"/>
        <v>899.99999979045242</v>
      </c>
      <c r="F5595" s="3">
        <f t="shared" si="263"/>
        <v>31346749.170045517</v>
      </c>
    </row>
    <row r="5596" spans="1:6">
      <c r="A5596" s="1">
        <v>43968.270833333336</v>
      </c>
      <c r="B5596">
        <v>1230</v>
      </c>
      <c r="C5596">
        <v>1.5</v>
      </c>
      <c r="D5596" s="2">
        <f t="shared" si="261"/>
        <v>43968.809633130084</v>
      </c>
      <c r="E5596" s="89">
        <f t="shared" si="262"/>
        <v>900.00000041909516</v>
      </c>
      <c r="F5596" s="3">
        <f t="shared" si="263"/>
        <v>31346749.191940967</v>
      </c>
    </row>
    <row r="5597" spans="1:6">
      <c r="A5597" s="1">
        <v>43968.28125</v>
      </c>
      <c r="B5597">
        <v>1230</v>
      </c>
      <c r="C5597">
        <v>1.5</v>
      </c>
      <c r="D5597" s="2">
        <f t="shared" si="261"/>
        <v>43968.820049796748</v>
      </c>
      <c r="E5597" s="89">
        <f t="shared" si="262"/>
        <v>899.99999979045242</v>
      </c>
      <c r="F5597" s="3">
        <f t="shared" si="263"/>
        <v>31346749.170045517</v>
      </c>
    </row>
    <row r="5598" spans="1:6">
      <c r="A5598" s="1">
        <v>43968.291666666664</v>
      </c>
      <c r="B5598">
        <v>1230</v>
      </c>
      <c r="C5598">
        <v>1.5</v>
      </c>
      <c r="D5598" s="2">
        <f t="shared" si="261"/>
        <v>43968.830466463412</v>
      </c>
      <c r="E5598" s="89">
        <f t="shared" si="262"/>
        <v>899.99999979045242</v>
      </c>
      <c r="F5598" s="3">
        <f t="shared" si="263"/>
        <v>31346749.170045517</v>
      </c>
    </row>
    <row r="5599" spans="1:6">
      <c r="A5599" s="1">
        <v>43968.302083333336</v>
      </c>
      <c r="B5599">
        <v>1230</v>
      </c>
      <c r="C5599">
        <v>1.5</v>
      </c>
      <c r="D5599" s="2">
        <f t="shared" si="261"/>
        <v>43968.840883130084</v>
      </c>
      <c r="E5599" s="89">
        <f t="shared" si="262"/>
        <v>900.00000041909516</v>
      </c>
      <c r="F5599" s="3">
        <f t="shared" si="263"/>
        <v>31346749.191940967</v>
      </c>
    </row>
    <row r="5600" spans="1:6">
      <c r="A5600" s="1">
        <v>43968.3125</v>
      </c>
      <c r="B5600">
        <v>1230</v>
      </c>
      <c r="C5600">
        <v>1.5</v>
      </c>
      <c r="D5600" s="2">
        <f t="shared" si="261"/>
        <v>43968.851299796748</v>
      </c>
      <c r="E5600" s="89">
        <f t="shared" si="262"/>
        <v>899.99999979045242</v>
      </c>
      <c r="F5600" s="3">
        <f t="shared" si="263"/>
        <v>31346749.170045517</v>
      </c>
    </row>
    <row r="5601" spans="1:6">
      <c r="A5601" s="1">
        <v>43968.322916666664</v>
      </c>
      <c r="B5601">
        <v>1230</v>
      </c>
      <c r="C5601">
        <v>1.5</v>
      </c>
      <c r="D5601" s="2">
        <f t="shared" si="261"/>
        <v>43968.861716463412</v>
      </c>
      <c r="E5601" s="89">
        <f t="shared" si="262"/>
        <v>899.99999979045242</v>
      </c>
      <c r="F5601" s="3">
        <f t="shared" si="263"/>
        <v>31346749.170045517</v>
      </c>
    </row>
    <row r="5602" spans="1:6">
      <c r="A5602" s="1">
        <v>43968.333333333336</v>
      </c>
      <c r="B5602">
        <v>1230</v>
      </c>
      <c r="C5602">
        <v>1.5</v>
      </c>
      <c r="D5602" s="2">
        <f t="shared" si="261"/>
        <v>43968.872133130084</v>
      </c>
      <c r="E5602" s="89">
        <f t="shared" si="262"/>
        <v>900.00000041909516</v>
      </c>
      <c r="F5602" s="3">
        <f t="shared" si="263"/>
        <v>31346749.191940967</v>
      </c>
    </row>
    <row r="5603" spans="1:6">
      <c r="A5603" s="1">
        <v>43968.34375</v>
      </c>
      <c r="B5603">
        <v>1230</v>
      </c>
      <c r="C5603">
        <v>1.5</v>
      </c>
      <c r="D5603" s="2">
        <f t="shared" si="261"/>
        <v>43968.882549796748</v>
      </c>
      <c r="E5603" s="89">
        <f t="shared" si="262"/>
        <v>899.99999979045242</v>
      </c>
      <c r="F5603" s="3">
        <f t="shared" si="263"/>
        <v>31346749.170045517</v>
      </c>
    </row>
    <row r="5604" spans="1:6">
      <c r="A5604" s="1">
        <v>43968.354166666664</v>
      </c>
      <c r="B5604">
        <v>1230</v>
      </c>
      <c r="C5604">
        <v>1.5</v>
      </c>
      <c r="D5604" s="2">
        <f t="shared" si="261"/>
        <v>43968.892966463412</v>
      </c>
      <c r="E5604" s="89">
        <f t="shared" si="262"/>
        <v>899.99999979045242</v>
      </c>
      <c r="F5604" s="3">
        <f t="shared" si="263"/>
        <v>31346749.170045517</v>
      </c>
    </row>
    <row r="5605" spans="1:6">
      <c r="A5605" s="1">
        <v>43968.364583333336</v>
      </c>
      <c r="B5605">
        <v>1230</v>
      </c>
      <c r="C5605">
        <v>1.5</v>
      </c>
      <c r="D5605" s="2">
        <f t="shared" si="261"/>
        <v>43968.903383130084</v>
      </c>
      <c r="E5605" s="89">
        <f t="shared" si="262"/>
        <v>900.00000041909516</v>
      </c>
      <c r="F5605" s="3">
        <f t="shared" si="263"/>
        <v>31346749.191940967</v>
      </c>
    </row>
    <row r="5606" spans="1:6">
      <c r="A5606" s="1">
        <v>43968.375</v>
      </c>
      <c r="B5606">
        <v>1230</v>
      </c>
      <c r="C5606">
        <v>1.5</v>
      </c>
      <c r="D5606" s="2">
        <f t="shared" si="261"/>
        <v>43968.913799796748</v>
      </c>
      <c r="E5606" s="89">
        <f t="shared" si="262"/>
        <v>899.99999979045242</v>
      </c>
      <c r="F5606" s="3">
        <f t="shared" si="263"/>
        <v>31346749.170045517</v>
      </c>
    </row>
    <row r="5607" spans="1:6">
      <c r="A5607" s="1">
        <v>43968.385416666664</v>
      </c>
      <c r="B5607">
        <v>1230</v>
      </c>
      <c r="C5607">
        <v>1.5</v>
      </c>
      <c r="D5607" s="2">
        <f t="shared" si="261"/>
        <v>43968.924216463412</v>
      </c>
      <c r="E5607" s="89">
        <f t="shared" si="262"/>
        <v>899.99999979045242</v>
      </c>
      <c r="F5607" s="3">
        <f t="shared" si="263"/>
        <v>31346749.170045517</v>
      </c>
    </row>
    <row r="5608" spans="1:6">
      <c r="A5608" s="1">
        <v>43968.395833333336</v>
      </c>
      <c r="B5608">
        <v>1230</v>
      </c>
      <c r="C5608">
        <v>1.5</v>
      </c>
      <c r="D5608" s="2">
        <f t="shared" si="261"/>
        <v>43968.934633130084</v>
      </c>
      <c r="E5608" s="89">
        <f t="shared" si="262"/>
        <v>900.00000041909516</v>
      </c>
      <c r="F5608" s="3">
        <f t="shared" si="263"/>
        <v>31346749.191940967</v>
      </c>
    </row>
    <row r="5609" spans="1:6">
      <c r="A5609" s="1">
        <v>43968.40625</v>
      </c>
      <c r="B5609">
        <v>1230</v>
      </c>
      <c r="C5609">
        <v>1.5</v>
      </c>
      <c r="D5609" s="2">
        <f t="shared" si="261"/>
        <v>43968.945049796748</v>
      </c>
      <c r="E5609" s="89">
        <f t="shared" si="262"/>
        <v>899.99999979045242</v>
      </c>
      <c r="F5609" s="3">
        <f t="shared" si="263"/>
        <v>31346749.170045517</v>
      </c>
    </row>
    <row r="5610" spans="1:6">
      <c r="A5610" s="1">
        <v>43968.416666666664</v>
      </c>
      <c r="B5610">
        <v>1230</v>
      </c>
      <c r="C5610">
        <v>1.5</v>
      </c>
      <c r="D5610" s="2">
        <f t="shared" si="261"/>
        <v>43968.955466463412</v>
      </c>
      <c r="E5610" s="89">
        <f t="shared" si="262"/>
        <v>899.99999979045242</v>
      </c>
      <c r="F5610" s="3">
        <f t="shared" si="263"/>
        <v>31346749.170045517</v>
      </c>
    </row>
    <row r="5611" spans="1:6">
      <c r="A5611" s="1">
        <v>43968.427083333336</v>
      </c>
      <c r="B5611">
        <v>1240</v>
      </c>
      <c r="C5611">
        <v>1.51</v>
      </c>
      <c r="D5611" s="2">
        <f t="shared" si="261"/>
        <v>43968.962216397849</v>
      </c>
      <c r="E5611" s="89">
        <f t="shared" si="262"/>
        <v>900.00000041909516</v>
      </c>
      <c r="F5611" s="3">
        <f t="shared" si="263"/>
        <v>31601600.811387643</v>
      </c>
    </row>
    <row r="5612" spans="1:6">
      <c r="A5612" s="1">
        <v>43968.4375</v>
      </c>
      <c r="B5612">
        <v>1230</v>
      </c>
      <c r="C5612">
        <v>1.5</v>
      </c>
      <c r="D5612" s="2">
        <f t="shared" si="261"/>
        <v>43968.976299796748</v>
      </c>
      <c r="E5612" s="89">
        <f t="shared" si="262"/>
        <v>899.99999979045242</v>
      </c>
      <c r="F5612" s="3">
        <f t="shared" si="263"/>
        <v>31346749.170045517</v>
      </c>
    </row>
    <row r="5613" spans="1:6">
      <c r="A5613" s="1">
        <v>43968.447916666664</v>
      </c>
      <c r="B5613">
        <v>1230</v>
      </c>
      <c r="C5613">
        <v>1.5</v>
      </c>
      <c r="D5613" s="2">
        <f t="shared" si="261"/>
        <v>43968.986716463412</v>
      </c>
      <c r="E5613" s="89">
        <f t="shared" si="262"/>
        <v>899.99999979045242</v>
      </c>
      <c r="F5613" s="3">
        <f t="shared" si="263"/>
        <v>31346749.170045517</v>
      </c>
    </row>
    <row r="5614" spans="1:6">
      <c r="A5614" s="1">
        <v>43968.458333333336</v>
      </c>
      <c r="B5614">
        <v>1230</v>
      </c>
      <c r="C5614">
        <v>1.5</v>
      </c>
      <c r="D5614" s="2">
        <f t="shared" si="261"/>
        <v>43968.997133130084</v>
      </c>
      <c r="E5614" s="89">
        <f t="shared" si="262"/>
        <v>900.00000041909516</v>
      </c>
      <c r="F5614" s="3">
        <f t="shared" si="263"/>
        <v>31346749.191940967</v>
      </c>
    </row>
    <row r="5615" spans="1:6">
      <c r="A5615" s="1">
        <v>43968.46875</v>
      </c>
      <c r="B5615">
        <v>1230</v>
      </c>
      <c r="C5615">
        <v>1.5</v>
      </c>
      <c r="D5615" s="2">
        <f t="shared" si="261"/>
        <v>43969.007549796748</v>
      </c>
      <c r="E5615" s="89">
        <f t="shared" si="262"/>
        <v>899.99999979045242</v>
      </c>
      <c r="F5615" s="3">
        <f t="shared" si="263"/>
        <v>31346749.170045517</v>
      </c>
    </row>
    <row r="5616" spans="1:6">
      <c r="A5616" s="1">
        <v>43968.479166666664</v>
      </c>
      <c r="B5616">
        <v>1230</v>
      </c>
      <c r="C5616">
        <v>1.5</v>
      </c>
      <c r="D5616" s="2">
        <f t="shared" si="261"/>
        <v>43969.017966463412</v>
      </c>
      <c r="E5616" s="89">
        <f t="shared" si="262"/>
        <v>899.99999979045242</v>
      </c>
      <c r="F5616" s="3">
        <f t="shared" si="263"/>
        <v>31346749.170045517</v>
      </c>
    </row>
    <row r="5617" spans="1:6">
      <c r="A5617" s="1">
        <v>43968.489583333336</v>
      </c>
      <c r="B5617">
        <v>1230</v>
      </c>
      <c r="C5617">
        <v>1.5</v>
      </c>
      <c r="D5617" s="2">
        <f t="shared" si="261"/>
        <v>43969.028383130084</v>
      </c>
      <c r="E5617" s="89">
        <f t="shared" si="262"/>
        <v>900.00000041909516</v>
      </c>
      <c r="F5617" s="3">
        <f t="shared" si="263"/>
        <v>31346749.191940967</v>
      </c>
    </row>
    <row r="5618" spans="1:6">
      <c r="A5618" s="1">
        <v>43968.5</v>
      </c>
      <c r="B5618">
        <v>1230</v>
      </c>
      <c r="C5618">
        <v>1.5</v>
      </c>
      <c r="D5618" s="2">
        <f t="shared" si="261"/>
        <v>43969.038799796748</v>
      </c>
      <c r="E5618" s="89">
        <f t="shared" si="262"/>
        <v>899.99999979045242</v>
      </c>
      <c r="F5618" s="3">
        <f t="shared" si="263"/>
        <v>31346749.170045517</v>
      </c>
    </row>
    <row r="5619" spans="1:6">
      <c r="A5619" s="1">
        <v>43968.510416666664</v>
      </c>
      <c r="B5619">
        <v>1230</v>
      </c>
      <c r="C5619">
        <v>1.5</v>
      </c>
      <c r="D5619" s="2">
        <f t="shared" si="261"/>
        <v>43969.049216463412</v>
      </c>
      <c r="E5619" s="89">
        <f t="shared" si="262"/>
        <v>899.99999979045242</v>
      </c>
      <c r="F5619" s="3">
        <f t="shared" si="263"/>
        <v>31346749.170045517</v>
      </c>
    </row>
    <row r="5620" spans="1:6">
      <c r="A5620" s="1">
        <v>43968.520833333336</v>
      </c>
      <c r="B5620">
        <v>1220</v>
      </c>
      <c r="C5620">
        <v>1.49</v>
      </c>
      <c r="D5620" s="2">
        <f t="shared" si="261"/>
        <v>43969.063359972679</v>
      </c>
      <c r="E5620" s="89">
        <f t="shared" si="262"/>
        <v>900.00000041909516</v>
      </c>
      <c r="F5620" s="3">
        <f t="shared" si="263"/>
        <v>31091897.572494294</v>
      </c>
    </row>
    <row r="5621" spans="1:6">
      <c r="A5621" s="1">
        <v>43968.53125</v>
      </c>
      <c r="B5621">
        <v>1230</v>
      </c>
      <c r="C5621">
        <v>1.5</v>
      </c>
      <c r="D5621" s="2">
        <f t="shared" si="261"/>
        <v>43969.070049796748</v>
      </c>
      <c r="E5621" s="89">
        <f t="shared" si="262"/>
        <v>899.99999979045242</v>
      </c>
      <c r="F5621" s="3">
        <f t="shared" si="263"/>
        <v>31346749.170045517</v>
      </c>
    </row>
    <row r="5622" spans="1:6">
      <c r="A5622" s="1">
        <v>43968.541666666664</v>
      </c>
      <c r="B5622">
        <v>1230</v>
      </c>
      <c r="C5622">
        <v>1.5</v>
      </c>
      <c r="D5622" s="2">
        <f t="shared" si="261"/>
        <v>43969.080466463412</v>
      </c>
      <c r="E5622" s="89">
        <f t="shared" si="262"/>
        <v>899.99999979045242</v>
      </c>
      <c r="F5622" s="3">
        <f t="shared" si="263"/>
        <v>31346749.170045517</v>
      </c>
    </row>
    <row r="5623" spans="1:6">
      <c r="A5623" s="1">
        <v>43968.552083333336</v>
      </c>
      <c r="B5623">
        <v>1230</v>
      </c>
      <c r="C5623">
        <v>1.5</v>
      </c>
      <c r="D5623" s="2">
        <f t="shared" si="261"/>
        <v>43969.090883130084</v>
      </c>
      <c r="E5623" s="89">
        <f t="shared" si="262"/>
        <v>900.00000041909516</v>
      </c>
      <c r="F5623" s="3">
        <f t="shared" si="263"/>
        <v>31346749.191940967</v>
      </c>
    </row>
    <row r="5624" spans="1:6">
      <c r="A5624" s="1">
        <v>43968.5625</v>
      </c>
      <c r="B5624">
        <v>1220</v>
      </c>
      <c r="C5624">
        <v>1.49</v>
      </c>
      <c r="D5624" s="2">
        <f t="shared" si="261"/>
        <v>43969.105026639343</v>
      </c>
      <c r="E5624" s="89">
        <f t="shared" si="262"/>
        <v>899.99999979045242</v>
      </c>
      <c r="F5624" s="3">
        <f t="shared" si="263"/>
        <v>31091897.550776854</v>
      </c>
    </row>
    <row r="5625" spans="1:6">
      <c r="A5625" s="1">
        <v>43968.572916666664</v>
      </c>
      <c r="B5625">
        <v>1230</v>
      </c>
      <c r="C5625">
        <v>1.5</v>
      </c>
      <c r="D5625" s="2">
        <f t="shared" si="261"/>
        <v>43969.111716463412</v>
      </c>
      <c r="E5625" s="89">
        <f t="shared" si="262"/>
        <v>899.99999979045242</v>
      </c>
      <c r="F5625" s="3">
        <f t="shared" si="263"/>
        <v>31346749.170045517</v>
      </c>
    </row>
    <row r="5626" spans="1:6">
      <c r="A5626" s="1">
        <v>43968.583333333336</v>
      </c>
      <c r="B5626">
        <v>1230</v>
      </c>
      <c r="C5626">
        <v>1.5</v>
      </c>
      <c r="D5626" s="2">
        <f t="shared" si="261"/>
        <v>43969.122133130084</v>
      </c>
      <c r="E5626" s="89">
        <f t="shared" si="262"/>
        <v>900.00000041909516</v>
      </c>
      <c r="F5626" s="3">
        <f t="shared" si="263"/>
        <v>31346749.191940967</v>
      </c>
    </row>
    <row r="5627" spans="1:6">
      <c r="A5627" s="1">
        <v>43968.59375</v>
      </c>
      <c r="B5627">
        <v>1230</v>
      </c>
      <c r="C5627">
        <v>1.5</v>
      </c>
      <c r="D5627" s="2">
        <f t="shared" si="261"/>
        <v>43969.132549796748</v>
      </c>
      <c r="E5627" s="89">
        <f t="shared" si="262"/>
        <v>899.99999979045242</v>
      </c>
      <c r="F5627" s="3">
        <f t="shared" si="263"/>
        <v>31346749.170045517</v>
      </c>
    </row>
    <row r="5628" spans="1:6">
      <c r="A5628" s="1">
        <v>43968.604166666664</v>
      </c>
      <c r="B5628">
        <v>1240</v>
      </c>
      <c r="C5628">
        <v>1.51</v>
      </c>
      <c r="D5628" s="2">
        <f t="shared" si="261"/>
        <v>43969.139299731178</v>
      </c>
      <c r="E5628" s="89">
        <f t="shared" si="262"/>
        <v>899.99999979045242</v>
      </c>
      <c r="F5628" s="3">
        <f t="shared" si="263"/>
        <v>31601600.789314181</v>
      </c>
    </row>
    <row r="5629" spans="1:6">
      <c r="A5629" s="1">
        <v>43968.614583333336</v>
      </c>
      <c r="B5629">
        <v>1240</v>
      </c>
      <c r="C5629">
        <v>1.51</v>
      </c>
      <c r="D5629" s="2">
        <f t="shared" si="261"/>
        <v>43969.149716397849</v>
      </c>
      <c r="E5629" s="89">
        <f t="shared" si="262"/>
        <v>900.00000041909516</v>
      </c>
      <c r="F5629" s="3">
        <f t="shared" si="263"/>
        <v>31601600.811387643</v>
      </c>
    </row>
    <row r="5630" spans="1:6">
      <c r="A5630" s="1">
        <v>43968.625</v>
      </c>
      <c r="B5630">
        <v>1230</v>
      </c>
      <c r="C5630">
        <v>1.5</v>
      </c>
      <c r="D5630" s="2">
        <f t="shared" si="261"/>
        <v>43969.163799796748</v>
      </c>
      <c r="E5630" s="89">
        <f t="shared" si="262"/>
        <v>899.99999979045242</v>
      </c>
      <c r="F5630" s="3">
        <f t="shared" si="263"/>
        <v>31346749.170045517</v>
      </c>
    </row>
    <row r="5631" spans="1:6">
      <c r="A5631" s="1">
        <v>43968.635416666664</v>
      </c>
      <c r="B5631">
        <v>1230</v>
      </c>
      <c r="C5631">
        <v>1.5</v>
      </c>
      <c r="D5631" s="2">
        <f t="shared" si="261"/>
        <v>43969.174216463412</v>
      </c>
      <c r="E5631" s="89">
        <f t="shared" si="262"/>
        <v>899.99999979045242</v>
      </c>
      <c r="F5631" s="3">
        <f t="shared" si="263"/>
        <v>31346749.170045517</v>
      </c>
    </row>
    <row r="5632" spans="1:6">
      <c r="A5632" s="1">
        <v>43968.645833333336</v>
      </c>
      <c r="B5632">
        <v>1240</v>
      </c>
      <c r="C5632">
        <v>1.51</v>
      </c>
      <c r="D5632" s="2">
        <f t="shared" si="261"/>
        <v>43969.180966397849</v>
      </c>
      <c r="E5632" s="89">
        <f t="shared" si="262"/>
        <v>900.00000041909516</v>
      </c>
      <c r="F5632" s="3">
        <f t="shared" si="263"/>
        <v>31601600.811387643</v>
      </c>
    </row>
    <row r="5633" spans="1:6">
      <c r="A5633" s="1">
        <v>43968.65625</v>
      </c>
      <c r="B5633">
        <v>1220</v>
      </c>
      <c r="C5633">
        <v>1.49</v>
      </c>
      <c r="D5633" s="2">
        <f t="shared" si="261"/>
        <v>43969.198776639343</v>
      </c>
      <c r="E5633" s="89">
        <f t="shared" si="262"/>
        <v>899.99999979045242</v>
      </c>
      <c r="F5633" s="3">
        <f t="shared" si="263"/>
        <v>31091897.550776854</v>
      </c>
    </row>
    <row r="5634" spans="1:6">
      <c r="A5634" s="1">
        <v>43968.666666666664</v>
      </c>
      <c r="B5634">
        <v>1240</v>
      </c>
      <c r="C5634">
        <v>1.51</v>
      </c>
      <c r="D5634" s="2">
        <f t="shared" si="261"/>
        <v>43969.201799731178</v>
      </c>
      <c r="E5634" s="89">
        <f t="shared" si="262"/>
        <v>899.99999979045242</v>
      </c>
      <c r="F5634" s="3">
        <f t="shared" si="263"/>
        <v>31601600.789314181</v>
      </c>
    </row>
    <row r="5635" spans="1:6">
      <c r="A5635" s="1">
        <v>43968.677083333336</v>
      </c>
      <c r="B5635">
        <v>1230</v>
      </c>
      <c r="C5635">
        <v>1.5</v>
      </c>
      <c r="D5635" s="2">
        <f t="shared" ref="D5635:D5698" si="264">A5635+((13422*(1/B5635)+2.019)/24)</f>
        <v>43969.215883130084</v>
      </c>
      <c r="E5635" s="89">
        <f t="shared" si="262"/>
        <v>900.00000041909516</v>
      </c>
      <c r="F5635" s="3">
        <f t="shared" si="263"/>
        <v>31346749.191940967</v>
      </c>
    </row>
    <row r="5636" spans="1:6">
      <c r="A5636" s="1">
        <v>43968.6875</v>
      </c>
      <c r="B5636">
        <v>1240</v>
      </c>
      <c r="C5636">
        <v>1.51</v>
      </c>
      <c r="D5636" s="2">
        <f t="shared" si="264"/>
        <v>43969.222633064514</v>
      </c>
      <c r="E5636" s="89">
        <f t="shared" ref="E5636:E5699" si="265">CONVERT((A5636-A5635),"day","sec")</f>
        <v>899.99999979045242</v>
      </c>
      <c r="F5636" s="3">
        <f t="shared" si="263"/>
        <v>31601600.789314181</v>
      </c>
    </row>
    <row r="5637" spans="1:6">
      <c r="A5637" s="1">
        <v>43968.697916666664</v>
      </c>
      <c r="B5637">
        <v>1230</v>
      </c>
      <c r="C5637">
        <v>1.5</v>
      </c>
      <c r="D5637" s="2">
        <f t="shared" si="264"/>
        <v>43969.236716463412</v>
      </c>
      <c r="E5637" s="89">
        <f t="shared" si="265"/>
        <v>899.99999979045242</v>
      </c>
      <c r="F5637" s="3">
        <f t="shared" ref="F5637:F5700" si="266">E5637*B5637*CONVERT(1,"ft^3","l")</f>
        <v>31346749.170045517</v>
      </c>
    </row>
    <row r="5638" spans="1:6">
      <c r="A5638" s="1">
        <v>43968.708333333336</v>
      </c>
      <c r="B5638">
        <v>1220</v>
      </c>
      <c r="C5638">
        <v>1.49</v>
      </c>
      <c r="D5638" s="2">
        <f t="shared" si="264"/>
        <v>43969.250859972679</v>
      </c>
      <c r="E5638" s="89">
        <f t="shared" si="265"/>
        <v>900.00000041909516</v>
      </c>
      <c r="F5638" s="3">
        <f t="shared" si="266"/>
        <v>31091897.572494294</v>
      </c>
    </row>
    <row r="5639" spans="1:6">
      <c r="A5639" s="1">
        <v>43968.71875</v>
      </c>
      <c r="B5639">
        <v>1220</v>
      </c>
      <c r="C5639">
        <v>1.49</v>
      </c>
      <c r="D5639" s="2">
        <f t="shared" si="264"/>
        <v>43969.261276639343</v>
      </c>
      <c r="E5639" s="89">
        <f t="shared" si="265"/>
        <v>899.99999979045242</v>
      </c>
      <c r="F5639" s="3">
        <f t="shared" si="266"/>
        <v>31091897.550776854</v>
      </c>
    </row>
    <row r="5640" spans="1:6">
      <c r="A5640" s="1">
        <v>43968.729166666664</v>
      </c>
      <c r="B5640">
        <v>1230</v>
      </c>
      <c r="C5640">
        <v>1.5</v>
      </c>
      <c r="D5640" s="2">
        <f t="shared" si="264"/>
        <v>43969.267966463412</v>
      </c>
      <c r="E5640" s="89">
        <f t="shared" si="265"/>
        <v>899.99999979045242</v>
      </c>
      <c r="F5640" s="3">
        <f t="shared" si="266"/>
        <v>31346749.170045517</v>
      </c>
    </row>
    <row r="5641" spans="1:6">
      <c r="A5641" s="1">
        <v>43968.739583333336</v>
      </c>
      <c r="B5641">
        <v>1220</v>
      </c>
      <c r="C5641">
        <v>1.49</v>
      </c>
      <c r="D5641" s="2">
        <f t="shared" si="264"/>
        <v>43969.282109972679</v>
      </c>
      <c r="E5641" s="89">
        <f t="shared" si="265"/>
        <v>900.00000041909516</v>
      </c>
      <c r="F5641" s="3">
        <f t="shared" si="266"/>
        <v>31091897.572494294</v>
      </c>
    </row>
    <row r="5642" spans="1:6">
      <c r="A5642" s="1">
        <v>43968.75</v>
      </c>
      <c r="B5642">
        <v>1230</v>
      </c>
      <c r="C5642">
        <v>1.5</v>
      </c>
      <c r="D5642" s="2">
        <f t="shared" si="264"/>
        <v>43969.288799796748</v>
      </c>
      <c r="E5642" s="89">
        <f t="shared" si="265"/>
        <v>899.99999979045242</v>
      </c>
      <c r="F5642" s="3">
        <f t="shared" si="266"/>
        <v>31346749.170045517</v>
      </c>
    </row>
    <row r="5643" spans="1:6">
      <c r="A5643" s="1">
        <v>43968.760416666664</v>
      </c>
      <c r="B5643">
        <v>1220</v>
      </c>
      <c r="C5643">
        <v>1.49</v>
      </c>
      <c r="D5643" s="2">
        <f t="shared" si="264"/>
        <v>43969.302943306007</v>
      </c>
      <c r="E5643" s="89">
        <f t="shared" si="265"/>
        <v>899.99999979045242</v>
      </c>
      <c r="F5643" s="3">
        <f t="shared" si="266"/>
        <v>31091897.550776854</v>
      </c>
    </row>
    <row r="5644" spans="1:6">
      <c r="A5644" s="1">
        <v>43968.770833333336</v>
      </c>
      <c r="B5644">
        <v>1210</v>
      </c>
      <c r="C5644">
        <v>1.48</v>
      </c>
      <c r="D5644" s="2">
        <f t="shared" si="264"/>
        <v>43969.317148415983</v>
      </c>
      <c r="E5644" s="89">
        <f t="shared" si="265"/>
        <v>900.00000041909516</v>
      </c>
      <c r="F5644" s="3">
        <f t="shared" si="266"/>
        <v>30837045.953047618</v>
      </c>
    </row>
    <row r="5645" spans="1:6">
      <c r="A5645" s="1">
        <v>43968.78125</v>
      </c>
      <c r="B5645">
        <v>1220</v>
      </c>
      <c r="C5645">
        <v>1.49</v>
      </c>
      <c r="D5645" s="2">
        <f t="shared" si="264"/>
        <v>43969.323776639343</v>
      </c>
      <c r="E5645" s="89">
        <f t="shared" si="265"/>
        <v>899.99999979045242</v>
      </c>
      <c r="F5645" s="3">
        <f t="shared" si="266"/>
        <v>31091897.550776854</v>
      </c>
    </row>
    <row r="5646" spans="1:6">
      <c r="A5646" s="1">
        <v>43968.791666666664</v>
      </c>
      <c r="B5646">
        <v>1210</v>
      </c>
      <c r="C5646">
        <v>1.48</v>
      </c>
      <c r="D5646" s="2">
        <f t="shared" si="264"/>
        <v>43969.337981749311</v>
      </c>
      <c r="E5646" s="89">
        <f t="shared" si="265"/>
        <v>899.99999979045242</v>
      </c>
      <c r="F5646" s="3">
        <f t="shared" si="266"/>
        <v>30837045.931508191</v>
      </c>
    </row>
    <row r="5647" spans="1:6">
      <c r="A5647" s="1">
        <v>43968.802083333336</v>
      </c>
      <c r="B5647">
        <v>1220</v>
      </c>
      <c r="C5647">
        <v>1.49</v>
      </c>
      <c r="D5647" s="2">
        <f t="shared" si="264"/>
        <v>43969.344609972679</v>
      </c>
      <c r="E5647" s="89">
        <f t="shared" si="265"/>
        <v>900.00000041909516</v>
      </c>
      <c r="F5647" s="3">
        <f t="shared" si="266"/>
        <v>31091897.572494294</v>
      </c>
    </row>
    <row r="5648" spans="1:6">
      <c r="A5648" s="1">
        <v>43968.8125</v>
      </c>
      <c r="B5648">
        <v>1220</v>
      </c>
      <c r="C5648">
        <v>1.49</v>
      </c>
      <c r="D5648" s="2">
        <f t="shared" si="264"/>
        <v>43969.355026639343</v>
      </c>
      <c r="E5648" s="89">
        <f t="shared" si="265"/>
        <v>899.99999979045242</v>
      </c>
      <c r="F5648" s="3">
        <f t="shared" si="266"/>
        <v>31091897.550776854</v>
      </c>
    </row>
    <row r="5649" spans="1:6">
      <c r="A5649" s="1">
        <v>43968.822916666664</v>
      </c>
      <c r="B5649">
        <v>1220</v>
      </c>
      <c r="C5649">
        <v>1.49</v>
      </c>
      <c r="D5649" s="2">
        <f t="shared" si="264"/>
        <v>43969.365443306007</v>
      </c>
      <c r="E5649" s="89">
        <f t="shared" si="265"/>
        <v>899.99999979045242</v>
      </c>
      <c r="F5649" s="3">
        <f t="shared" si="266"/>
        <v>31091897.550776854</v>
      </c>
    </row>
    <row r="5650" spans="1:6">
      <c r="A5650" s="1">
        <v>43968.833333333336</v>
      </c>
      <c r="B5650">
        <v>1210</v>
      </c>
      <c r="C5650">
        <v>1.48</v>
      </c>
      <c r="D5650" s="2">
        <f t="shared" si="264"/>
        <v>43969.379648415983</v>
      </c>
      <c r="E5650" s="89">
        <f t="shared" si="265"/>
        <v>900.00000041909516</v>
      </c>
      <c r="F5650" s="3">
        <f t="shared" si="266"/>
        <v>30837045.953047618</v>
      </c>
    </row>
    <row r="5651" spans="1:6">
      <c r="A5651" s="1">
        <v>43968.84375</v>
      </c>
      <c r="B5651">
        <v>1210</v>
      </c>
      <c r="C5651">
        <v>1.48</v>
      </c>
      <c r="D5651" s="2">
        <f t="shared" si="264"/>
        <v>43969.390065082647</v>
      </c>
      <c r="E5651" s="89">
        <f t="shared" si="265"/>
        <v>899.99999979045242</v>
      </c>
      <c r="F5651" s="3">
        <f t="shared" si="266"/>
        <v>30837045.931508191</v>
      </c>
    </row>
    <row r="5652" spans="1:6">
      <c r="A5652" s="1">
        <v>43968.854166666664</v>
      </c>
      <c r="B5652">
        <v>1220</v>
      </c>
      <c r="C5652">
        <v>1.49</v>
      </c>
      <c r="D5652" s="2">
        <f t="shared" si="264"/>
        <v>43969.396693306007</v>
      </c>
      <c r="E5652" s="89">
        <f t="shared" si="265"/>
        <v>899.99999979045242</v>
      </c>
      <c r="F5652" s="3">
        <f t="shared" si="266"/>
        <v>31091897.550776854</v>
      </c>
    </row>
    <row r="5653" spans="1:6">
      <c r="A5653" s="1">
        <v>43968.864583333336</v>
      </c>
      <c r="B5653">
        <v>1220</v>
      </c>
      <c r="C5653">
        <v>1.49</v>
      </c>
      <c r="D5653" s="2">
        <f t="shared" si="264"/>
        <v>43969.407109972679</v>
      </c>
      <c r="E5653" s="89">
        <f t="shared" si="265"/>
        <v>900.00000041909516</v>
      </c>
      <c r="F5653" s="3">
        <f t="shared" si="266"/>
        <v>31091897.572494294</v>
      </c>
    </row>
    <row r="5654" spans="1:6">
      <c r="A5654" s="1">
        <v>43968.875</v>
      </c>
      <c r="B5654">
        <v>1220</v>
      </c>
      <c r="C5654">
        <v>1.49</v>
      </c>
      <c r="D5654" s="2">
        <f t="shared" si="264"/>
        <v>43969.417526639343</v>
      </c>
      <c r="E5654" s="89">
        <f t="shared" si="265"/>
        <v>899.99999979045242</v>
      </c>
      <c r="F5654" s="3">
        <f t="shared" si="266"/>
        <v>31091897.550776854</v>
      </c>
    </row>
    <row r="5655" spans="1:6">
      <c r="A5655" s="1">
        <v>43968.885416666664</v>
      </c>
      <c r="B5655">
        <v>1220</v>
      </c>
      <c r="C5655">
        <v>1.49</v>
      </c>
      <c r="D5655" s="2">
        <f t="shared" si="264"/>
        <v>43969.427943306007</v>
      </c>
      <c r="E5655" s="89">
        <f t="shared" si="265"/>
        <v>899.99999979045242</v>
      </c>
      <c r="F5655" s="3">
        <f t="shared" si="266"/>
        <v>31091897.550776854</v>
      </c>
    </row>
    <row r="5656" spans="1:6">
      <c r="A5656" s="1">
        <v>43968.895833333336</v>
      </c>
      <c r="B5656">
        <v>1210</v>
      </c>
      <c r="C5656">
        <v>1.48</v>
      </c>
      <c r="D5656" s="2">
        <f t="shared" si="264"/>
        <v>43969.442148415983</v>
      </c>
      <c r="E5656" s="89">
        <f t="shared" si="265"/>
        <v>900.00000041909516</v>
      </c>
      <c r="F5656" s="3">
        <f t="shared" si="266"/>
        <v>30837045.953047618</v>
      </c>
    </row>
    <row r="5657" spans="1:6">
      <c r="A5657" s="1">
        <v>43968.90625</v>
      </c>
      <c r="B5657">
        <v>1210</v>
      </c>
      <c r="C5657">
        <v>1.48</v>
      </c>
      <c r="D5657" s="2">
        <f t="shared" si="264"/>
        <v>43969.452565082647</v>
      </c>
      <c r="E5657" s="89">
        <f t="shared" si="265"/>
        <v>899.99999979045242</v>
      </c>
      <c r="F5657" s="3">
        <f t="shared" si="266"/>
        <v>30837045.931508191</v>
      </c>
    </row>
    <row r="5658" spans="1:6">
      <c r="A5658" s="1">
        <v>43968.916666666664</v>
      </c>
      <c r="B5658">
        <v>1210</v>
      </c>
      <c r="C5658">
        <v>1.48</v>
      </c>
      <c r="D5658" s="2">
        <f t="shared" si="264"/>
        <v>43969.462981749311</v>
      </c>
      <c r="E5658" s="89">
        <f t="shared" si="265"/>
        <v>899.99999979045242</v>
      </c>
      <c r="F5658" s="3">
        <f t="shared" si="266"/>
        <v>30837045.931508191</v>
      </c>
    </row>
    <row r="5659" spans="1:6">
      <c r="A5659" s="1">
        <v>43968.927083333336</v>
      </c>
      <c r="B5659">
        <v>1210</v>
      </c>
      <c r="C5659">
        <v>1.48</v>
      </c>
      <c r="D5659" s="2">
        <f t="shared" si="264"/>
        <v>43969.473398415983</v>
      </c>
      <c r="E5659" s="89">
        <f t="shared" si="265"/>
        <v>900.00000041909516</v>
      </c>
      <c r="F5659" s="3">
        <f t="shared" si="266"/>
        <v>30837045.953047618</v>
      </c>
    </row>
    <row r="5660" spans="1:6">
      <c r="A5660" s="1">
        <v>43968.9375</v>
      </c>
      <c r="B5660">
        <v>1210</v>
      </c>
      <c r="C5660">
        <v>1.48</v>
      </c>
      <c r="D5660" s="2">
        <f t="shared" si="264"/>
        <v>43969.483815082647</v>
      </c>
      <c r="E5660" s="89">
        <f t="shared" si="265"/>
        <v>899.99999979045242</v>
      </c>
      <c r="F5660" s="3">
        <f t="shared" si="266"/>
        <v>30837045.931508191</v>
      </c>
    </row>
    <row r="5661" spans="1:6">
      <c r="A5661" s="1">
        <v>43968.947916666664</v>
      </c>
      <c r="B5661">
        <v>1210</v>
      </c>
      <c r="C5661">
        <v>1.48</v>
      </c>
      <c r="D5661" s="2">
        <f t="shared" si="264"/>
        <v>43969.494231749311</v>
      </c>
      <c r="E5661" s="89">
        <f t="shared" si="265"/>
        <v>899.99999979045242</v>
      </c>
      <c r="F5661" s="3">
        <f t="shared" si="266"/>
        <v>30837045.931508191</v>
      </c>
    </row>
    <row r="5662" spans="1:6">
      <c r="A5662" s="1">
        <v>43968.958333333336</v>
      </c>
      <c r="B5662">
        <v>1210</v>
      </c>
      <c r="C5662">
        <v>1.48</v>
      </c>
      <c r="D5662" s="2">
        <f t="shared" si="264"/>
        <v>43969.504648415983</v>
      </c>
      <c r="E5662" s="89">
        <f t="shared" si="265"/>
        <v>900.00000041909516</v>
      </c>
      <c r="F5662" s="3">
        <f t="shared" si="266"/>
        <v>30837045.953047618</v>
      </c>
    </row>
    <row r="5663" spans="1:6">
      <c r="A5663" s="1">
        <v>43968.96875</v>
      </c>
      <c r="B5663">
        <v>1210</v>
      </c>
      <c r="C5663">
        <v>1.48</v>
      </c>
      <c r="D5663" s="2">
        <f t="shared" si="264"/>
        <v>43969.515065082647</v>
      </c>
      <c r="E5663" s="89">
        <f t="shared" si="265"/>
        <v>899.99999979045242</v>
      </c>
      <c r="F5663" s="3">
        <f t="shared" si="266"/>
        <v>30837045.931508191</v>
      </c>
    </row>
    <row r="5664" spans="1:6">
      <c r="A5664" s="1">
        <v>43968.979166666664</v>
      </c>
      <c r="B5664">
        <v>1210</v>
      </c>
      <c r="C5664">
        <v>1.48</v>
      </c>
      <c r="D5664" s="2">
        <f t="shared" si="264"/>
        <v>43969.525481749311</v>
      </c>
      <c r="E5664" s="89">
        <f t="shared" si="265"/>
        <v>899.99999979045242</v>
      </c>
      <c r="F5664" s="3">
        <f t="shared" si="266"/>
        <v>30837045.931508191</v>
      </c>
    </row>
    <row r="5665" spans="1:6">
      <c r="A5665" s="1">
        <v>43968.989583333336</v>
      </c>
      <c r="B5665">
        <v>1210</v>
      </c>
      <c r="C5665">
        <v>1.48</v>
      </c>
      <c r="D5665" s="2">
        <f t="shared" si="264"/>
        <v>43969.535898415983</v>
      </c>
      <c r="E5665" s="89">
        <f t="shared" si="265"/>
        <v>900.00000041909516</v>
      </c>
      <c r="F5665" s="3">
        <f t="shared" si="266"/>
        <v>30837045.953047618</v>
      </c>
    </row>
    <row r="5666" spans="1:6">
      <c r="A5666" s="1">
        <v>43969</v>
      </c>
      <c r="B5666">
        <v>1210</v>
      </c>
      <c r="C5666">
        <v>1.48</v>
      </c>
      <c r="D5666" s="2">
        <f t="shared" si="264"/>
        <v>43969.546315082647</v>
      </c>
      <c r="E5666" s="89">
        <f t="shared" si="265"/>
        <v>899.99999979045242</v>
      </c>
      <c r="F5666" s="3">
        <f t="shared" si="266"/>
        <v>30837045.931508191</v>
      </c>
    </row>
    <row r="5667" spans="1:6">
      <c r="A5667" s="1">
        <v>43969.010416666664</v>
      </c>
      <c r="B5667">
        <v>1210</v>
      </c>
      <c r="C5667">
        <v>1.48</v>
      </c>
      <c r="D5667" s="2">
        <f t="shared" si="264"/>
        <v>43969.556731749311</v>
      </c>
      <c r="E5667" s="89">
        <f t="shared" si="265"/>
        <v>899.99999979045242</v>
      </c>
      <c r="F5667" s="3">
        <f t="shared" si="266"/>
        <v>30837045.931508191</v>
      </c>
    </row>
    <row r="5668" spans="1:6">
      <c r="A5668" s="1">
        <v>43969.020833333336</v>
      </c>
      <c r="B5668">
        <v>1210</v>
      </c>
      <c r="C5668">
        <v>1.48</v>
      </c>
      <c r="D5668" s="2">
        <f t="shared" si="264"/>
        <v>43969.567148415983</v>
      </c>
      <c r="E5668" s="89">
        <f t="shared" si="265"/>
        <v>900.00000041909516</v>
      </c>
      <c r="F5668" s="3">
        <f t="shared" si="266"/>
        <v>30837045.953047618</v>
      </c>
    </row>
    <row r="5669" spans="1:6">
      <c r="A5669" s="1">
        <v>43969.03125</v>
      </c>
      <c r="B5669">
        <v>1210</v>
      </c>
      <c r="C5669">
        <v>1.48</v>
      </c>
      <c r="D5669" s="2">
        <f t="shared" si="264"/>
        <v>43969.577565082647</v>
      </c>
      <c r="E5669" s="89">
        <f t="shared" si="265"/>
        <v>899.99999979045242</v>
      </c>
      <c r="F5669" s="3">
        <f t="shared" si="266"/>
        <v>30837045.931508191</v>
      </c>
    </row>
    <row r="5670" spans="1:6">
      <c r="A5670" s="1">
        <v>43969.041666666664</v>
      </c>
      <c r="B5670">
        <v>1210</v>
      </c>
      <c r="C5670">
        <v>1.48</v>
      </c>
      <c r="D5670" s="2">
        <f t="shared" si="264"/>
        <v>43969.587981749311</v>
      </c>
      <c r="E5670" s="89">
        <f t="shared" si="265"/>
        <v>899.99999979045242</v>
      </c>
      <c r="F5670" s="3">
        <f t="shared" si="266"/>
        <v>30837045.931508191</v>
      </c>
    </row>
    <row r="5671" spans="1:6">
      <c r="A5671" s="1">
        <v>43969.052083333336</v>
      </c>
      <c r="B5671">
        <v>1210</v>
      </c>
      <c r="C5671">
        <v>1.48</v>
      </c>
      <c r="D5671" s="2">
        <f t="shared" si="264"/>
        <v>43969.598398415983</v>
      </c>
      <c r="E5671" s="89">
        <f t="shared" si="265"/>
        <v>900.00000041909516</v>
      </c>
      <c r="F5671" s="3">
        <f t="shared" si="266"/>
        <v>30837045.953047618</v>
      </c>
    </row>
    <row r="5672" spans="1:6">
      <c r="A5672" s="1">
        <v>43969.0625</v>
      </c>
      <c r="B5672">
        <v>1210</v>
      </c>
      <c r="C5672">
        <v>1.48</v>
      </c>
      <c r="D5672" s="2">
        <f t="shared" si="264"/>
        <v>43969.608815082647</v>
      </c>
      <c r="E5672" s="89">
        <f t="shared" si="265"/>
        <v>899.99999979045242</v>
      </c>
      <c r="F5672" s="3">
        <f t="shared" si="266"/>
        <v>30837045.931508191</v>
      </c>
    </row>
    <row r="5673" spans="1:6">
      <c r="A5673" s="1">
        <v>43969.072916666664</v>
      </c>
      <c r="B5673">
        <v>1210</v>
      </c>
      <c r="C5673">
        <v>1.48</v>
      </c>
      <c r="D5673" s="2">
        <f t="shared" si="264"/>
        <v>43969.619231749311</v>
      </c>
      <c r="E5673" s="89">
        <f t="shared" si="265"/>
        <v>899.99999979045242</v>
      </c>
      <c r="F5673" s="3">
        <f t="shared" si="266"/>
        <v>30837045.931508191</v>
      </c>
    </row>
    <row r="5674" spans="1:6">
      <c r="A5674" s="1">
        <v>43969.083333333336</v>
      </c>
      <c r="B5674">
        <v>1220</v>
      </c>
      <c r="C5674">
        <v>1.49</v>
      </c>
      <c r="D5674" s="2">
        <f t="shared" si="264"/>
        <v>43969.625859972679</v>
      </c>
      <c r="E5674" s="89">
        <f t="shared" si="265"/>
        <v>900.00000041909516</v>
      </c>
      <c r="F5674" s="3">
        <f t="shared" si="266"/>
        <v>31091897.572494294</v>
      </c>
    </row>
    <row r="5675" spans="1:6">
      <c r="A5675" s="1">
        <v>43969.09375</v>
      </c>
      <c r="B5675">
        <v>1220</v>
      </c>
      <c r="C5675">
        <v>1.49</v>
      </c>
      <c r="D5675" s="2">
        <f t="shared" si="264"/>
        <v>43969.636276639343</v>
      </c>
      <c r="E5675" s="89">
        <f t="shared" si="265"/>
        <v>899.99999979045242</v>
      </c>
      <c r="F5675" s="3">
        <f t="shared" si="266"/>
        <v>31091897.550776854</v>
      </c>
    </row>
    <row r="5676" spans="1:6">
      <c r="A5676" s="1">
        <v>43969.104166666664</v>
      </c>
      <c r="B5676">
        <v>1210</v>
      </c>
      <c r="C5676">
        <v>1.48</v>
      </c>
      <c r="D5676" s="2">
        <f t="shared" si="264"/>
        <v>43969.650481749311</v>
      </c>
      <c r="E5676" s="89">
        <f t="shared" si="265"/>
        <v>899.99999979045242</v>
      </c>
      <c r="F5676" s="3">
        <f t="shared" si="266"/>
        <v>30837045.931508191</v>
      </c>
    </row>
    <row r="5677" spans="1:6">
      <c r="A5677" s="1">
        <v>43969.114583333336</v>
      </c>
      <c r="B5677">
        <v>1210</v>
      </c>
      <c r="C5677">
        <v>1.48</v>
      </c>
      <c r="D5677" s="2">
        <f t="shared" si="264"/>
        <v>43969.660898415983</v>
      </c>
      <c r="E5677" s="89">
        <f t="shared" si="265"/>
        <v>900.00000041909516</v>
      </c>
      <c r="F5677" s="3">
        <f t="shared" si="266"/>
        <v>30837045.953047618</v>
      </c>
    </row>
    <row r="5678" spans="1:6">
      <c r="A5678" s="1">
        <v>43969.125</v>
      </c>
      <c r="B5678">
        <v>1220</v>
      </c>
      <c r="C5678">
        <v>1.49</v>
      </c>
      <c r="D5678" s="2">
        <f t="shared" si="264"/>
        <v>43969.667526639343</v>
      </c>
      <c r="E5678" s="89">
        <f t="shared" si="265"/>
        <v>899.99999979045242</v>
      </c>
      <c r="F5678" s="3">
        <f t="shared" si="266"/>
        <v>31091897.550776854</v>
      </c>
    </row>
    <row r="5679" spans="1:6">
      <c r="A5679" s="1">
        <v>43969.135416666664</v>
      </c>
      <c r="B5679">
        <v>1200</v>
      </c>
      <c r="C5679">
        <v>1.47</v>
      </c>
      <c r="D5679" s="2">
        <f t="shared" si="264"/>
        <v>43969.685583333332</v>
      </c>
      <c r="E5679" s="89">
        <f t="shared" si="265"/>
        <v>899.99999979045242</v>
      </c>
      <c r="F5679" s="3">
        <f t="shared" si="266"/>
        <v>30582194.312239528</v>
      </c>
    </row>
    <row r="5680" spans="1:6">
      <c r="A5680" s="1">
        <v>43969.145833333336</v>
      </c>
      <c r="B5680">
        <v>1210</v>
      </c>
      <c r="C5680">
        <v>1.48</v>
      </c>
      <c r="D5680" s="2">
        <f t="shared" si="264"/>
        <v>43969.692148415983</v>
      </c>
      <c r="E5680" s="89">
        <f t="shared" si="265"/>
        <v>900.00000041909516</v>
      </c>
      <c r="F5680" s="3">
        <f t="shared" si="266"/>
        <v>30837045.953047618</v>
      </c>
    </row>
    <row r="5681" spans="1:6">
      <c r="A5681" s="1">
        <v>43969.15625</v>
      </c>
      <c r="B5681">
        <v>1210</v>
      </c>
      <c r="C5681">
        <v>1.48</v>
      </c>
      <c r="D5681" s="2">
        <f t="shared" si="264"/>
        <v>43969.702565082647</v>
      </c>
      <c r="E5681" s="89">
        <f t="shared" si="265"/>
        <v>899.99999979045242</v>
      </c>
      <c r="F5681" s="3">
        <f t="shared" si="266"/>
        <v>30837045.931508191</v>
      </c>
    </row>
    <row r="5682" spans="1:6">
      <c r="A5682" s="1">
        <v>43969.166666666664</v>
      </c>
      <c r="B5682">
        <v>1210</v>
      </c>
      <c r="C5682">
        <v>1.48</v>
      </c>
      <c r="D5682" s="2">
        <f t="shared" si="264"/>
        <v>43969.712981749311</v>
      </c>
      <c r="E5682" s="89">
        <f t="shared" si="265"/>
        <v>899.99999979045242</v>
      </c>
      <c r="F5682" s="3">
        <f t="shared" si="266"/>
        <v>30837045.931508191</v>
      </c>
    </row>
    <row r="5683" spans="1:6">
      <c r="A5683" s="1">
        <v>43969.177083333336</v>
      </c>
      <c r="B5683">
        <v>1210</v>
      </c>
      <c r="C5683">
        <v>1.48</v>
      </c>
      <c r="D5683" s="2">
        <f t="shared" si="264"/>
        <v>43969.723398415983</v>
      </c>
      <c r="E5683" s="89">
        <f t="shared" si="265"/>
        <v>900.00000041909516</v>
      </c>
      <c r="F5683" s="3">
        <f t="shared" si="266"/>
        <v>30837045.953047618</v>
      </c>
    </row>
    <row r="5684" spans="1:6">
      <c r="A5684" s="1">
        <v>43969.1875</v>
      </c>
      <c r="B5684">
        <v>1210</v>
      </c>
      <c r="C5684">
        <v>1.48</v>
      </c>
      <c r="D5684" s="2">
        <f t="shared" si="264"/>
        <v>43969.733815082647</v>
      </c>
      <c r="E5684" s="89">
        <f t="shared" si="265"/>
        <v>899.99999979045242</v>
      </c>
      <c r="F5684" s="3">
        <f t="shared" si="266"/>
        <v>30837045.931508191</v>
      </c>
    </row>
    <row r="5685" spans="1:6">
      <c r="A5685" s="1">
        <v>43969.197916666664</v>
      </c>
      <c r="B5685">
        <v>1200</v>
      </c>
      <c r="C5685">
        <v>1.47</v>
      </c>
      <c r="D5685" s="2">
        <f t="shared" si="264"/>
        <v>43969.748083333332</v>
      </c>
      <c r="E5685" s="89">
        <f t="shared" si="265"/>
        <v>899.99999979045242</v>
      </c>
      <c r="F5685" s="3">
        <f t="shared" si="266"/>
        <v>30582194.312239528</v>
      </c>
    </row>
    <row r="5686" spans="1:6">
      <c r="A5686" s="1">
        <v>43969.208333333336</v>
      </c>
      <c r="B5686">
        <v>1200</v>
      </c>
      <c r="C5686">
        <v>1.47</v>
      </c>
      <c r="D5686" s="2">
        <f t="shared" si="264"/>
        <v>43969.758500000004</v>
      </c>
      <c r="E5686" s="89">
        <f t="shared" si="265"/>
        <v>900.00000041909516</v>
      </c>
      <c r="F5686" s="3">
        <f t="shared" si="266"/>
        <v>30582194.333600946</v>
      </c>
    </row>
    <row r="5687" spans="1:6">
      <c r="A5687" s="1">
        <v>43969.21875</v>
      </c>
      <c r="B5687">
        <v>1200</v>
      </c>
      <c r="C5687">
        <v>1.47</v>
      </c>
      <c r="D5687" s="2">
        <f t="shared" si="264"/>
        <v>43969.768916666668</v>
      </c>
      <c r="E5687" s="89">
        <f t="shared" si="265"/>
        <v>899.99999979045242</v>
      </c>
      <c r="F5687" s="3">
        <f t="shared" si="266"/>
        <v>30582194.312239528</v>
      </c>
    </row>
    <row r="5688" spans="1:6">
      <c r="A5688" s="1">
        <v>43969.229166666664</v>
      </c>
      <c r="B5688">
        <v>1210</v>
      </c>
      <c r="C5688">
        <v>1.48</v>
      </c>
      <c r="D5688" s="2">
        <f t="shared" si="264"/>
        <v>43969.775481749311</v>
      </c>
      <c r="E5688" s="89">
        <f t="shared" si="265"/>
        <v>899.99999979045242</v>
      </c>
      <c r="F5688" s="3">
        <f t="shared" si="266"/>
        <v>30837045.931508191</v>
      </c>
    </row>
    <row r="5689" spans="1:6">
      <c r="A5689" s="1">
        <v>43969.239583333336</v>
      </c>
      <c r="B5689">
        <v>1200</v>
      </c>
      <c r="C5689">
        <v>1.47</v>
      </c>
      <c r="D5689" s="2">
        <f t="shared" si="264"/>
        <v>43969.789750000004</v>
      </c>
      <c r="E5689" s="89">
        <f t="shared" si="265"/>
        <v>900.00000041909516</v>
      </c>
      <c r="F5689" s="3">
        <f t="shared" si="266"/>
        <v>30582194.333600946</v>
      </c>
    </row>
    <row r="5690" spans="1:6">
      <c r="A5690" s="1">
        <v>43969.25</v>
      </c>
      <c r="B5690">
        <v>1210</v>
      </c>
      <c r="C5690">
        <v>1.48</v>
      </c>
      <c r="D5690" s="2">
        <f t="shared" si="264"/>
        <v>43969.796315082647</v>
      </c>
      <c r="E5690" s="89">
        <f t="shared" si="265"/>
        <v>899.99999979045242</v>
      </c>
      <c r="F5690" s="3">
        <f t="shared" si="266"/>
        <v>30837045.931508191</v>
      </c>
    </row>
    <row r="5691" spans="1:6">
      <c r="A5691" s="1">
        <v>43969.260416666664</v>
      </c>
      <c r="B5691">
        <v>1210</v>
      </c>
      <c r="C5691">
        <v>1.48</v>
      </c>
      <c r="D5691" s="2">
        <f t="shared" si="264"/>
        <v>43969.806731749311</v>
      </c>
      <c r="E5691" s="89">
        <f t="shared" si="265"/>
        <v>899.99999979045242</v>
      </c>
      <c r="F5691" s="3">
        <f t="shared" si="266"/>
        <v>30837045.931508191</v>
      </c>
    </row>
    <row r="5692" spans="1:6">
      <c r="A5692" s="1">
        <v>43969.270833333336</v>
      </c>
      <c r="B5692">
        <v>1210</v>
      </c>
      <c r="C5692">
        <v>1.48</v>
      </c>
      <c r="D5692" s="2">
        <f t="shared" si="264"/>
        <v>43969.817148415983</v>
      </c>
      <c r="E5692" s="89">
        <f t="shared" si="265"/>
        <v>900.00000041909516</v>
      </c>
      <c r="F5692" s="3">
        <f t="shared" si="266"/>
        <v>30837045.953047618</v>
      </c>
    </row>
    <row r="5693" spans="1:6">
      <c r="A5693" s="1">
        <v>43969.28125</v>
      </c>
      <c r="B5693">
        <v>1200</v>
      </c>
      <c r="C5693">
        <v>1.47</v>
      </c>
      <c r="D5693" s="2">
        <f t="shared" si="264"/>
        <v>43969.831416666668</v>
      </c>
      <c r="E5693" s="89">
        <f t="shared" si="265"/>
        <v>899.99999979045242</v>
      </c>
      <c r="F5693" s="3">
        <f t="shared" si="266"/>
        <v>30582194.312239528</v>
      </c>
    </row>
    <row r="5694" spans="1:6">
      <c r="A5694" s="1">
        <v>43969.291666666664</v>
      </c>
      <c r="B5694">
        <v>1210</v>
      </c>
      <c r="C5694">
        <v>1.48</v>
      </c>
      <c r="D5694" s="2">
        <f t="shared" si="264"/>
        <v>43969.837981749311</v>
      </c>
      <c r="E5694" s="89">
        <f t="shared" si="265"/>
        <v>899.99999979045242</v>
      </c>
      <c r="F5694" s="3">
        <f t="shared" si="266"/>
        <v>30837045.931508191</v>
      </c>
    </row>
    <row r="5695" spans="1:6">
      <c r="A5695" s="1">
        <v>43969.302083333336</v>
      </c>
      <c r="B5695">
        <v>1200</v>
      </c>
      <c r="C5695">
        <v>1.47</v>
      </c>
      <c r="D5695" s="2">
        <f t="shared" si="264"/>
        <v>43969.852250000004</v>
      </c>
      <c r="E5695" s="89">
        <f t="shared" si="265"/>
        <v>900.00000041909516</v>
      </c>
      <c r="F5695" s="3">
        <f t="shared" si="266"/>
        <v>30582194.333600946</v>
      </c>
    </row>
    <row r="5696" spans="1:6">
      <c r="A5696" s="1">
        <v>43969.3125</v>
      </c>
      <c r="B5696">
        <v>1200</v>
      </c>
      <c r="C5696">
        <v>1.47</v>
      </c>
      <c r="D5696" s="2">
        <f t="shared" si="264"/>
        <v>43969.862666666668</v>
      </c>
      <c r="E5696" s="89">
        <f t="shared" si="265"/>
        <v>899.99999979045242</v>
      </c>
      <c r="F5696" s="3">
        <f t="shared" si="266"/>
        <v>30582194.312239528</v>
      </c>
    </row>
    <row r="5697" spans="1:6">
      <c r="A5697" s="1">
        <v>43969.322916666664</v>
      </c>
      <c r="B5697">
        <v>1200</v>
      </c>
      <c r="C5697">
        <v>1.47</v>
      </c>
      <c r="D5697" s="2">
        <f t="shared" si="264"/>
        <v>43969.873083333332</v>
      </c>
      <c r="E5697" s="89">
        <f t="shared" si="265"/>
        <v>899.99999979045242</v>
      </c>
      <c r="F5697" s="3">
        <f t="shared" si="266"/>
        <v>30582194.312239528</v>
      </c>
    </row>
    <row r="5698" spans="1:6">
      <c r="A5698" s="1">
        <v>43969.333333333336</v>
      </c>
      <c r="B5698">
        <v>1200</v>
      </c>
      <c r="C5698">
        <v>1.47</v>
      </c>
      <c r="D5698" s="2">
        <f t="shared" si="264"/>
        <v>43969.883500000004</v>
      </c>
      <c r="E5698" s="89">
        <f t="shared" si="265"/>
        <v>900.00000041909516</v>
      </c>
      <c r="F5698" s="3">
        <f t="shared" si="266"/>
        <v>30582194.333600946</v>
      </c>
    </row>
    <row r="5699" spans="1:6">
      <c r="A5699" s="1">
        <v>43969.34375</v>
      </c>
      <c r="B5699">
        <v>1210</v>
      </c>
      <c r="C5699">
        <v>1.48</v>
      </c>
      <c r="D5699" s="2">
        <f t="shared" ref="D5699:D5762" si="267">A5699+((13422*(1/B5699)+2.019)/24)</f>
        <v>43969.890065082647</v>
      </c>
      <c r="E5699" s="89">
        <f t="shared" si="265"/>
        <v>899.99999979045242</v>
      </c>
      <c r="F5699" s="3">
        <f t="shared" si="266"/>
        <v>30837045.931508191</v>
      </c>
    </row>
    <row r="5700" spans="1:6">
      <c r="A5700" s="1">
        <v>43969.354166666664</v>
      </c>
      <c r="B5700">
        <v>1230</v>
      </c>
      <c r="C5700">
        <v>1.5</v>
      </c>
      <c r="D5700" s="2">
        <f t="shared" si="267"/>
        <v>43969.892966463412</v>
      </c>
      <c r="E5700" s="89">
        <f t="shared" ref="E5700:E5763" si="268">CONVERT((A5700-A5699),"day","sec")</f>
        <v>899.99999979045242</v>
      </c>
      <c r="F5700" s="3">
        <f t="shared" si="266"/>
        <v>31346749.170045517</v>
      </c>
    </row>
    <row r="5701" spans="1:6">
      <c r="A5701" s="1">
        <v>43969.364583333336</v>
      </c>
      <c r="B5701">
        <v>1200</v>
      </c>
      <c r="C5701">
        <v>1.47</v>
      </c>
      <c r="D5701" s="2">
        <f t="shared" si="267"/>
        <v>43969.914750000004</v>
      </c>
      <c r="E5701" s="89">
        <f t="shared" si="268"/>
        <v>900.00000041909516</v>
      </c>
      <c r="F5701" s="3">
        <f t="shared" ref="F5701:F5764" si="269">E5701*B5701*CONVERT(1,"ft^3","l")</f>
        <v>30582194.333600946</v>
      </c>
    </row>
    <row r="5702" spans="1:6">
      <c r="A5702" s="1">
        <v>43969.375</v>
      </c>
      <c r="B5702">
        <v>1210</v>
      </c>
      <c r="C5702">
        <v>1.48</v>
      </c>
      <c r="D5702" s="2">
        <f t="shared" si="267"/>
        <v>43969.921315082647</v>
      </c>
      <c r="E5702" s="89">
        <f t="shared" si="268"/>
        <v>899.99999979045242</v>
      </c>
      <c r="F5702" s="3">
        <f t="shared" si="269"/>
        <v>30837045.931508191</v>
      </c>
    </row>
    <row r="5703" spans="1:6">
      <c r="A5703" s="1">
        <v>43969.385416666664</v>
      </c>
      <c r="B5703">
        <v>1210</v>
      </c>
      <c r="C5703">
        <v>1.48</v>
      </c>
      <c r="D5703" s="2">
        <f t="shared" si="267"/>
        <v>43969.931731749311</v>
      </c>
      <c r="E5703" s="89">
        <f t="shared" si="268"/>
        <v>899.99999979045242</v>
      </c>
      <c r="F5703" s="3">
        <f t="shared" si="269"/>
        <v>30837045.931508191</v>
      </c>
    </row>
    <row r="5704" spans="1:6">
      <c r="A5704" s="1">
        <v>43969.395833333336</v>
      </c>
      <c r="B5704">
        <v>1200</v>
      </c>
      <c r="C5704">
        <v>1.47</v>
      </c>
      <c r="D5704" s="2">
        <f t="shared" si="267"/>
        <v>43969.946000000004</v>
      </c>
      <c r="E5704" s="89">
        <f t="shared" si="268"/>
        <v>900.00000041909516</v>
      </c>
      <c r="F5704" s="3">
        <f t="shared" si="269"/>
        <v>30582194.333600946</v>
      </c>
    </row>
    <row r="5705" spans="1:6">
      <c r="A5705" s="1">
        <v>43969.40625</v>
      </c>
      <c r="B5705">
        <v>1210</v>
      </c>
      <c r="C5705">
        <v>1.48</v>
      </c>
      <c r="D5705" s="2">
        <f t="shared" si="267"/>
        <v>43969.952565082647</v>
      </c>
      <c r="E5705" s="89">
        <f t="shared" si="268"/>
        <v>899.99999979045242</v>
      </c>
      <c r="F5705" s="3">
        <f t="shared" si="269"/>
        <v>30837045.931508191</v>
      </c>
    </row>
    <row r="5706" spans="1:6">
      <c r="A5706" s="1">
        <v>43969.416666666664</v>
      </c>
      <c r="B5706">
        <v>1220</v>
      </c>
      <c r="C5706">
        <v>1.49</v>
      </c>
      <c r="D5706" s="2">
        <f t="shared" si="267"/>
        <v>43969.959193306007</v>
      </c>
      <c r="E5706" s="89">
        <f t="shared" si="268"/>
        <v>899.99999979045242</v>
      </c>
      <c r="F5706" s="3">
        <f t="shared" si="269"/>
        <v>31091897.550776854</v>
      </c>
    </row>
    <row r="5707" spans="1:6">
      <c r="A5707" s="1">
        <v>43969.427083333336</v>
      </c>
      <c r="B5707">
        <v>1220</v>
      </c>
      <c r="C5707">
        <v>1.49</v>
      </c>
      <c r="D5707" s="2">
        <f t="shared" si="267"/>
        <v>43969.969609972679</v>
      </c>
      <c r="E5707" s="89">
        <f t="shared" si="268"/>
        <v>900.00000041909516</v>
      </c>
      <c r="F5707" s="3">
        <f t="shared" si="269"/>
        <v>31091897.572494294</v>
      </c>
    </row>
    <row r="5708" spans="1:6">
      <c r="A5708" s="1">
        <v>43969.4375</v>
      </c>
      <c r="B5708">
        <v>1220</v>
      </c>
      <c r="C5708">
        <v>1.49</v>
      </c>
      <c r="D5708" s="2">
        <f t="shared" si="267"/>
        <v>43969.980026639343</v>
      </c>
      <c r="E5708" s="89">
        <f t="shared" si="268"/>
        <v>899.99999979045242</v>
      </c>
      <c r="F5708" s="3">
        <f t="shared" si="269"/>
        <v>31091897.550776854</v>
      </c>
    </row>
    <row r="5709" spans="1:6">
      <c r="A5709" s="1">
        <v>43969.447916666664</v>
      </c>
      <c r="B5709">
        <v>1220</v>
      </c>
      <c r="C5709">
        <v>1.49</v>
      </c>
      <c r="D5709" s="2">
        <f t="shared" si="267"/>
        <v>43969.990443306007</v>
      </c>
      <c r="E5709" s="89">
        <f t="shared" si="268"/>
        <v>899.99999979045242</v>
      </c>
      <c r="F5709" s="3">
        <f t="shared" si="269"/>
        <v>31091897.550776854</v>
      </c>
    </row>
    <row r="5710" spans="1:6">
      <c r="A5710" s="1">
        <v>43969.458333333336</v>
      </c>
      <c r="B5710">
        <v>1220</v>
      </c>
      <c r="C5710">
        <v>1.49</v>
      </c>
      <c r="D5710" s="2">
        <f t="shared" si="267"/>
        <v>43970.000859972679</v>
      </c>
      <c r="E5710" s="89">
        <f t="shared" si="268"/>
        <v>900.00000041909516</v>
      </c>
      <c r="F5710" s="3">
        <f t="shared" si="269"/>
        <v>31091897.572494294</v>
      </c>
    </row>
    <row r="5711" spans="1:6">
      <c r="A5711" s="1">
        <v>43969.46875</v>
      </c>
      <c r="B5711">
        <v>1200</v>
      </c>
      <c r="C5711">
        <v>1.47</v>
      </c>
      <c r="D5711" s="2">
        <f t="shared" si="267"/>
        <v>43970.018916666668</v>
      </c>
      <c r="E5711" s="89">
        <f t="shared" si="268"/>
        <v>899.99999979045242</v>
      </c>
      <c r="F5711" s="3">
        <f t="shared" si="269"/>
        <v>30582194.312239528</v>
      </c>
    </row>
    <row r="5712" spans="1:6">
      <c r="A5712" s="1">
        <v>43969.479166666664</v>
      </c>
      <c r="B5712">
        <v>1220</v>
      </c>
      <c r="C5712">
        <v>1.49</v>
      </c>
      <c r="D5712" s="2">
        <f t="shared" si="267"/>
        <v>43970.021693306007</v>
      </c>
      <c r="E5712" s="89">
        <f t="shared" si="268"/>
        <v>899.99999979045242</v>
      </c>
      <c r="F5712" s="3">
        <f t="shared" si="269"/>
        <v>31091897.550776854</v>
      </c>
    </row>
    <row r="5713" spans="1:6">
      <c r="A5713" s="1">
        <v>43969.489583333336</v>
      </c>
      <c r="B5713">
        <v>1210</v>
      </c>
      <c r="C5713">
        <v>1.48</v>
      </c>
      <c r="D5713" s="2">
        <f t="shared" si="267"/>
        <v>43970.035898415983</v>
      </c>
      <c r="E5713" s="89">
        <f t="shared" si="268"/>
        <v>900.00000041909516</v>
      </c>
      <c r="F5713" s="3">
        <f t="shared" si="269"/>
        <v>30837045.953047618</v>
      </c>
    </row>
    <row r="5714" spans="1:6">
      <c r="A5714" s="1">
        <v>43969.5</v>
      </c>
      <c r="B5714">
        <v>1210</v>
      </c>
      <c r="C5714">
        <v>1.48</v>
      </c>
      <c r="D5714" s="2">
        <f t="shared" si="267"/>
        <v>43970.046315082647</v>
      </c>
      <c r="E5714" s="89">
        <f t="shared" si="268"/>
        <v>899.99999979045242</v>
      </c>
      <c r="F5714" s="3">
        <f t="shared" si="269"/>
        <v>30837045.931508191</v>
      </c>
    </row>
    <row r="5715" spans="1:6">
      <c r="A5715" s="1">
        <v>43969.510416666664</v>
      </c>
      <c r="B5715">
        <v>1220</v>
      </c>
      <c r="C5715">
        <v>1.49</v>
      </c>
      <c r="D5715" s="2">
        <f t="shared" si="267"/>
        <v>43970.052943306007</v>
      </c>
      <c r="E5715" s="89">
        <f t="shared" si="268"/>
        <v>899.99999979045242</v>
      </c>
      <c r="F5715" s="3">
        <f t="shared" si="269"/>
        <v>31091897.550776854</v>
      </c>
    </row>
    <row r="5716" spans="1:6">
      <c r="A5716" s="1">
        <v>43969.520833333336</v>
      </c>
      <c r="B5716">
        <v>1210</v>
      </c>
      <c r="C5716">
        <v>1.48</v>
      </c>
      <c r="D5716" s="2">
        <f t="shared" si="267"/>
        <v>43970.067148415983</v>
      </c>
      <c r="E5716" s="89">
        <f t="shared" si="268"/>
        <v>900.00000041909516</v>
      </c>
      <c r="F5716" s="3">
        <f t="shared" si="269"/>
        <v>30837045.953047618</v>
      </c>
    </row>
    <row r="5717" spans="1:6">
      <c r="A5717" s="1">
        <v>43969.53125</v>
      </c>
      <c r="B5717">
        <v>1210</v>
      </c>
      <c r="C5717">
        <v>1.48</v>
      </c>
      <c r="D5717" s="2">
        <f t="shared" si="267"/>
        <v>43970.077565082647</v>
      </c>
      <c r="E5717" s="89">
        <f t="shared" si="268"/>
        <v>899.99999979045242</v>
      </c>
      <c r="F5717" s="3">
        <f t="shared" si="269"/>
        <v>30837045.931508191</v>
      </c>
    </row>
    <row r="5718" spans="1:6">
      <c r="A5718" s="1">
        <v>43969.541666666664</v>
      </c>
      <c r="B5718">
        <v>1210</v>
      </c>
      <c r="C5718">
        <v>1.48</v>
      </c>
      <c r="D5718" s="2">
        <f t="shared" si="267"/>
        <v>43970.087981749311</v>
      </c>
      <c r="E5718" s="89">
        <f t="shared" si="268"/>
        <v>899.99999979045242</v>
      </c>
      <c r="F5718" s="3">
        <f t="shared" si="269"/>
        <v>30837045.931508191</v>
      </c>
    </row>
    <row r="5719" spans="1:6">
      <c r="A5719" s="1">
        <v>43969.552083333336</v>
      </c>
      <c r="B5719">
        <v>1200</v>
      </c>
      <c r="C5719">
        <v>1.47</v>
      </c>
      <c r="D5719" s="2">
        <f t="shared" si="267"/>
        <v>43970.102250000004</v>
      </c>
      <c r="E5719" s="89">
        <f t="shared" si="268"/>
        <v>900.00000041909516</v>
      </c>
      <c r="F5719" s="3">
        <f t="shared" si="269"/>
        <v>30582194.333600946</v>
      </c>
    </row>
    <row r="5720" spans="1:6">
      <c r="A5720" s="1">
        <v>43969.5625</v>
      </c>
      <c r="B5720">
        <v>1200</v>
      </c>
      <c r="C5720">
        <v>1.47</v>
      </c>
      <c r="D5720" s="2">
        <f t="shared" si="267"/>
        <v>43970.112666666668</v>
      </c>
      <c r="E5720" s="89">
        <f t="shared" si="268"/>
        <v>899.99999979045242</v>
      </c>
      <c r="F5720" s="3">
        <f t="shared" si="269"/>
        <v>30582194.312239528</v>
      </c>
    </row>
    <row r="5721" spans="1:6">
      <c r="A5721" s="1">
        <v>43969.572916666664</v>
      </c>
      <c r="B5721">
        <v>1200</v>
      </c>
      <c r="C5721">
        <v>1.47</v>
      </c>
      <c r="D5721" s="2">
        <f t="shared" si="267"/>
        <v>43970.123083333332</v>
      </c>
      <c r="E5721" s="89">
        <f t="shared" si="268"/>
        <v>899.99999979045242</v>
      </c>
      <c r="F5721" s="3">
        <f t="shared" si="269"/>
        <v>30582194.312239528</v>
      </c>
    </row>
    <row r="5722" spans="1:6">
      <c r="A5722" s="1">
        <v>43969.583333333336</v>
      </c>
      <c r="B5722">
        <v>1200</v>
      </c>
      <c r="C5722">
        <v>1.47</v>
      </c>
      <c r="D5722" s="2">
        <f t="shared" si="267"/>
        <v>43970.133500000004</v>
      </c>
      <c r="E5722" s="89">
        <f t="shared" si="268"/>
        <v>900.00000041909516</v>
      </c>
      <c r="F5722" s="3">
        <f t="shared" si="269"/>
        <v>30582194.333600946</v>
      </c>
    </row>
    <row r="5723" spans="1:6">
      <c r="A5723" s="1">
        <v>43969.59375</v>
      </c>
      <c r="B5723">
        <v>1210</v>
      </c>
      <c r="C5723">
        <v>1.48</v>
      </c>
      <c r="D5723" s="2">
        <f t="shared" si="267"/>
        <v>43970.140065082647</v>
      </c>
      <c r="E5723" s="89">
        <f t="shared" si="268"/>
        <v>899.99999979045242</v>
      </c>
      <c r="F5723" s="3">
        <f t="shared" si="269"/>
        <v>30837045.931508191</v>
      </c>
    </row>
    <row r="5724" spans="1:6">
      <c r="A5724" s="1">
        <v>43969.604166666664</v>
      </c>
      <c r="B5724">
        <v>1210</v>
      </c>
      <c r="C5724">
        <v>1.48</v>
      </c>
      <c r="D5724" s="2">
        <f t="shared" si="267"/>
        <v>43970.150481749311</v>
      </c>
      <c r="E5724" s="89">
        <f t="shared" si="268"/>
        <v>899.99999979045242</v>
      </c>
      <c r="F5724" s="3">
        <f t="shared" si="269"/>
        <v>30837045.931508191</v>
      </c>
    </row>
    <row r="5725" spans="1:6">
      <c r="A5725" s="1">
        <v>43969.614583333336</v>
      </c>
      <c r="B5725">
        <v>1210</v>
      </c>
      <c r="C5725">
        <v>1.48</v>
      </c>
      <c r="D5725" s="2">
        <f t="shared" si="267"/>
        <v>43970.160898415983</v>
      </c>
      <c r="E5725" s="89">
        <f t="shared" si="268"/>
        <v>900.00000041909516</v>
      </c>
      <c r="F5725" s="3">
        <f t="shared" si="269"/>
        <v>30837045.953047618</v>
      </c>
    </row>
    <row r="5726" spans="1:6">
      <c r="A5726" s="1">
        <v>43969.625</v>
      </c>
      <c r="B5726">
        <v>1210</v>
      </c>
      <c r="C5726">
        <v>1.48</v>
      </c>
      <c r="D5726" s="2">
        <f t="shared" si="267"/>
        <v>43970.171315082647</v>
      </c>
      <c r="E5726" s="89">
        <f t="shared" si="268"/>
        <v>899.99999979045242</v>
      </c>
      <c r="F5726" s="3">
        <f t="shared" si="269"/>
        <v>30837045.931508191</v>
      </c>
    </row>
    <row r="5727" spans="1:6">
      <c r="A5727" s="1">
        <v>43969.635416666664</v>
      </c>
      <c r="B5727">
        <v>1210</v>
      </c>
      <c r="C5727">
        <v>1.48</v>
      </c>
      <c r="D5727" s="2">
        <f t="shared" si="267"/>
        <v>43970.181731749311</v>
      </c>
      <c r="E5727" s="89">
        <f t="shared" si="268"/>
        <v>899.99999979045242</v>
      </c>
      <c r="F5727" s="3">
        <f t="shared" si="269"/>
        <v>30837045.931508191</v>
      </c>
    </row>
    <row r="5728" spans="1:6">
      <c r="A5728" s="1">
        <v>43969.645833333336</v>
      </c>
      <c r="B5728">
        <v>1210</v>
      </c>
      <c r="C5728">
        <v>1.48</v>
      </c>
      <c r="D5728" s="2">
        <f t="shared" si="267"/>
        <v>43970.192148415983</v>
      </c>
      <c r="E5728" s="89">
        <f t="shared" si="268"/>
        <v>900.00000041909516</v>
      </c>
      <c r="F5728" s="3">
        <f t="shared" si="269"/>
        <v>30837045.953047618</v>
      </c>
    </row>
    <row r="5729" spans="1:6">
      <c r="A5729" s="1">
        <v>43969.65625</v>
      </c>
      <c r="B5729">
        <v>1220</v>
      </c>
      <c r="C5729">
        <v>1.49</v>
      </c>
      <c r="D5729" s="2">
        <f t="shared" si="267"/>
        <v>43970.198776639343</v>
      </c>
      <c r="E5729" s="89">
        <f t="shared" si="268"/>
        <v>899.99999979045242</v>
      </c>
      <c r="F5729" s="3">
        <f t="shared" si="269"/>
        <v>31091897.550776854</v>
      </c>
    </row>
    <row r="5730" spans="1:6">
      <c r="A5730" s="1">
        <v>43969.666666666664</v>
      </c>
      <c r="B5730">
        <v>1210</v>
      </c>
      <c r="C5730">
        <v>1.48</v>
      </c>
      <c r="D5730" s="2">
        <f t="shared" si="267"/>
        <v>43970.212981749311</v>
      </c>
      <c r="E5730" s="89">
        <f t="shared" si="268"/>
        <v>899.99999979045242</v>
      </c>
      <c r="F5730" s="3">
        <f t="shared" si="269"/>
        <v>30837045.931508191</v>
      </c>
    </row>
    <row r="5731" spans="1:6">
      <c r="A5731" s="1">
        <v>43969.677083333336</v>
      </c>
      <c r="B5731">
        <v>1220</v>
      </c>
      <c r="C5731">
        <v>1.49</v>
      </c>
      <c r="D5731" s="2">
        <f t="shared" si="267"/>
        <v>43970.219609972679</v>
      </c>
      <c r="E5731" s="89">
        <f t="shared" si="268"/>
        <v>900.00000041909516</v>
      </c>
      <c r="F5731" s="3">
        <f t="shared" si="269"/>
        <v>31091897.572494294</v>
      </c>
    </row>
    <row r="5732" spans="1:6">
      <c r="A5732" s="1">
        <v>43969.6875</v>
      </c>
      <c r="B5732">
        <v>1210</v>
      </c>
      <c r="C5732">
        <v>1.48</v>
      </c>
      <c r="D5732" s="2">
        <f t="shared" si="267"/>
        <v>43970.233815082647</v>
      </c>
      <c r="E5732" s="89">
        <f t="shared" si="268"/>
        <v>899.99999979045242</v>
      </c>
      <c r="F5732" s="3">
        <f t="shared" si="269"/>
        <v>30837045.931508191</v>
      </c>
    </row>
    <row r="5733" spans="1:6">
      <c r="A5733" s="1">
        <v>43969.697916666664</v>
      </c>
      <c r="B5733">
        <v>1210</v>
      </c>
      <c r="C5733">
        <v>1.48</v>
      </c>
      <c r="D5733" s="2">
        <f t="shared" si="267"/>
        <v>43970.244231749311</v>
      </c>
      <c r="E5733" s="89">
        <f t="shared" si="268"/>
        <v>899.99999979045242</v>
      </c>
      <c r="F5733" s="3">
        <f t="shared" si="269"/>
        <v>30837045.931508191</v>
      </c>
    </row>
    <row r="5734" spans="1:6">
      <c r="A5734" s="1">
        <v>43969.708333333336</v>
      </c>
      <c r="B5734">
        <v>1220</v>
      </c>
      <c r="C5734">
        <v>1.49</v>
      </c>
      <c r="D5734" s="2">
        <f t="shared" si="267"/>
        <v>43970.250859972679</v>
      </c>
      <c r="E5734" s="89">
        <f t="shared" si="268"/>
        <v>900.00000041909516</v>
      </c>
      <c r="F5734" s="3">
        <f t="shared" si="269"/>
        <v>31091897.572494294</v>
      </c>
    </row>
    <row r="5735" spans="1:6">
      <c r="A5735" s="1">
        <v>43969.71875</v>
      </c>
      <c r="B5735">
        <v>1220</v>
      </c>
      <c r="C5735">
        <v>1.49</v>
      </c>
      <c r="D5735" s="2">
        <f t="shared" si="267"/>
        <v>43970.261276639343</v>
      </c>
      <c r="E5735" s="89">
        <f t="shared" si="268"/>
        <v>899.99999979045242</v>
      </c>
      <c r="F5735" s="3">
        <f t="shared" si="269"/>
        <v>31091897.550776854</v>
      </c>
    </row>
    <row r="5736" spans="1:6">
      <c r="A5736" s="1">
        <v>43969.729166666664</v>
      </c>
      <c r="B5736">
        <v>1220</v>
      </c>
      <c r="C5736">
        <v>1.49</v>
      </c>
      <c r="D5736" s="2">
        <f t="shared" si="267"/>
        <v>43970.271693306007</v>
      </c>
      <c r="E5736" s="89">
        <f t="shared" si="268"/>
        <v>899.99999979045242</v>
      </c>
      <c r="F5736" s="3">
        <f t="shared" si="269"/>
        <v>31091897.550776854</v>
      </c>
    </row>
    <row r="5737" spans="1:6">
      <c r="A5737" s="1">
        <v>43969.739583333336</v>
      </c>
      <c r="B5737">
        <v>1220</v>
      </c>
      <c r="C5737">
        <v>1.49</v>
      </c>
      <c r="D5737" s="2">
        <f t="shared" si="267"/>
        <v>43970.282109972679</v>
      </c>
      <c r="E5737" s="89">
        <f t="shared" si="268"/>
        <v>900.00000041909516</v>
      </c>
      <c r="F5737" s="3">
        <f t="shared" si="269"/>
        <v>31091897.572494294</v>
      </c>
    </row>
    <row r="5738" spans="1:6">
      <c r="A5738" s="1">
        <v>43969.75</v>
      </c>
      <c r="B5738">
        <v>1210</v>
      </c>
      <c r="C5738">
        <v>1.48</v>
      </c>
      <c r="D5738" s="2">
        <f t="shared" si="267"/>
        <v>43970.296315082647</v>
      </c>
      <c r="E5738" s="89">
        <f t="shared" si="268"/>
        <v>899.99999979045242</v>
      </c>
      <c r="F5738" s="3">
        <f t="shared" si="269"/>
        <v>30837045.931508191</v>
      </c>
    </row>
    <row r="5739" spans="1:6">
      <c r="A5739" s="1">
        <v>43969.760416666664</v>
      </c>
      <c r="B5739">
        <v>1210</v>
      </c>
      <c r="C5739">
        <v>1.48</v>
      </c>
      <c r="D5739" s="2">
        <f t="shared" si="267"/>
        <v>43970.306731749311</v>
      </c>
      <c r="E5739" s="89">
        <f t="shared" si="268"/>
        <v>899.99999979045242</v>
      </c>
      <c r="F5739" s="3">
        <f t="shared" si="269"/>
        <v>30837045.931508191</v>
      </c>
    </row>
    <row r="5740" spans="1:6">
      <c r="A5740" s="1">
        <v>43969.770833333336</v>
      </c>
      <c r="B5740">
        <v>1210</v>
      </c>
      <c r="C5740">
        <v>1.48</v>
      </c>
      <c r="D5740" s="2">
        <f t="shared" si="267"/>
        <v>43970.317148415983</v>
      </c>
      <c r="E5740" s="89">
        <f t="shared" si="268"/>
        <v>900.00000041909516</v>
      </c>
      <c r="F5740" s="3">
        <f t="shared" si="269"/>
        <v>30837045.953047618</v>
      </c>
    </row>
    <row r="5741" spans="1:6">
      <c r="A5741" s="1">
        <v>43969.78125</v>
      </c>
      <c r="B5741">
        <v>1210</v>
      </c>
      <c r="C5741">
        <v>1.48</v>
      </c>
      <c r="D5741" s="2">
        <f t="shared" si="267"/>
        <v>43970.327565082647</v>
      </c>
      <c r="E5741" s="89">
        <f t="shared" si="268"/>
        <v>899.99999979045242</v>
      </c>
      <c r="F5741" s="3">
        <f t="shared" si="269"/>
        <v>30837045.931508191</v>
      </c>
    </row>
    <row r="5742" spans="1:6">
      <c r="A5742" s="1">
        <v>43969.791666666664</v>
      </c>
      <c r="B5742">
        <v>1210</v>
      </c>
      <c r="C5742">
        <v>1.48</v>
      </c>
      <c r="D5742" s="2">
        <f t="shared" si="267"/>
        <v>43970.337981749311</v>
      </c>
      <c r="E5742" s="89">
        <f t="shared" si="268"/>
        <v>899.99999979045242</v>
      </c>
      <c r="F5742" s="3">
        <f t="shared" si="269"/>
        <v>30837045.931508191</v>
      </c>
    </row>
    <row r="5743" spans="1:6">
      <c r="A5743" s="1">
        <v>43969.802083333336</v>
      </c>
      <c r="B5743">
        <v>1210</v>
      </c>
      <c r="C5743">
        <v>1.48</v>
      </c>
      <c r="D5743" s="2">
        <f t="shared" si="267"/>
        <v>43970.348398415983</v>
      </c>
      <c r="E5743" s="89">
        <f t="shared" si="268"/>
        <v>900.00000041909516</v>
      </c>
      <c r="F5743" s="3">
        <f t="shared" si="269"/>
        <v>30837045.953047618</v>
      </c>
    </row>
    <row r="5744" spans="1:6">
      <c r="A5744" s="1">
        <v>43969.8125</v>
      </c>
      <c r="B5744">
        <v>1220</v>
      </c>
      <c r="C5744">
        <v>1.49</v>
      </c>
      <c r="D5744" s="2">
        <f t="shared" si="267"/>
        <v>43970.355026639343</v>
      </c>
      <c r="E5744" s="89">
        <f t="shared" si="268"/>
        <v>899.99999979045242</v>
      </c>
      <c r="F5744" s="3">
        <f t="shared" si="269"/>
        <v>31091897.550776854</v>
      </c>
    </row>
    <row r="5745" spans="1:6">
      <c r="A5745" s="1">
        <v>43969.822916666664</v>
      </c>
      <c r="B5745">
        <v>1210</v>
      </c>
      <c r="C5745">
        <v>1.48</v>
      </c>
      <c r="D5745" s="2">
        <f t="shared" si="267"/>
        <v>43970.369231749311</v>
      </c>
      <c r="E5745" s="89">
        <f t="shared" si="268"/>
        <v>899.99999979045242</v>
      </c>
      <c r="F5745" s="3">
        <f t="shared" si="269"/>
        <v>30837045.931508191</v>
      </c>
    </row>
    <row r="5746" spans="1:6">
      <c r="A5746" s="1">
        <v>43969.833333333336</v>
      </c>
      <c r="B5746">
        <v>1210</v>
      </c>
      <c r="C5746">
        <v>1.48</v>
      </c>
      <c r="D5746" s="2">
        <f t="shared" si="267"/>
        <v>43970.379648415983</v>
      </c>
      <c r="E5746" s="89">
        <f t="shared" si="268"/>
        <v>900.00000041909516</v>
      </c>
      <c r="F5746" s="3">
        <f t="shared" si="269"/>
        <v>30837045.953047618</v>
      </c>
    </row>
    <row r="5747" spans="1:6">
      <c r="A5747" s="1">
        <v>43969.84375</v>
      </c>
      <c r="B5747">
        <v>1210</v>
      </c>
      <c r="C5747">
        <v>1.48</v>
      </c>
      <c r="D5747" s="2">
        <f t="shared" si="267"/>
        <v>43970.390065082647</v>
      </c>
      <c r="E5747" s="89">
        <f t="shared" si="268"/>
        <v>899.99999979045242</v>
      </c>
      <c r="F5747" s="3">
        <f t="shared" si="269"/>
        <v>30837045.931508191</v>
      </c>
    </row>
    <row r="5748" spans="1:6">
      <c r="A5748" s="1">
        <v>43969.854166666664</v>
      </c>
      <c r="B5748">
        <v>1200</v>
      </c>
      <c r="C5748">
        <v>1.47</v>
      </c>
      <c r="D5748" s="2">
        <f t="shared" si="267"/>
        <v>43970.404333333332</v>
      </c>
      <c r="E5748" s="89">
        <f t="shared" si="268"/>
        <v>899.99999979045242</v>
      </c>
      <c r="F5748" s="3">
        <f t="shared" si="269"/>
        <v>30582194.312239528</v>
      </c>
    </row>
    <row r="5749" spans="1:6">
      <c r="A5749" s="1">
        <v>43969.864583333336</v>
      </c>
      <c r="B5749">
        <v>1210</v>
      </c>
      <c r="C5749">
        <v>1.48</v>
      </c>
      <c r="D5749" s="2">
        <f t="shared" si="267"/>
        <v>43970.410898415983</v>
      </c>
      <c r="E5749" s="89">
        <f t="shared" si="268"/>
        <v>900.00000041909516</v>
      </c>
      <c r="F5749" s="3">
        <f t="shared" si="269"/>
        <v>30837045.953047618</v>
      </c>
    </row>
    <row r="5750" spans="1:6">
      <c r="A5750" s="1">
        <v>43969.875</v>
      </c>
      <c r="B5750">
        <v>1210</v>
      </c>
      <c r="C5750">
        <v>1.48</v>
      </c>
      <c r="D5750" s="2">
        <f t="shared" si="267"/>
        <v>43970.421315082647</v>
      </c>
      <c r="E5750" s="89">
        <f t="shared" si="268"/>
        <v>899.99999979045242</v>
      </c>
      <c r="F5750" s="3">
        <f t="shared" si="269"/>
        <v>30837045.931508191</v>
      </c>
    </row>
    <row r="5751" spans="1:6">
      <c r="A5751" s="1">
        <v>43969.885416666664</v>
      </c>
      <c r="B5751">
        <v>1210</v>
      </c>
      <c r="C5751">
        <v>1.48</v>
      </c>
      <c r="D5751" s="2">
        <f t="shared" si="267"/>
        <v>43970.431731749311</v>
      </c>
      <c r="E5751" s="89">
        <f t="shared" si="268"/>
        <v>899.99999979045242</v>
      </c>
      <c r="F5751" s="3">
        <f t="shared" si="269"/>
        <v>30837045.931508191</v>
      </c>
    </row>
    <row r="5752" spans="1:6">
      <c r="A5752" s="1">
        <v>43969.895833333336</v>
      </c>
      <c r="B5752">
        <v>1210</v>
      </c>
      <c r="C5752">
        <v>1.48</v>
      </c>
      <c r="D5752" s="2">
        <f t="shared" si="267"/>
        <v>43970.442148415983</v>
      </c>
      <c r="E5752" s="89">
        <f t="shared" si="268"/>
        <v>900.00000041909516</v>
      </c>
      <c r="F5752" s="3">
        <f t="shared" si="269"/>
        <v>30837045.953047618</v>
      </c>
    </row>
    <row r="5753" spans="1:6">
      <c r="A5753" s="1">
        <v>43969.90625</v>
      </c>
      <c r="B5753">
        <v>1210</v>
      </c>
      <c r="C5753">
        <v>1.48</v>
      </c>
      <c r="D5753" s="2">
        <f t="shared" si="267"/>
        <v>43970.452565082647</v>
      </c>
      <c r="E5753" s="89">
        <f t="shared" si="268"/>
        <v>899.99999979045242</v>
      </c>
      <c r="F5753" s="3">
        <f t="shared" si="269"/>
        <v>30837045.931508191</v>
      </c>
    </row>
    <row r="5754" spans="1:6">
      <c r="A5754" s="1">
        <v>43969.916666666664</v>
      </c>
      <c r="B5754">
        <v>1210</v>
      </c>
      <c r="C5754">
        <v>1.48</v>
      </c>
      <c r="D5754" s="2">
        <f t="shared" si="267"/>
        <v>43970.462981749311</v>
      </c>
      <c r="E5754" s="89">
        <f t="shared" si="268"/>
        <v>899.99999979045242</v>
      </c>
      <c r="F5754" s="3">
        <f t="shared" si="269"/>
        <v>30837045.931508191</v>
      </c>
    </row>
    <row r="5755" spans="1:6">
      <c r="A5755" s="1">
        <v>43969.927083333336</v>
      </c>
      <c r="B5755">
        <v>1210</v>
      </c>
      <c r="C5755">
        <v>1.48</v>
      </c>
      <c r="D5755" s="2">
        <f t="shared" si="267"/>
        <v>43970.473398415983</v>
      </c>
      <c r="E5755" s="89">
        <f t="shared" si="268"/>
        <v>900.00000041909516</v>
      </c>
      <c r="F5755" s="3">
        <f t="shared" si="269"/>
        <v>30837045.953047618</v>
      </c>
    </row>
    <row r="5756" spans="1:6">
      <c r="A5756" s="1">
        <v>43969.9375</v>
      </c>
      <c r="B5756">
        <v>1210</v>
      </c>
      <c r="C5756">
        <v>1.48</v>
      </c>
      <c r="D5756" s="2">
        <f t="shared" si="267"/>
        <v>43970.483815082647</v>
      </c>
      <c r="E5756" s="89">
        <f t="shared" si="268"/>
        <v>899.99999979045242</v>
      </c>
      <c r="F5756" s="3">
        <f t="shared" si="269"/>
        <v>30837045.931508191</v>
      </c>
    </row>
    <row r="5757" spans="1:6">
      <c r="A5757" s="1">
        <v>43969.947916666664</v>
      </c>
      <c r="B5757">
        <v>1210</v>
      </c>
      <c r="C5757">
        <v>1.48</v>
      </c>
      <c r="D5757" s="2">
        <f t="shared" si="267"/>
        <v>43970.494231749311</v>
      </c>
      <c r="E5757" s="89">
        <f t="shared" si="268"/>
        <v>899.99999979045242</v>
      </c>
      <c r="F5757" s="3">
        <f t="shared" si="269"/>
        <v>30837045.931508191</v>
      </c>
    </row>
    <row r="5758" spans="1:6">
      <c r="A5758" s="1">
        <v>43969.958333333336</v>
      </c>
      <c r="B5758">
        <v>1220</v>
      </c>
      <c r="C5758">
        <v>1.49</v>
      </c>
      <c r="D5758" s="2">
        <f t="shared" si="267"/>
        <v>43970.500859972679</v>
      </c>
      <c r="E5758" s="89">
        <f t="shared" si="268"/>
        <v>900.00000041909516</v>
      </c>
      <c r="F5758" s="3">
        <f t="shared" si="269"/>
        <v>31091897.572494294</v>
      </c>
    </row>
    <row r="5759" spans="1:6">
      <c r="A5759" s="1">
        <v>43969.96875</v>
      </c>
      <c r="B5759">
        <v>1220</v>
      </c>
      <c r="C5759">
        <v>1.49</v>
      </c>
      <c r="D5759" s="2">
        <f t="shared" si="267"/>
        <v>43970.511276639343</v>
      </c>
      <c r="E5759" s="89">
        <f t="shared" si="268"/>
        <v>899.99999979045242</v>
      </c>
      <c r="F5759" s="3">
        <f t="shared" si="269"/>
        <v>31091897.550776854</v>
      </c>
    </row>
    <row r="5760" spans="1:6">
      <c r="A5760" s="1">
        <v>43969.979166666664</v>
      </c>
      <c r="B5760">
        <v>1220</v>
      </c>
      <c r="C5760">
        <v>1.49</v>
      </c>
      <c r="D5760" s="2">
        <f t="shared" si="267"/>
        <v>43970.521693306007</v>
      </c>
      <c r="E5760" s="89">
        <f t="shared" si="268"/>
        <v>899.99999979045242</v>
      </c>
      <c r="F5760" s="3">
        <f t="shared" si="269"/>
        <v>31091897.550776854</v>
      </c>
    </row>
    <row r="5761" spans="1:6">
      <c r="A5761" s="1">
        <v>43969.989583333336</v>
      </c>
      <c r="B5761">
        <v>1230</v>
      </c>
      <c r="C5761">
        <v>1.5</v>
      </c>
      <c r="D5761" s="2">
        <f t="shared" si="267"/>
        <v>43970.528383130084</v>
      </c>
      <c r="E5761" s="89">
        <f t="shared" si="268"/>
        <v>900.00000041909516</v>
      </c>
      <c r="F5761" s="3">
        <f t="shared" si="269"/>
        <v>31346749.191940967</v>
      </c>
    </row>
    <row r="5762" spans="1:6">
      <c r="A5762" s="1">
        <v>43970</v>
      </c>
      <c r="B5762">
        <v>1220</v>
      </c>
      <c r="C5762">
        <v>1.49</v>
      </c>
      <c r="D5762" s="2">
        <f t="shared" si="267"/>
        <v>43970.542526639343</v>
      </c>
      <c r="E5762" s="89">
        <f t="shared" si="268"/>
        <v>899.99999979045242</v>
      </c>
      <c r="F5762" s="3">
        <f t="shared" si="269"/>
        <v>31091897.550776854</v>
      </c>
    </row>
    <row r="5763" spans="1:6">
      <c r="A5763" s="1">
        <v>43970.010416666664</v>
      </c>
      <c r="B5763">
        <v>1220</v>
      </c>
      <c r="C5763">
        <v>1.49</v>
      </c>
      <c r="D5763" s="2">
        <f t="shared" ref="D5763:D5826" si="270">A5763+((13422*(1/B5763)+2.019)/24)</f>
        <v>43970.552943306007</v>
      </c>
      <c r="E5763" s="89">
        <f t="shared" si="268"/>
        <v>899.99999979045242</v>
      </c>
      <c r="F5763" s="3">
        <f t="shared" si="269"/>
        <v>31091897.550776854</v>
      </c>
    </row>
    <row r="5764" spans="1:6">
      <c r="A5764" s="1">
        <v>43970.020833333336</v>
      </c>
      <c r="B5764">
        <v>1220</v>
      </c>
      <c r="C5764">
        <v>1.49</v>
      </c>
      <c r="D5764" s="2">
        <f t="shared" si="270"/>
        <v>43970.563359972679</v>
      </c>
      <c r="E5764" s="89">
        <f t="shared" ref="E5764:E5827" si="271">CONVERT((A5764-A5763),"day","sec")</f>
        <v>900.00000041909516</v>
      </c>
      <c r="F5764" s="3">
        <f t="shared" si="269"/>
        <v>31091897.572494294</v>
      </c>
    </row>
    <row r="5765" spans="1:6">
      <c r="A5765" s="1">
        <v>43970.03125</v>
      </c>
      <c r="B5765">
        <v>1220</v>
      </c>
      <c r="C5765">
        <v>1.49</v>
      </c>
      <c r="D5765" s="2">
        <f t="shared" si="270"/>
        <v>43970.573776639343</v>
      </c>
      <c r="E5765" s="89">
        <f t="shared" si="271"/>
        <v>899.99999979045242</v>
      </c>
      <c r="F5765" s="3">
        <f t="shared" ref="F5765:F5828" si="272">E5765*B5765*CONVERT(1,"ft^3","l")</f>
        <v>31091897.550776854</v>
      </c>
    </row>
    <row r="5766" spans="1:6">
      <c r="A5766" s="1">
        <v>43970.041666666664</v>
      </c>
      <c r="B5766">
        <v>1220</v>
      </c>
      <c r="C5766">
        <v>1.49</v>
      </c>
      <c r="D5766" s="2">
        <f t="shared" si="270"/>
        <v>43970.584193306007</v>
      </c>
      <c r="E5766" s="89">
        <f t="shared" si="271"/>
        <v>899.99999979045242</v>
      </c>
      <c r="F5766" s="3">
        <f t="shared" si="272"/>
        <v>31091897.550776854</v>
      </c>
    </row>
    <row r="5767" spans="1:6">
      <c r="A5767" s="1">
        <v>43970.052083333336</v>
      </c>
      <c r="B5767">
        <v>1240</v>
      </c>
      <c r="C5767">
        <v>1.51</v>
      </c>
      <c r="D5767" s="2">
        <f t="shared" si="270"/>
        <v>43970.587216397849</v>
      </c>
      <c r="E5767" s="89">
        <f t="shared" si="271"/>
        <v>900.00000041909516</v>
      </c>
      <c r="F5767" s="3">
        <f t="shared" si="272"/>
        <v>31601600.811387643</v>
      </c>
    </row>
    <row r="5768" spans="1:6">
      <c r="A5768" s="1">
        <v>43970.0625</v>
      </c>
      <c r="B5768">
        <v>1240</v>
      </c>
      <c r="C5768">
        <v>1.51</v>
      </c>
      <c r="D5768" s="2">
        <f t="shared" si="270"/>
        <v>43970.597633064514</v>
      </c>
      <c r="E5768" s="89">
        <f t="shared" si="271"/>
        <v>899.99999979045242</v>
      </c>
      <c r="F5768" s="3">
        <f t="shared" si="272"/>
        <v>31601600.789314181</v>
      </c>
    </row>
    <row r="5769" spans="1:6">
      <c r="A5769" s="1">
        <v>43970.072916666664</v>
      </c>
      <c r="B5769">
        <v>1240</v>
      </c>
      <c r="C5769">
        <v>1.51</v>
      </c>
      <c r="D5769" s="2">
        <f t="shared" si="270"/>
        <v>43970.608049731178</v>
      </c>
      <c r="E5769" s="89">
        <f t="shared" si="271"/>
        <v>899.99999979045242</v>
      </c>
      <c r="F5769" s="3">
        <f t="shared" si="272"/>
        <v>31601600.789314181</v>
      </c>
    </row>
    <row r="5770" spans="1:6">
      <c r="A5770" s="1">
        <v>43970.083333333336</v>
      </c>
      <c r="B5770">
        <v>1250</v>
      </c>
      <c r="C5770">
        <v>1.52</v>
      </c>
      <c r="D5770" s="2">
        <f t="shared" si="270"/>
        <v>43970.614858333334</v>
      </c>
      <c r="E5770" s="89">
        <f t="shared" si="271"/>
        <v>900.00000041909516</v>
      </c>
      <c r="F5770" s="3">
        <f t="shared" si="272"/>
        <v>31856452.430834319</v>
      </c>
    </row>
    <row r="5771" spans="1:6">
      <c r="A5771" s="1">
        <v>43970.09375</v>
      </c>
      <c r="B5771">
        <v>1250</v>
      </c>
      <c r="C5771">
        <v>1.52</v>
      </c>
      <c r="D5771" s="2">
        <f t="shared" si="270"/>
        <v>43970.625274999999</v>
      </c>
      <c r="E5771" s="89">
        <f t="shared" si="271"/>
        <v>899.99999979045242</v>
      </c>
      <c r="F5771" s="3">
        <f t="shared" si="272"/>
        <v>31856452.408582844</v>
      </c>
    </row>
    <row r="5772" spans="1:6">
      <c r="A5772" s="1">
        <v>43970.104166666664</v>
      </c>
      <c r="B5772">
        <v>1250</v>
      </c>
      <c r="C5772">
        <v>1.52</v>
      </c>
      <c r="D5772" s="2">
        <f t="shared" si="270"/>
        <v>43970.635691666663</v>
      </c>
      <c r="E5772" s="89">
        <f t="shared" si="271"/>
        <v>899.99999979045242</v>
      </c>
      <c r="F5772" s="3">
        <f t="shared" si="272"/>
        <v>31856452.408582844</v>
      </c>
    </row>
    <row r="5773" spans="1:6">
      <c r="A5773" s="1">
        <v>43970.114583333336</v>
      </c>
      <c r="B5773">
        <v>1270</v>
      </c>
      <c r="C5773">
        <v>1.54</v>
      </c>
      <c r="D5773" s="2">
        <f t="shared" si="270"/>
        <v>43970.639062664042</v>
      </c>
      <c r="E5773" s="89">
        <f t="shared" si="271"/>
        <v>900.00000041909516</v>
      </c>
      <c r="F5773" s="3">
        <f t="shared" si="272"/>
        <v>32366155.669727668</v>
      </c>
    </row>
    <row r="5774" spans="1:6">
      <c r="A5774" s="1">
        <v>43970.125</v>
      </c>
      <c r="B5774">
        <v>1250</v>
      </c>
      <c r="C5774">
        <v>1.52</v>
      </c>
      <c r="D5774" s="2">
        <f t="shared" si="270"/>
        <v>43970.656524999999</v>
      </c>
      <c r="E5774" s="89">
        <f t="shared" si="271"/>
        <v>899.99999979045242</v>
      </c>
      <c r="F5774" s="3">
        <f t="shared" si="272"/>
        <v>31856452.408582844</v>
      </c>
    </row>
    <row r="5775" spans="1:6">
      <c r="A5775" s="1">
        <v>43970.135416666664</v>
      </c>
      <c r="B5775">
        <v>1250</v>
      </c>
      <c r="C5775">
        <v>1.52</v>
      </c>
      <c r="D5775" s="2">
        <f t="shared" si="270"/>
        <v>43970.666941666663</v>
      </c>
      <c r="E5775" s="89">
        <f t="shared" si="271"/>
        <v>899.99999979045242</v>
      </c>
      <c r="F5775" s="3">
        <f t="shared" si="272"/>
        <v>31856452.408582844</v>
      </c>
    </row>
    <row r="5776" spans="1:6">
      <c r="A5776" s="1">
        <v>43970.145833333336</v>
      </c>
      <c r="B5776">
        <v>1260</v>
      </c>
      <c r="C5776">
        <v>1.53</v>
      </c>
      <c r="D5776" s="2">
        <f t="shared" si="270"/>
        <v>43970.673807539686</v>
      </c>
      <c r="E5776" s="89">
        <f t="shared" si="271"/>
        <v>900.00000041909516</v>
      </c>
      <c r="F5776" s="3">
        <f t="shared" si="272"/>
        <v>32111304.050280992</v>
      </c>
    </row>
    <row r="5777" spans="1:6">
      <c r="A5777" s="1">
        <v>43970.15625</v>
      </c>
      <c r="B5777">
        <v>1260</v>
      </c>
      <c r="C5777">
        <v>1.53</v>
      </c>
      <c r="D5777" s="2">
        <f t="shared" si="270"/>
        <v>43970.68422420635</v>
      </c>
      <c r="E5777" s="89">
        <f t="shared" si="271"/>
        <v>899.99999979045242</v>
      </c>
      <c r="F5777" s="3">
        <f t="shared" si="272"/>
        <v>32111304.027851507</v>
      </c>
    </row>
    <row r="5778" spans="1:6">
      <c r="A5778" s="1">
        <v>43970.166666666664</v>
      </c>
      <c r="B5778">
        <v>1260</v>
      </c>
      <c r="C5778">
        <v>1.53</v>
      </c>
      <c r="D5778" s="2">
        <f t="shared" si="270"/>
        <v>43970.694640873015</v>
      </c>
      <c r="E5778" s="89">
        <f t="shared" si="271"/>
        <v>899.99999979045242</v>
      </c>
      <c r="F5778" s="3">
        <f t="shared" si="272"/>
        <v>32111304.027851507</v>
      </c>
    </row>
    <row r="5779" spans="1:6">
      <c r="A5779" s="1">
        <v>43970.177083333336</v>
      </c>
      <c r="B5779">
        <v>1260</v>
      </c>
      <c r="C5779">
        <v>1.53</v>
      </c>
      <c r="D5779" s="2">
        <f t="shared" si="270"/>
        <v>43970.705057539686</v>
      </c>
      <c r="E5779" s="89">
        <f t="shared" si="271"/>
        <v>900.00000041909516</v>
      </c>
      <c r="F5779" s="3">
        <f t="shared" si="272"/>
        <v>32111304.050280992</v>
      </c>
    </row>
    <row r="5780" spans="1:6">
      <c r="A5780" s="1">
        <v>43970.1875</v>
      </c>
      <c r="B5780">
        <v>1260</v>
      </c>
      <c r="C5780">
        <v>1.53</v>
      </c>
      <c r="D5780" s="2">
        <f t="shared" si="270"/>
        <v>43970.71547420635</v>
      </c>
      <c r="E5780" s="89">
        <f t="shared" si="271"/>
        <v>899.99999979045242</v>
      </c>
      <c r="F5780" s="3">
        <f t="shared" si="272"/>
        <v>32111304.027851507</v>
      </c>
    </row>
    <row r="5781" spans="1:6">
      <c r="A5781" s="1">
        <v>43970.197916666664</v>
      </c>
      <c r="B5781">
        <v>1260</v>
      </c>
      <c r="C5781">
        <v>1.53</v>
      </c>
      <c r="D5781" s="2">
        <f t="shared" si="270"/>
        <v>43970.725890873015</v>
      </c>
      <c r="E5781" s="89">
        <f t="shared" si="271"/>
        <v>899.99999979045242</v>
      </c>
      <c r="F5781" s="3">
        <f t="shared" si="272"/>
        <v>32111304.027851507</v>
      </c>
    </row>
    <row r="5782" spans="1:6">
      <c r="A5782" s="1">
        <v>43970.208333333336</v>
      </c>
      <c r="B5782">
        <v>1270</v>
      </c>
      <c r="C5782">
        <v>1.54</v>
      </c>
      <c r="D5782" s="2">
        <f t="shared" si="270"/>
        <v>43970.732812664042</v>
      </c>
      <c r="E5782" s="89">
        <f t="shared" si="271"/>
        <v>900.00000041909516</v>
      </c>
      <c r="F5782" s="3">
        <f t="shared" si="272"/>
        <v>32366155.669727668</v>
      </c>
    </row>
    <row r="5783" spans="1:6">
      <c r="A5783" s="1">
        <v>43970.21875</v>
      </c>
      <c r="B5783">
        <v>1270</v>
      </c>
      <c r="C5783">
        <v>1.54</v>
      </c>
      <c r="D5783" s="2">
        <f t="shared" si="270"/>
        <v>43970.743229330707</v>
      </c>
      <c r="E5783" s="89">
        <f t="shared" si="271"/>
        <v>899.99999979045242</v>
      </c>
      <c r="F5783" s="3">
        <f t="shared" si="272"/>
        <v>32366155.647120167</v>
      </c>
    </row>
    <row r="5784" spans="1:6">
      <c r="A5784" s="1">
        <v>43970.229166666664</v>
      </c>
      <c r="B5784">
        <v>1270</v>
      </c>
      <c r="C5784">
        <v>1.54</v>
      </c>
      <c r="D5784" s="2">
        <f t="shared" si="270"/>
        <v>43970.753645997371</v>
      </c>
      <c r="E5784" s="89">
        <f t="shared" si="271"/>
        <v>899.99999979045242</v>
      </c>
      <c r="F5784" s="3">
        <f t="shared" si="272"/>
        <v>32366155.647120167</v>
      </c>
    </row>
    <row r="5785" spans="1:6">
      <c r="A5785" s="1">
        <v>43970.239583333336</v>
      </c>
      <c r="B5785">
        <v>1270</v>
      </c>
      <c r="C5785">
        <v>1.54</v>
      </c>
      <c r="D5785" s="2">
        <f t="shared" si="270"/>
        <v>43970.764062664042</v>
      </c>
      <c r="E5785" s="89">
        <f t="shared" si="271"/>
        <v>900.00000041909516</v>
      </c>
      <c r="F5785" s="3">
        <f t="shared" si="272"/>
        <v>32366155.669727668</v>
      </c>
    </row>
    <row r="5786" spans="1:6">
      <c r="A5786" s="1">
        <v>43970.25</v>
      </c>
      <c r="B5786">
        <v>1270</v>
      </c>
      <c r="C5786">
        <v>1.54</v>
      </c>
      <c r="D5786" s="2">
        <f t="shared" si="270"/>
        <v>43970.774479330707</v>
      </c>
      <c r="E5786" s="89">
        <f t="shared" si="271"/>
        <v>899.99999979045242</v>
      </c>
      <c r="F5786" s="3">
        <f t="shared" si="272"/>
        <v>32366155.647120167</v>
      </c>
    </row>
    <row r="5787" spans="1:6">
      <c r="A5787" s="1">
        <v>43970.260416666664</v>
      </c>
      <c r="B5787">
        <v>1270</v>
      </c>
      <c r="C5787">
        <v>1.54</v>
      </c>
      <c r="D5787" s="2">
        <f t="shared" si="270"/>
        <v>43970.784895997371</v>
      </c>
      <c r="E5787" s="89">
        <f t="shared" si="271"/>
        <v>899.99999979045242</v>
      </c>
      <c r="F5787" s="3">
        <f t="shared" si="272"/>
        <v>32366155.647120167</v>
      </c>
    </row>
    <row r="5788" spans="1:6">
      <c r="A5788" s="1">
        <v>43970.270833333336</v>
      </c>
      <c r="B5788">
        <v>1270</v>
      </c>
      <c r="C5788">
        <v>1.54</v>
      </c>
      <c r="D5788" s="2">
        <f t="shared" si="270"/>
        <v>43970.795312664042</v>
      </c>
      <c r="E5788" s="89">
        <f t="shared" si="271"/>
        <v>900.00000041909516</v>
      </c>
      <c r="F5788" s="3">
        <f t="shared" si="272"/>
        <v>32366155.669727668</v>
      </c>
    </row>
    <row r="5789" spans="1:6">
      <c r="A5789" s="1">
        <v>43970.28125</v>
      </c>
      <c r="B5789">
        <v>1270</v>
      </c>
      <c r="C5789">
        <v>1.54</v>
      </c>
      <c r="D5789" s="2">
        <f t="shared" si="270"/>
        <v>43970.805729330707</v>
      </c>
      <c r="E5789" s="89">
        <f t="shared" si="271"/>
        <v>899.99999979045242</v>
      </c>
      <c r="F5789" s="3">
        <f t="shared" si="272"/>
        <v>32366155.647120167</v>
      </c>
    </row>
    <row r="5790" spans="1:6">
      <c r="A5790" s="1">
        <v>43970.291666666664</v>
      </c>
      <c r="B5790">
        <v>1290</v>
      </c>
      <c r="C5790">
        <v>1.55</v>
      </c>
      <c r="D5790" s="2">
        <f t="shared" si="270"/>
        <v>43970.809318798449</v>
      </c>
      <c r="E5790" s="89">
        <f t="shared" si="271"/>
        <v>899.99999979045242</v>
      </c>
      <c r="F5790" s="3">
        <f t="shared" si="272"/>
        <v>32875858.885657493</v>
      </c>
    </row>
    <row r="5791" spans="1:6">
      <c r="A5791" s="1">
        <v>43970.302083333336</v>
      </c>
      <c r="B5791">
        <v>1290</v>
      </c>
      <c r="C5791">
        <v>1.55</v>
      </c>
      <c r="D5791" s="2">
        <f t="shared" si="270"/>
        <v>43970.81973546512</v>
      </c>
      <c r="E5791" s="89">
        <f t="shared" si="271"/>
        <v>900.00000041909516</v>
      </c>
      <c r="F5791" s="3">
        <f t="shared" si="272"/>
        <v>32875858.908621017</v>
      </c>
    </row>
    <row r="5792" spans="1:6">
      <c r="A5792" s="1">
        <v>43970.3125</v>
      </c>
      <c r="B5792">
        <v>1290</v>
      </c>
      <c r="C5792">
        <v>1.55</v>
      </c>
      <c r="D5792" s="2">
        <f t="shared" si="270"/>
        <v>43970.830152131784</v>
      </c>
      <c r="E5792" s="89">
        <f t="shared" si="271"/>
        <v>899.99999979045242</v>
      </c>
      <c r="F5792" s="3">
        <f t="shared" si="272"/>
        <v>32875858.885657493</v>
      </c>
    </row>
    <row r="5793" spans="1:6">
      <c r="A5793" s="1">
        <v>43970.322916666664</v>
      </c>
      <c r="B5793">
        <v>1270</v>
      </c>
      <c r="C5793">
        <v>1.54</v>
      </c>
      <c r="D5793" s="2">
        <f t="shared" si="270"/>
        <v>43970.847395997371</v>
      </c>
      <c r="E5793" s="89">
        <f t="shared" si="271"/>
        <v>899.99999979045242</v>
      </c>
      <c r="F5793" s="3">
        <f t="shared" si="272"/>
        <v>32366155.647120167</v>
      </c>
    </row>
    <row r="5794" spans="1:6">
      <c r="A5794" s="1">
        <v>43970.333333333336</v>
      </c>
      <c r="B5794">
        <v>1290</v>
      </c>
      <c r="C5794">
        <v>1.55</v>
      </c>
      <c r="D5794" s="2">
        <f t="shared" si="270"/>
        <v>43970.85098546512</v>
      </c>
      <c r="E5794" s="89">
        <f t="shared" si="271"/>
        <v>900.00000041909516</v>
      </c>
      <c r="F5794" s="3">
        <f t="shared" si="272"/>
        <v>32875858.908621017</v>
      </c>
    </row>
    <row r="5795" spans="1:6">
      <c r="A5795" s="1">
        <v>43970.34375</v>
      </c>
      <c r="B5795">
        <v>1300</v>
      </c>
      <c r="C5795">
        <v>1.56</v>
      </c>
      <c r="D5795" s="2">
        <f t="shared" si="270"/>
        <v>43970.858067307694</v>
      </c>
      <c r="E5795" s="89">
        <f t="shared" si="271"/>
        <v>899.99999979045242</v>
      </c>
      <c r="F5795" s="3">
        <f t="shared" si="272"/>
        <v>33130710.504926156</v>
      </c>
    </row>
    <row r="5796" spans="1:6">
      <c r="A5796" s="1">
        <v>43970.354166666664</v>
      </c>
      <c r="B5796">
        <v>1300</v>
      </c>
      <c r="C5796">
        <v>1.56</v>
      </c>
      <c r="D5796" s="2">
        <f t="shared" si="270"/>
        <v>43970.868483974358</v>
      </c>
      <c r="E5796" s="89">
        <f t="shared" si="271"/>
        <v>899.99999979045242</v>
      </c>
      <c r="F5796" s="3">
        <f t="shared" si="272"/>
        <v>33130710.504926156</v>
      </c>
    </row>
    <row r="5797" spans="1:6">
      <c r="A5797" s="1">
        <v>43970.364583333336</v>
      </c>
      <c r="B5797">
        <v>1300</v>
      </c>
      <c r="C5797">
        <v>1.56</v>
      </c>
      <c r="D5797" s="2">
        <f t="shared" si="270"/>
        <v>43970.87890064103</v>
      </c>
      <c r="E5797" s="89">
        <f t="shared" si="271"/>
        <v>900.00000041909516</v>
      </c>
      <c r="F5797" s="3">
        <f t="shared" si="272"/>
        <v>33130710.528067689</v>
      </c>
    </row>
    <row r="5798" spans="1:6">
      <c r="A5798" s="1">
        <v>43970.375</v>
      </c>
      <c r="B5798">
        <v>1310</v>
      </c>
      <c r="C5798">
        <v>1.57</v>
      </c>
      <c r="D5798" s="2">
        <f t="shared" si="270"/>
        <v>43970.88603339695</v>
      </c>
      <c r="E5798" s="89">
        <f t="shared" si="271"/>
        <v>899.99999979045242</v>
      </c>
      <c r="F5798" s="3">
        <f t="shared" si="272"/>
        <v>33385562.124194819</v>
      </c>
    </row>
    <row r="5799" spans="1:6">
      <c r="A5799" s="1">
        <v>43970.385416666664</v>
      </c>
      <c r="B5799">
        <v>1310</v>
      </c>
      <c r="C5799">
        <v>1.57</v>
      </c>
      <c r="D5799" s="2">
        <f t="shared" si="270"/>
        <v>43970.896450063614</v>
      </c>
      <c r="E5799" s="89">
        <f t="shared" si="271"/>
        <v>899.99999979045242</v>
      </c>
      <c r="F5799" s="3">
        <f t="shared" si="272"/>
        <v>33385562.124194819</v>
      </c>
    </row>
    <row r="5800" spans="1:6">
      <c r="A5800" s="1">
        <v>43970.395833333336</v>
      </c>
      <c r="B5800">
        <v>1310</v>
      </c>
      <c r="C5800">
        <v>1.57</v>
      </c>
      <c r="D5800" s="2">
        <f t="shared" si="270"/>
        <v>43970.906866730285</v>
      </c>
      <c r="E5800" s="89">
        <f t="shared" si="271"/>
        <v>900.00000041909516</v>
      </c>
      <c r="F5800" s="3">
        <f t="shared" si="272"/>
        <v>33385562.147514366</v>
      </c>
    </row>
    <row r="5801" spans="1:6">
      <c r="A5801" s="1">
        <v>43970.40625</v>
      </c>
      <c r="B5801">
        <v>1310</v>
      </c>
      <c r="C5801">
        <v>1.57</v>
      </c>
      <c r="D5801" s="2">
        <f t="shared" si="270"/>
        <v>43970.91728339695</v>
      </c>
      <c r="E5801" s="89">
        <f t="shared" si="271"/>
        <v>899.99999979045242</v>
      </c>
      <c r="F5801" s="3">
        <f t="shared" si="272"/>
        <v>33385562.124194819</v>
      </c>
    </row>
    <row r="5802" spans="1:6">
      <c r="A5802" s="1">
        <v>43970.416666666664</v>
      </c>
      <c r="B5802">
        <v>1320</v>
      </c>
      <c r="C5802">
        <v>1.58</v>
      </c>
      <c r="D5802" s="2">
        <f t="shared" si="270"/>
        <v>43970.924465909091</v>
      </c>
      <c r="E5802" s="89">
        <f t="shared" si="271"/>
        <v>899.99999979045242</v>
      </c>
      <c r="F5802" s="3">
        <f t="shared" si="272"/>
        <v>33640413.743463479</v>
      </c>
    </row>
    <row r="5803" spans="1:6">
      <c r="A5803" s="1">
        <v>43970.427083333336</v>
      </c>
      <c r="B5803">
        <v>1320</v>
      </c>
      <c r="C5803">
        <v>1.58</v>
      </c>
      <c r="D5803" s="2">
        <f t="shared" si="270"/>
        <v>43970.934882575762</v>
      </c>
      <c r="E5803" s="89">
        <f t="shared" si="271"/>
        <v>900.00000041909516</v>
      </c>
      <c r="F5803" s="3">
        <f t="shared" si="272"/>
        <v>33640413.766961038</v>
      </c>
    </row>
    <row r="5804" spans="1:6">
      <c r="A5804" s="1">
        <v>43970.4375</v>
      </c>
      <c r="B5804">
        <v>1320</v>
      </c>
      <c r="C5804">
        <v>1.58</v>
      </c>
      <c r="D5804" s="2">
        <f t="shared" si="270"/>
        <v>43970.945299242427</v>
      </c>
      <c r="E5804" s="89">
        <f t="shared" si="271"/>
        <v>899.99999979045242</v>
      </c>
      <c r="F5804" s="3">
        <f t="shared" si="272"/>
        <v>33640413.743463479</v>
      </c>
    </row>
    <row r="5805" spans="1:6">
      <c r="A5805" s="1">
        <v>43970.447916666664</v>
      </c>
      <c r="B5805">
        <v>1310</v>
      </c>
      <c r="C5805">
        <v>1.57</v>
      </c>
      <c r="D5805" s="2">
        <f t="shared" si="270"/>
        <v>43970.958950063614</v>
      </c>
      <c r="E5805" s="89">
        <f t="shared" si="271"/>
        <v>899.99999979045242</v>
      </c>
      <c r="F5805" s="3">
        <f t="shared" si="272"/>
        <v>33385562.124194819</v>
      </c>
    </row>
    <row r="5806" spans="1:6">
      <c r="A5806" s="1">
        <v>43970.458333333336</v>
      </c>
      <c r="B5806">
        <v>1310</v>
      </c>
      <c r="C5806">
        <v>1.57</v>
      </c>
      <c r="D5806" s="2">
        <f t="shared" si="270"/>
        <v>43970.969366730285</v>
      </c>
      <c r="E5806" s="89">
        <f t="shared" si="271"/>
        <v>900.00000041909516</v>
      </c>
      <c r="F5806" s="3">
        <f t="shared" si="272"/>
        <v>33385562.147514366</v>
      </c>
    </row>
    <row r="5807" spans="1:6">
      <c r="A5807" s="1">
        <v>43970.46875</v>
      </c>
      <c r="B5807">
        <v>1320</v>
      </c>
      <c r="C5807">
        <v>1.58</v>
      </c>
      <c r="D5807" s="2">
        <f t="shared" si="270"/>
        <v>43970.976549242427</v>
      </c>
      <c r="E5807" s="89">
        <f t="shared" si="271"/>
        <v>899.99999979045242</v>
      </c>
      <c r="F5807" s="3">
        <f t="shared" si="272"/>
        <v>33640413.743463479</v>
      </c>
    </row>
    <row r="5808" spans="1:6">
      <c r="A5808" s="1">
        <v>43970.479166666664</v>
      </c>
      <c r="B5808">
        <v>1320</v>
      </c>
      <c r="C5808">
        <v>1.58</v>
      </c>
      <c r="D5808" s="2">
        <f t="shared" si="270"/>
        <v>43970.986965909091</v>
      </c>
      <c r="E5808" s="89">
        <f t="shared" si="271"/>
        <v>899.99999979045242</v>
      </c>
      <c r="F5808" s="3">
        <f t="shared" si="272"/>
        <v>33640413.743463479</v>
      </c>
    </row>
    <row r="5809" spans="1:6">
      <c r="A5809" s="1">
        <v>43970.489583333336</v>
      </c>
      <c r="B5809">
        <v>1330</v>
      </c>
      <c r="C5809">
        <v>1.59</v>
      </c>
      <c r="D5809" s="2">
        <f t="shared" si="270"/>
        <v>43970.994197055137</v>
      </c>
      <c r="E5809" s="89">
        <f t="shared" si="271"/>
        <v>900.00000041909516</v>
      </c>
      <c r="F5809" s="3">
        <f t="shared" si="272"/>
        <v>33895265.386407711</v>
      </c>
    </row>
    <row r="5810" spans="1:6">
      <c r="A5810" s="1">
        <v>43970.5</v>
      </c>
      <c r="B5810">
        <v>1320</v>
      </c>
      <c r="C5810">
        <v>1.58</v>
      </c>
      <c r="D5810" s="2">
        <f t="shared" si="270"/>
        <v>43971.007799242427</v>
      </c>
      <c r="E5810" s="89">
        <f t="shared" si="271"/>
        <v>899.99999979045242</v>
      </c>
      <c r="F5810" s="3">
        <f t="shared" si="272"/>
        <v>33640413.743463479</v>
      </c>
    </row>
    <row r="5811" spans="1:6">
      <c r="A5811" s="1">
        <v>43970.510416666664</v>
      </c>
      <c r="B5811">
        <v>1330</v>
      </c>
      <c r="C5811">
        <v>1.59</v>
      </c>
      <c r="D5811" s="2">
        <f t="shared" si="270"/>
        <v>43971.015030388466</v>
      </c>
      <c r="E5811" s="89">
        <f t="shared" si="271"/>
        <v>899.99999979045242</v>
      </c>
      <c r="F5811" s="3">
        <f t="shared" si="272"/>
        <v>33895265.362732142</v>
      </c>
    </row>
    <row r="5812" spans="1:6">
      <c r="A5812" s="1">
        <v>43970.520833333336</v>
      </c>
      <c r="B5812">
        <v>1350</v>
      </c>
      <c r="C5812">
        <v>1.6</v>
      </c>
      <c r="D5812" s="2">
        <f t="shared" si="270"/>
        <v>43971.019217592599</v>
      </c>
      <c r="E5812" s="89">
        <f t="shared" si="271"/>
        <v>900.00000041909516</v>
      </c>
      <c r="F5812" s="3">
        <f t="shared" si="272"/>
        <v>34404968.625301063</v>
      </c>
    </row>
    <row r="5813" spans="1:6">
      <c r="A5813" s="1">
        <v>43970.53125</v>
      </c>
      <c r="B5813">
        <v>1330</v>
      </c>
      <c r="C5813">
        <v>1.59</v>
      </c>
      <c r="D5813" s="2">
        <f t="shared" si="270"/>
        <v>43971.035863721801</v>
      </c>
      <c r="E5813" s="89">
        <f t="shared" si="271"/>
        <v>899.99999979045242</v>
      </c>
      <c r="F5813" s="3">
        <f t="shared" si="272"/>
        <v>33895265.362732142</v>
      </c>
    </row>
    <row r="5814" spans="1:6">
      <c r="A5814" s="1">
        <v>43970.541666666664</v>
      </c>
      <c r="B5814">
        <v>1350</v>
      </c>
      <c r="C5814">
        <v>1.6</v>
      </c>
      <c r="D5814" s="2">
        <f t="shared" si="270"/>
        <v>43971.040050925927</v>
      </c>
      <c r="E5814" s="89">
        <f t="shared" si="271"/>
        <v>899.99999979045242</v>
      </c>
      <c r="F5814" s="3">
        <f t="shared" si="272"/>
        <v>34404968.601269469</v>
      </c>
    </row>
    <row r="5815" spans="1:6">
      <c r="A5815" s="1">
        <v>43970.552083333336</v>
      </c>
      <c r="B5815">
        <v>1360</v>
      </c>
      <c r="C5815">
        <v>1.61</v>
      </c>
      <c r="D5815" s="2">
        <f t="shared" si="270"/>
        <v>43971.047421568626</v>
      </c>
      <c r="E5815" s="89">
        <f t="shared" si="271"/>
        <v>900.00000041909516</v>
      </c>
      <c r="F5815" s="3">
        <f t="shared" si="272"/>
        <v>34659820.244747736</v>
      </c>
    </row>
    <row r="5816" spans="1:6">
      <c r="A5816" s="1">
        <v>43970.5625</v>
      </c>
      <c r="B5816">
        <v>1360</v>
      </c>
      <c r="C5816">
        <v>1.61</v>
      </c>
      <c r="D5816" s="2">
        <f t="shared" si="270"/>
        <v>43971.057838235291</v>
      </c>
      <c r="E5816" s="89">
        <f t="shared" si="271"/>
        <v>899.99999979045242</v>
      </c>
      <c r="F5816" s="3">
        <f t="shared" si="272"/>
        <v>34659820.220538132</v>
      </c>
    </row>
    <row r="5817" spans="1:6">
      <c r="A5817" s="1">
        <v>43970.572916666664</v>
      </c>
      <c r="B5817">
        <v>1360</v>
      </c>
      <c r="C5817">
        <v>1.61</v>
      </c>
      <c r="D5817" s="2">
        <f t="shared" si="270"/>
        <v>43971.068254901955</v>
      </c>
      <c r="E5817" s="89">
        <f t="shared" si="271"/>
        <v>899.99999979045242</v>
      </c>
      <c r="F5817" s="3">
        <f t="shared" si="272"/>
        <v>34659820.220538132</v>
      </c>
    </row>
    <row r="5818" spans="1:6">
      <c r="A5818" s="1">
        <v>43970.583333333336</v>
      </c>
      <c r="B5818">
        <v>1370</v>
      </c>
      <c r="C5818">
        <v>1.62</v>
      </c>
      <c r="D5818" s="2">
        <f t="shared" si="270"/>
        <v>43971.075670012171</v>
      </c>
      <c r="E5818" s="89">
        <f t="shared" si="271"/>
        <v>900.00000041909516</v>
      </c>
      <c r="F5818" s="3">
        <f t="shared" si="272"/>
        <v>34914671.864194416</v>
      </c>
    </row>
    <row r="5819" spans="1:6">
      <c r="A5819" s="1">
        <v>43970.59375</v>
      </c>
      <c r="B5819">
        <v>1370</v>
      </c>
      <c r="C5819">
        <v>1.62</v>
      </c>
      <c r="D5819" s="2">
        <f t="shared" si="270"/>
        <v>43971.086086678835</v>
      </c>
      <c r="E5819" s="89">
        <f t="shared" si="271"/>
        <v>899.99999979045242</v>
      </c>
      <c r="F5819" s="3">
        <f t="shared" si="272"/>
        <v>34914671.839806795</v>
      </c>
    </row>
    <row r="5820" spans="1:6">
      <c r="A5820" s="1">
        <v>43970.604166666664</v>
      </c>
      <c r="B5820">
        <v>1390</v>
      </c>
      <c r="C5820">
        <v>1.64</v>
      </c>
      <c r="D5820" s="2">
        <f t="shared" si="270"/>
        <v>43971.090629796163</v>
      </c>
      <c r="E5820" s="89">
        <f t="shared" si="271"/>
        <v>899.99999979045242</v>
      </c>
      <c r="F5820" s="3">
        <f t="shared" si="272"/>
        <v>35424375.078344122</v>
      </c>
    </row>
    <row r="5821" spans="1:6">
      <c r="A5821" s="1">
        <v>43970.614583333336</v>
      </c>
      <c r="B5821">
        <v>1380</v>
      </c>
      <c r="C5821">
        <v>1.63</v>
      </c>
      <c r="D5821" s="2">
        <f t="shared" si="270"/>
        <v>43971.103961956527</v>
      </c>
      <c r="E5821" s="89">
        <f t="shared" si="271"/>
        <v>900.00000041909516</v>
      </c>
      <c r="F5821" s="3">
        <f t="shared" si="272"/>
        <v>35169523.483641088</v>
      </c>
    </row>
    <row r="5822" spans="1:6">
      <c r="A5822" s="1">
        <v>43970.625</v>
      </c>
      <c r="B5822">
        <v>1390</v>
      </c>
      <c r="C5822">
        <v>1.64</v>
      </c>
      <c r="D5822" s="2">
        <f t="shared" si="270"/>
        <v>43971.111463129499</v>
      </c>
      <c r="E5822" s="89">
        <f t="shared" si="271"/>
        <v>899.99999979045242</v>
      </c>
      <c r="F5822" s="3">
        <f t="shared" si="272"/>
        <v>35424375.078344122</v>
      </c>
    </row>
    <row r="5823" spans="1:6">
      <c r="A5823" s="1">
        <v>43970.635416666664</v>
      </c>
      <c r="B5823">
        <v>1390</v>
      </c>
      <c r="C5823">
        <v>1.64</v>
      </c>
      <c r="D5823" s="2">
        <f t="shared" si="270"/>
        <v>43971.121879796163</v>
      </c>
      <c r="E5823" s="89">
        <f t="shared" si="271"/>
        <v>899.99999979045242</v>
      </c>
      <c r="F5823" s="3">
        <f t="shared" si="272"/>
        <v>35424375.078344122</v>
      </c>
    </row>
    <row r="5824" spans="1:6">
      <c r="A5824" s="1">
        <v>43970.645833333336</v>
      </c>
      <c r="B5824">
        <v>1380</v>
      </c>
      <c r="C5824">
        <v>1.63</v>
      </c>
      <c r="D5824" s="2">
        <f t="shared" si="270"/>
        <v>43971.135211956527</v>
      </c>
      <c r="E5824" s="89">
        <f t="shared" si="271"/>
        <v>900.00000041909516</v>
      </c>
      <c r="F5824" s="3">
        <f t="shared" si="272"/>
        <v>35169523.483641088</v>
      </c>
    </row>
    <row r="5825" spans="1:6">
      <c r="A5825" s="1">
        <v>43970.65625</v>
      </c>
      <c r="B5825">
        <v>1380</v>
      </c>
      <c r="C5825">
        <v>1.63</v>
      </c>
      <c r="D5825" s="2">
        <f t="shared" si="270"/>
        <v>43971.145628623191</v>
      </c>
      <c r="E5825" s="89">
        <f t="shared" si="271"/>
        <v>899.99999979045242</v>
      </c>
      <c r="F5825" s="3">
        <f t="shared" si="272"/>
        <v>35169523.459075458</v>
      </c>
    </row>
    <row r="5826" spans="1:6">
      <c r="A5826" s="1">
        <v>43970.666666666664</v>
      </c>
      <c r="B5826">
        <v>1390</v>
      </c>
      <c r="C5826">
        <v>1.64</v>
      </c>
      <c r="D5826" s="2">
        <f t="shared" si="270"/>
        <v>43971.153129796163</v>
      </c>
      <c r="E5826" s="89">
        <f t="shared" si="271"/>
        <v>899.99999979045242</v>
      </c>
      <c r="F5826" s="3">
        <f t="shared" si="272"/>
        <v>35424375.078344122</v>
      </c>
    </row>
    <row r="5827" spans="1:6">
      <c r="A5827" s="1">
        <v>43970.677083333336</v>
      </c>
      <c r="B5827">
        <v>1410</v>
      </c>
      <c r="C5827">
        <v>1.65</v>
      </c>
      <c r="D5827" s="2">
        <f t="shared" ref="D5827:D5890" si="273">A5827+((13422*(1/B5827)+2.019)/24)</f>
        <v>43971.15783953901</v>
      </c>
      <c r="E5827" s="89">
        <f t="shared" si="271"/>
        <v>900.00000041909516</v>
      </c>
      <c r="F5827" s="3">
        <f t="shared" si="272"/>
        <v>35934078.341981113</v>
      </c>
    </row>
    <row r="5828" spans="1:6">
      <c r="A5828" s="1">
        <v>43970.6875</v>
      </c>
      <c r="B5828">
        <v>1420</v>
      </c>
      <c r="C5828">
        <v>1.66</v>
      </c>
      <c r="D5828" s="2">
        <f t="shared" si="273"/>
        <v>43971.16546302817</v>
      </c>
      <c r="E5828" s="89">
        <f t="shared" ref="E5828:E5891" si="274">CONVERT((A5828-A5827),"day","sec")</f>
        <v>899.99999979045242</v>
      </c>
      <c r="F5828" s="3">
        <f t="shared" si="272"/>
        <v>36188929.936150111</v>
      </c>
    </row>
    <row r="5829" spans="1:6">
      <c r="A5829" s="1">
        <v>43970.697916666664</v>
      </c>
      <c r="B5829">
        <v>1410</v>
      </c>
      <c r="C5829">
        <v>1.65</v>
      </c>
      <c r="D5829" s="2">
        <f t="shared" si="273"/>
        <v>43971.178672872338</v>
      </c>
      <c r="E5829" s="89">
        <f t="shared" si="274"/>
        <v>899.99999979045242</v>
      </c>
      <c r="F5829" s="3">
        <f t="shared" ref="F5829:F5892" si="275">E5829*B5829*CONVERT(1,"ft^3","l")</f>
        <v>35934078.316881448</v>
      </c>
    </row>
    <row r="5830" spans="1:6">
      <c r="A5830" s="1">
        <v>43970.708333333336</v>
      </c>
      <c r="B5830">
        <v>1420</v>
      </c>
      <c r="C5830">
        <v>1.66</v>
      </c>
      <c r="D5830" s="2">
        <f t="shared" si="273"/>
        <v>43971.186296361506</v>
      </c>
      <c r="E5830" s="89">
        <f t="shared" si="274"/>
        <v>900.00000041909516</v>
      </c>
      <c r="F5830" s="3">
        <f t="shared" si="275"/>
        <v>36188929.961427785</v>
      </c>
    </row>
    <row r="5831" spans="1:6">
      <c r="A5831" s="1">
        <v>43970.71875</v>
      </c>
      <c r="B5831">
        <v>1420</v>
      </c>
      <c r="C5831">
        <v>1.66</v>
      </c>
      <c r="D5831" s="2">
        <f t="shared" si="273"/>
        <v>43971.19671302817</v>
      </c>
      <c r="E5831" s="89">
        <f t="shared" si="274"/>
        <v>899.99999979045242</v>
      </c>
      <c r="F5831" s="3">
        <f t="shared" si="275"/>
        <v>36188929.936150111</v>
      </c>
    </row>
    <row r="5832" spans="1:6">
      <c r="A5832" s="1">
        <v>43970.729166666664</v>
      </c>
      <c r="B5832">
        <v>1420</v>
      </c>
      <c r="C5832">
        <v>1.66</v>
      </c>
      <c r="D5832" s="2">
        <f t="shared" si="273"/>
        <v>43971.207129694834</v>
      </c>
      <c r="E5832" s="89">
        <f t="shared" si="274"/>
        <v>899.99999979045242</v>
      </c>
      <c r="F5832" s="3">
        <f t="shared" si="275"/>
        <v>36188929.936150111</v>
      </c>
    </row>
    <row r="5833" spans="1:6">
      <c r="A5833" s="1">
        <v>43970.739583333336</v>
      </c>
      <c r="B5833">
        <v>1430</v>
      </c>
      <c r="C5833">
        <v>1.67</v>
      </c>
      <c r="D5833" s="2">
        <f t="shared" si="273"/>
        <v>43971.214792249419</v>
      </c>
      <c r="E5833" s="89">
        <f t="shared" si="274"/>
        <v>900.00000041909516</v>
      </c>
      <c r="F5833" s="3">
        <f t="shared" si="275"/>
        <v>36443781.580874458</v>
      </c>
    </row>
    <row r="5834" spans="1:6">
      <c r="A5834" s="1">
        <v>43970.75</v>
      </c>
      <c r="B5834">
        <v>1430</v>
      </c>
      <c r="C5834">
        <v>1.67</v>
      </c>
      <c r="D5834" s="2">
        <f t="shared" si="273"/>
        <v>43971.225208916083</v>
      </c>
      <c r="E5834" s="89">
        <f t="shared" si="274"/>
        <v>899.99999979045242</v>
      </c>
      <c r="F5834" s="3">
        <f t="shared" si="275"/>
        <v>36443781.555418774</v>
      </c>
    </row>
    <row r="5835" spans="1:6">
      <c r="A5835" s="1">
        <v>43970.760416666664</v>
      </c>
      <c r="B5835">
        <v>1430</v>
      </c>
      <c r="C5835">
        <v>1.67</v>
      </c>
      <c r="D5835" s="2">
        <f t="shared" si="273"/>
        <v>43971.235625582747</v>
      </c>
      <c r="E5835" s="89">
        <f t="shared" si="274"/>
        <v>899.99999979045242</v>
      </c>
      <c r="F5835" s="3">
        <f t="shared" si="275"/>
        <v>36443781.555418774</v>
      </c>
    </row>
    <row r="5836" spans="1:6">
      <c r="A5836" s="1">
        <v>43970.770833333336</v>
      </c>
      <c r="B5836">
        <v>1440</v>
      </c>
      <c r="C5836">
        <v>1.68</v>
      </c>
      <c r="D5836" s="2">
        <f t="shared" si="273"/>
        <v>43971.243326388889</v>
      </c>
      <c r="E5836" s="89">
        <f t="shared" si="274"/>
        <v>900.00000041909516</v>
      </c>
      <c r="F5836" s="3">
        <f t="shared" si="275"/>
        <v>36698633.20032113</v>
      </c>
    </row>
    <row r="5837" spans="1:6">
      <c r="A5837" s="1">
        <v>43970.78125</v>
      </c>
      <c r="B5837">
        <v>1460</v>
      </c>
      <c r="C5837">
        <v>1.69</v>
      </c>
      <c r="D5837" s="2">
        <f t="shared" si="273"/>
        <v>43971.248422945202</v>
      </c>
      <c r="E5837" s="89">
        <f t="shared" si="274"/>
        <v>899.99999979045242</v>
      </c>
      <c r="F5837" s="3">
        <f t="shared" si="275"/>
        <v>37208336.413224757</v>
      </c>
    </row>
    <row r="5838" spans="1:6">
      <c r="A5838" s="1">
        <v>43970.791666666664</v>
      </c>
      <c r="B5838">
        <v>1470</v>
      </c>
      <c r="C5838">
        <v>1.7</v>
      </c>
      <c r="D5838" s="2">
        <f t="shared" si="273"/>
        <v>43971.256233843538</v>
      </c>
      <c r="E5838" s="89">
        <f t="shared" si="274"/>
        <v>899.99999979045242</v>
      </c>
      <c r="F5838" s="3">
        <f t="shared" si="275"/>
        <v>37463188.03249342</v>
      </c>
    </row>
    <row r="5839" spans="1:6">
      <c r="A5839" s="1">
        <v>43970.802083333336</v>
      </c>
      <c r="B5839">
        <v>1470</v>
      </c>
      <c r="C5839">
        <v>1.7</v>
      </c>
      <c r="D5839" s="2">
        <f t="shared" si="273"/>
        <v>43971.26665051021</v>
      </c>
      <c r="E5839" s="89">
        <f t="shared" si="274"/>
        <v>900.00000041909516</v>
      </c>
      <c r="F5839" s="3">
        <f t="shared" si="275"/>
        <v>37463188.058661155</v>
      </c>
    </row>
    <row r="5840" spans="1:6">
      <c r="A5840" s="1">
        <v>43970.8125</v>
      </c>
      <c r="B5840">
        <v>1470</v>
      </c>
      <c r="C5840">
        <v>1.7</v>
      </c>
      <c r="D5840" s="2">
        <f t="shared" si="273"/>
        <v>43971.277067176874</v>
      </c>
      <c r="E5840" s="89">
        <f t="shared" si="274"/>
        <v>899.99999979045242</v>
      </c>
      <c r="F5840" s="3">
        <f t="shared" si="275"/>
        <v>37463188.03249342</v>
      </c>
    </row>
    <row r="5841" spans="1:6">
      <c r="A5841" s="1">
        <v>43970.822916666664</v>
      </c>
      <c r="B5841">
        <v>1480</v>
      </c>
      <c r="C5841">
        <v>1.71</v>
      </c>
      <c r="D5841" s="2">
        <f t="shared" si="273"/>
        <v>43971.284913288284</v>
      </c>
      <c r="E5841" s="89">
        <f t="shared" si="274"/>
        <v>899.99999979045242</v>
      </c>
      <c r="F5841" s="3">
        <f t="shared" si="275"/>
        <v>37718039.651762083</v>
      </c>
    </row>
    <row r="5842" spans="1:6">
      <c r="A5842" s="1">
        <v>43970.833333333336</v>
      </c>
      <c r="B5842">
        <v>1480</v>
      </c>
      <c r="C5842">
        <v>1.71</v>
      </c>
      <c r="D5842" s="2">
        <f t="shared" si="273"/>
        <v>43971.295329954955</v>
      </c>
      <c r="E5842" s="89">
        <f t="shared" si="274"/>
        <v>900.00000041909516</v>
      </c>
      <c r="F5842" s="3">
        <f t="shared" si="275"/>
        <v>37718039.678107835</v>
      </c>
    </row>
    <row r="5843" spans="1:6">
      <c r="A5843" s="1">
        <v>43970.84375</v>
      </c>
      <c r="B5843">
        <v>1480</v>
      </c>
      <c r="C5843">
        <v>1.71</v>
      </c>
      <c r="D5843" s="2">
        <f t="shared" si="273"/>
        <v>43971.30574662162</v>
      </c>
      <c r="E5843" s="89">
        <f t="shared" si="274"/>
        <v>899.99999979045242</v>
      </c>
      <c r="F5843" s="3">
        <f t="shared" si="275"/>
        <v>37718039.651762083</v>
      </c>
    </row>
    <row r="5844" spans="1:6">
      <c r="A5844" s="1">
        <v>43970.854166666664</v>
      </c>
      <c r="B5844">
        <v>1490</v>
      </c>
      <c r="C5844">
        <v>1.72</v>
      </c>
      <c r="D5844" s="2">
        <f t="shared" si="273"/>
        <v>43971.313627237134</v>
      </c>
      <c r="E5844" s="89">
        <f t="shared" si="274"/>
        <v>899.99999979045242</v>
      </c>
      <c r="F5844" s="3">
        <f t="shared" si="275"/>
        <v>37972891.271030746</v>
      </c>
    </row>
    <row r="5845" spans="1:6">
      <c r="A5845" s="1">
        <v>43970.864583333336</v>
      </c>
      <c r="B5845">
        <v>1480</v>
      </c>
      <c r="C5845">
        <v>1.71</v>
      </c>
      <c r="D5845" s="2">
        <f t="shared" si="273"/>
        <v>43971.326579954955</v>
      </c>
      <c r="E5845" s="89">
        <f t="shared" si="274"/>
        <v>900.00000041909516</v>
      </c>
      <c r="F5845" s="3">
        <f t="shared" si="275"/>
        <v>37718039.678107835</v>
      </c>
    </row>
    <row r="5846" spans="1:6">
      <c r="A5846" s="1">
        <v>43970.875</v>
      </c>
      <c r="B5846">
        <v>1510</v>
      </c>
      <c r="C5846">
        <v>1.73</v>
      </c>
      <c r="D5846" s="2">
        <f t="shared" si="273"/>
        <v>43971.329489238407</v>
      </c>
      <c r="E5846" s="89">
        <f t="shared" si="274"/>
        <v>899.99999979045242</v>
      </c>
      <c r="F5846" s="3">
        <f t="shared" si="275"/>
        <v>38482594.509568073</v>
      </c>
    </row>
    <row r="5847" spans="1:6">
      <c r="A5847" s="1">
        <v>43970.885416666664</v>
      </c>
      <c r="B5847">
        <v>1510</v>
      </c>
      <c r="C5847">
        <v>1.73</v>
      </c>
      <c r="D5847" s="2">
        <f t="shared" si="273"/>
        <v>43971.339905905072</v>
      </c>
      <c r="E5847" s="89">
        <f t="shared" si="274"/>
        <v>899.99999979045242</v>
      </c>
      <c r="F5847" s="3">
        <f t="shared" si="275"/>
        <v>38482594.509568073</v>
      </c>
    </row>
    <row r="5848" spans="1:6">
      <c r="A5848" s="1">
        <v>43970.895833333336</v>
      </c>
      <c r="B5848">
        <v>1520</v>
      </c>
      <c r="C5848">
        <v>1.74</v>
      </c>
      <c r="D5848" s="2">
        <f t="shared" si="273"/>
        <v>43971.347885964911</v>
      </c>
      <c r="E5848" s="89">
        <f t="shared" si="274"/>
        <v>900.00000041909516</v>
      </c>
      <c r="F5848" s="3">
        <f t="shared" si="275"/>
        <v>38737446.155894533</v>
      </c>
    </row>
    <row r="5849" spans="1:6">
      <c r="A5849" s="1">
        <v>43970.90625</v>
      </c>
      <c r="B5849">
        <v>1520</v>
      </c>
      <c r="C5849">
        <v>1.74</v>
      </c>
      <c r="D5849" s="2">
        <f t="shared" si="273"/>
        <v>43971.358302631575</v>
      </c>
      <c r="E5849" s="89">
        <f t="shared" si="274"/>
        <v>899.99999979045242</v>
      </c>
      <c r="F5849" s="3">
        <f t="shared" si="275"/>
        <v>38737446.128836736</v>
      </c>
    </row>
    <row r="5850" spans="1:6">
      <c r="A5850" s="1">
        <v>43970.916666666664</v>
      </c>
      <c r="B5850">
        <v>1520</v>
      </c>
      <c r="C5850">
        <v>1.74</v>
      </c>
      <c r="D5850" s="2">
        <f t="shared" si="273"/>
        <v>43971.36871929824</v>
      </c>
      <c r="E5850" s="89">
        <f t="shared" si="274"/>
        <v>899.99999979045242</v>
      </c>
      <c r="F5850" s="3">
        <f t="shared" si="275"/>
        <v>38737446.128836736</v>
      </c>
    </row>
    <row r="5851" spans="1:6">
      <c r="A5851" s="1">
        <v>43970.927083333336</v>
      </c>
      <c r="B5851">
        <v>1540</v>
      </c>
      <c r="C5851">
        <v>1.76</v>
      </c>
      <c r="D5851" s="2">
        <f t="shared" si="273"/>
        <v>43971.374357683984</v>
      </c>
      <c r="E5851" s="89">
        <f t="shared" si="274"/>
        <v>900.00000041909516</v>
      </c>
      <c r="F5851" s="3">
        <f t="shared" si="275"/>
        <v>39247149.394787878</v>
      </c>
    </row>
    <row r="5852" spans="1:6">
      <c r="A5852" s="1">
        <v>43970.9375</v>
      </c>
      <c r="B5852">
        <v>1530</v>
      </c>
      <c r="C5852">
        <v>1.75</v>
      </c>
      <c r="D5852" s="2">
        <f t="shared" si="273"/>
        <v>43971.387147875816</v>
      </c>
      <c r="E5852" s="89">
        <f t="shared" si="274"/>
        <v>899.99999979045242</v>
      </c>
      <c r="F5852" s="3">
        <f t="shared" si="275"/>
        <v>38992297.748105399</v>
      </c>
    </row>
    <row r="5853" spans="1:6">
      <c r="A5853" s="1">
        <v>43970.947916666664</v>
      </c>
      <c r="B5853">
        <v>1540</v>
      </c>
      <c r="C5853">
        <v>1.76</v>
      </c>
      <c r="D5853" s="2">
        <f t="shared" si="273"/>
        <v>43971.395191017313</v>
      </c>
      <c r="E5853" s="89">
        <f t="shared" si="274"/>
        <v>899.99999979045242</v>
      </c>
      <c r="F5853" s="3">
        <f t="shared" si="275"/>
        <v>39247149.367374063</v>
      </c>
    </row>
    <row r="5854" spans="1:6">
      <c r="A5854" s="1">
        <v>43970.958333333336</v>
      </c>
      <c r="B5854">
        <v>1540</v>
      </c>
      <c r="C5854">
        <v>1.76</v>
      </c>
      <c r="D5854" s="2">
        <f t="shared" si="273"/>
        <v>43971.405607683984</v>
      </c>
      <c r="E5854" s="89">
        <f t="shared" si="274"/>
        <v>900.00000041909516</v>
      </c>
      <c r="F5854" s="3">
        <f t="shared" si="275"/>
        <v>39247149.394787878</v>
      </c>
    </row>
    <row r="5855" spans="1:6">
      <c r="A5855" s="1">
        <v>43970.96875</v>
      </c>
      <c r="B5855">
        <v>1560</v>
      </c>
      <c r="C5855">
        <v>1.77</v>
      </c>
      <c r="D5855" s="2">
        <f t="shared" si="273"/>
        <v>43971.411368589746</v>
      </c>
      <c r="E5855" s="89">
        <f t="shared" si="274"/>
        <v>899.99999979045242</v>
      </c>
      <c r="F5855" s="3">
        <f t="shared" si="275"/>
        <v>39756852.605911389</v>
      </c>
    </row>
    <row r="5856" spans="1:6">
      <c r="A5856" s="1">
        <v>43970.979166666664</v>
      </c>
      <c r="B5856">
        <v>1560</v>
      </c>
      <c r="C5856">
        <v>1.77</v>
      </c>
      <c r="D5856" s="2">
        <f t="shared" si="273"/>
        <v>43971.421785256411</v>
      </c>
      <c r="E5856" s="89">
        <f t="shared" si="274"/>
        <v>899.99999979045242</v>
      </c>
      <c r="F5856" s="3">
        <f t="shared" si="275"/>
        <v>39756852.605911389</v>
      </c>
    </row>
    <row r="5857" spans="1:6">
      <c r="A5857" s="1">
        <v>43970.989583333336</v>
      </c>
      <c r="B5857">
        <v>1560</v>
      </c>
      <c r="C5857">
        <v>1.77</v>
      </c>
      <c r="D5857" s="2">
        <f t="shared" si="273"/>
        <v>43971.432201923082</v>
      </c>
      <c r="E5857" s="89">
        <f t="shared" si="274"/>
        <v>900.00000041909516</v>
      </c>
      <c r="F5857" s="3">
        <f t="shared" si="275"/>
        <v>39756852.63368123</v>
      </c>
    </row>
    <row r="5858" spans="1:6">
      <c r="A5858" s="1">
        <v>43971</v>
      </c>
      <c r="B5858">
        <v>1570</v>
      </c>
      <c r="C5858">
        <v>1.78</v>
      </c>
      <c r="D5858" s="2">
        <f t="shared" si="273"/>
        <v>43971.440335191081</v>
      </c>
      <c r="E5858" s="89">
        <f t="shared" si="274"/>
        <v>899.99999979045242</v>
      </c>
      <c r="F5858" s="3">
        <f t="shared" si="275"/>
        <v>40011704.225180052</v>
      </c>
    </row>
    <row r="5859" spans="1:6">
      <c r="A5859" s="1">
        <v>43971.010416666664</v>
      </c>
      <c r="B5859">
        <v>1580</v>
      </c>
      <c r="C5859">
        <v>1.79</v>
      </c>
      <c r="D5859" s="2">
        <f t="shared" si="273"/>
        <v>43971.448497362864</v>
      </c>
      <c r="E5859" s="89">
        <f t="shared" si="274"/>
        <v>899.99999979045242</v>
      </c>
      <c r="F5859" s="3">
        <f t="shared" si="275"/>
        <v>40266555.844448715</v>
      </c>
    </row>
    <row r="5860" spans="1:6">
      <c r="A5860" s="1">
        <v>43971.020833333336</v>
      </c>
      <c r="B5860">
        <v>1580</v>
      </c>
      <c r="C5860">
        <v>1.79</v>
      </c>
      <c r="D5860" s="2">
        <f t="shared" si="273"/>
        <v>43971.458914029536</v>
      </c>
      <c r="E5860" s="89">
        <f t="shared" si="274"/>
        <v>900.00000041909516</v>
      </c>
      <c r="F5860" s="3">
        <f t="shared" si="275"/>
        <v>40266555.872574575</v>
      </c>
    </row>
    <row r="5861" spans="1:6">
      <c r="A5861" s="1">
        <v>43971.03125</v>
      </c>
      <c r="B5861">
        <v>1600</v>
      </c>
      <c r="C5861">
        <v>1.8</v>
      </c>
      <c r="D5861" s="2">
        <f t="shared" si="273"/>
        <v>43971.464906250003</v>
      </c>
      <c r="E5861" s="89">
        <f t="shared" si="274"/>
        <v>899.99999979045242</v>
      </c>
      <c r="F5861" s="3">
        <f t="shared" si="275"/>
        <v>40776259.082986042</v>
      </c>
    </row>
    <row r="5862" spans="1:6">
      <c r="A5862" s="1">
        <v>43971.041666666664</v>
      </c>
      <c r="B5862">
        <v>1580</v>
      </c>
      <c r="C5862">
        <v>1.79</v>
      </c>
      <c r="D5862" s="2">
        <f t="shared" si="273"/>
        <v>43971.479747362864</v>
      </c>
      <c r="E5862" s="89">
        <f t="shared" si="274"/>
        <v>899.99999979045242</v>
      </c>
      <c r="F5862" s="3">
        <f t="shared" si="275"/>
        <v>40266555.844448715</v>
      </c>
    </row>
    <row r="5863" spans="1:6">
      <c r="A5863" s="1">
        <v>43971.052083333336</v>
      </c>
      <c r="B5863">
        <v>1610</v>
      </c>
      <c r="C5863">
        <v>1.81</v>
      </c>
      <c r="D5863" s="2">
        <f t="shared" si="273"/>
        <v>43971.483568581782</v>
      </c>
      <c r="E5863" s="89">
        <f t="shared" si="274"/>
        <v>900.00000041909516</v>
      </c>
      <c r="F5863" s="3">
        <f t="shared" si="275"/>
        <v>41031110.7309146</v>
      </c>
    </row>
    <row r="5864" spans="1:6">
      <c r="A5864" s="1">
        <v>43971.0625</v>
      </c>
      <c r="B5864">
        <v>1610</v>
      </c>
      <c r="C5864">
        <v>1.81</v>
      </c>
      <c r="D5864" s="2">
        <f t="shared" si="273"/>
        <v>43971.493985248446</v>
      </c>
      <c r="E5864" s="89">
        <f t="shared" si="274"/>
        <v>899.99999979045242</v>
      </c>
      <c r="F5864" s="3">
        <f t="shared" si="275"/>
        <v>41031110.702254705</v>
      </c>
    </row>
    <row r="5865" spans="1:6">
      <c r="A5865" s="1">
        <v>43971.072916666664</v>
      </c>
      <c r="B5865">
        <v>1610</v>
      </c>
      <c r="C5865">
        <v>1.81</v>
      </c>
      <c r="D5865" s="2">
        <f t="shared" si="273"/>
        <v>43971.50440191511</v>
      </c>
      <c r="E5865" s="89">
        <f t="shared" si="274"/>
        <v>899.99999979045242</v>
      </c>
      <c r="F5865" s="3">
        <f t="shared" si="275"/>
        <v>41031110.702254705</v>
      </c>
    </row>
    <row r="5866" spans="1:6">
      <c r="A5866" s="1">
        <v>43971.083333333336</v>
      </c>
      <c r="B5866">
        <v>1620</v>
      </c>
      <c r="C5866">
        <v>1.82</v>
      </c>
      <c r="D5866" s="2">
        <f t="shared" si="273"/>
        <v>43971.51267438272</v>
      </c>
      <c r="E5866" s="89">
        <f t="shared" si="274"/>
        <v>900.00000041909516</v>
      </c>
      <c r="F5866" s="3">
        <f t="shared" si="275"/>
        <v>41285962.350361273</v>
      </c>
    </row>
    <row r="5867" spans="1:6">
      <c r="A5867" s="1">
        <v>43971.09375</v>
      </c>
      <c r="B5867">
        <v>1620</v>
      </c>
      <c r="C5867">
        <v>1.82</v>
      </c>
      <c r="D5867" s="2">
        <f t="shared" si="273"/>
        <v>43971.523091049385</v>
      </c>
      <c r="E5867" s="89">
        <f t="shared" si="274"/>
        <v>899.99999979045242</v>
      </c>
      <c r="F5867" s="3">
        <f t="shared" si="275"/>
        <v>41285962.321523361</v>
      </c>
    </row>
    <row r="5868" spans="1:6">
      <c r="A5868" s="1">
        <v>43971.104166666664</v>
      </c>
      <c r="B5868">
        <v>1640</v>
      </c>
      <c r="C5868">
        <v>1.83</v>
      </c>
      <c r="D5868" s="2">
        <f t="shared" si="273"/>
        <v>43971.529297764224</v>
      </c>
      <c r="E5868" s="89">
        <f t="shared" si="274"/>
        <v>899.99999979045242</v>
      </c>
      <c r="F5868" s="3">
        <f t="shared" si="275"/>
        <v>41795665.560060687</v>
      </c>
    </row>
    <row r="5869" spans="1:6">
      <c r="A5869" s="1">
        <v>43971.114583333336</v>
      </c>
      <c r="B5869">
        <v>1640</v>
      </c>
      <c r="C5869">
        <v>1.83</v>
      </c>
      <c r="D5869" s="2">
        <f t="shared" si="273"/>
        <v>43971.539714430895</v>
      </c>
      <c r="E5869" s="89">
        <f t="shared" si="274"/>
        <v>900.00000041909516</v>
      </c>
      <c r="F5869" s="3">
        <f t="shared" si="275"/>
        <v>41795665.589254625</v>
      </c>
    </row>
    <row r="5870" spans="1:6">
      <c r="A5870" s="1">
        <v>43971.125</v>
      </c>
      <c r="B5870">
        <v>1650</v>
      </c>
      <c r="C5870">
        <v>1.84</v>
      </c>
      <c r="D5870" s="2">
        <f t="shared" si="273"/>
        <v>43971.548064393937</v>
      </c>
      <c r="E5870" s="89">
        <f t="shared" si="274"/>
        <v>899.99999979045242</v>
      </c>
      <c r="F5870" s="3">
        <f t="shared" si="275"/>
        <v>42050517.179329351</v>
      </c>
    </row>
    <row r="5871" spans="1:6">
      <c r="A5871" s="1">
        <v>43971.135416666664</v>
      </c>
      <c r="B5871">
        <v>1650</v>
      </c>
      <c r="C5871">
        <v>1.84</v>
      </c>
      <c r="D5871" s="2">
        <f t="shared" si="273"/>
        <v>43971.558481060601</v>
      </c>
      <c r="E5871" s="89">
        <f t="shared" si="274"/>
        <v>899.99999979045242</v>
      </c>
      <c r="F5871" s="3">
        <f t="shared" si="275"/>
        <v>42050517.179329351</v>
      </c>
    </row>
    <row r="5872" spans="1:6">
      <c r="A5872" s="1">
        <v>43971.145833333336</v>
      </c>
      <c r="B5872">
        <v>1660</v>
      </c>
      <c r="C5872">
        <v>1.85</v>
      </c>
      <c r="D5872" s="2">
        <f t="shared" si="273"/>
        <v>43971.566855923695</v>
      </c>
      <c r="E5872" s="89">
        <f t="shared" si="274"/>
        <v>900.00000041909516</v>
      </c>
      <c r="F5872" s="3">
        <f t="shared" si="275"/>
        <v>42305368.828147978</v>
      </c>
    </row>
    <row r="5873" spans="1:6">
      <c r="A5873" s="1">
        <v>43971.15625</v>
      </c>
      <c r="B5873">
        <v>1650</v>
      </c>
      <c r="C5873">
        <v>1.84</v>
      </c>
      <c r="D5873" s="2">
        <f t="shared" si="273"/>
        <v>43971.579314393937</v>
      </c>
      <c r="E5873" s="89">
        <f t="shared" si="274"/>
        <v>899.99999979045242</v>
      </c>
      <c r="F5873" s="3">
        <f t="shared" si="275"/>
        <v>42050517.179329351</v>
      </c>
    </row>
    <row r="5874" spans="1:6">
      <c r="A5874" s="1">
        <v>43971.166666666664</v>
      </c>
      <c r="B5874">
        <v>1680</v>
      </c>
      <c r="C5874">
        <v>1.86</v>
      </c>
      <c r="D5874" s="2">
        <f t="shared" si="273"/>
        <v>43971.583678571427</v>
      </c>
      <c r="E5874" s="89">
        <f t="shared" si="274"/>
        <v>899.99999979045242</v>
      </c>
      <c r="F5874" s="3">
        <f t="shared" si="275"/>
        <v>42815072.03713534</v>
      </c>
    </row>
    <row r="5875" spans="1:6">
      <c r="A5875" s="1">
        <v>43971.177083333336</v>
      </c>
      <c r="B5875">
        <v>1680</v>
      </c>
      <c r="C5875">
        <v>1.86</v>
      </c>
      <c r="D5875" s="2">
        <f t="shared" si="273"/>
        <v>43971.594095238099</v>
      </c>
      <c r="E5875" s="89">
        <f t="shared" si="274"/>
        <v>900.00000041909516</v>
      </c>
      <c r="F5875" s="3">
        <f t="shared" si="275"/>
        <v>42815072.067041323</v>
      </c>
    </row>
    <row r="5876" spans="1:6">
      <c r="A5876" s="1">
        <v>43971.1875</v>
      </c>
      <c r="B5876">
        <v>1690</v>
      </c>
      <c r="C5876">
        <v>1.87</v>
      </c>
      <c r="D5876" s="2">
        <f t="shared" si="273"/>
        <v>43971.602542159766</v>
      </c>
      <c r="E5876" s="89">
        <f t="shared" si="274"/>
        <v>899.99999979045242</v>
      </c>
      <c r="F5876" s="3">
        <f t="shared" si="275"/>
        <v>43069923.656404004</v>
      </c>
    </row>
    <row r="5877" spans="1:6">
      <c r="A5877" s="1">
        <v>43971.197916666664</v>
      </c>
      <c r="B5877">
        <v>1700</v>
      </c>
      <c r="C5877">
        <v>1.88</v>
      </c>
      <c r="D5877" s="2">
        <f t="shared" si="273"/>
        <v>43971.6110122549</v>
      </c>
      <c r="E5877" s="89">
        <f t="shared" si="274"/>
        <v>899.99999979045242</v>
      </c>
      <c r="F5877" s="3">
        <f t="shared" si="275"/>
        <v>43324775.275672667</v>
      </c>
    </row>
    <row r="5878" spans="1:6">
      <c r="A5878" s="1">
        <v>43971.208333333336</v>
      </c>
      <c r="B5878">
        <v>1690</v>
      </c>
      <c r="C5878">
        <v>1.87</v>
      </c>
      <c r="D5878" s="2">
        <f t="shared" si="273"/>
        <v>43971.623375493102</v>
      </c>
      <c r="E5878" s="89">
        <f t="shared" si="274"/>
        <v>900.00000041909516</v>
      </c>
      <c r="F5878" s="3">
        <f t="shared" si="275"/>
        <v>43069923.686487995</v>
      </c>
    </row>
    <row r="5879" spans="1:6">
      <c r="A5879" s="1">
        <v>43971.21875</v>
      </c>
      <c r="B5879">
        <v>1690</v>
      </c>
      <c r="C5879">
        <v>1.87</v>
      </c>
      <c r="D5879" s="2">
        <f t="shared" si="273"/>
        <v>43971.633792159766</v>
      </c>
      <c r="E5879" s="89">
        <f t="shared" si="274"/>
        <v>899.99999979045242</v>
      </c>
      <c r="F5879" s="3">
        <f t="shared" si="275"/>
        <v>43069923.656404004</v>
      </c>
    </row>
    <row r="5880" spans="1:6">
      <c r="A5880" s="1">
        <v>43971.229166666664</v>
      </c>
      <c r="B5880">
        <v>1700</v>
      </c>
      <c r="C5880">
        <v>1.88</v>
      </c>
      <c r="D5880" s="2">
        <f t="shared" si="273"/>
        <v>43971.6422622549</v>
      </c>
      <c r="E5880" s="89">
        <f t="shared" si="274"/>
        <v>899.99999979045242</v>
      </c>
      <c r="F5880" s="3">
        <f t="shared" si="275"/>
        <v>43324775.275672667</v>
      </c>
    </row>
    <row r="5881" spans="1:6">
      <c r="A5881" s="1">
        <v>43971.239583333336</v>
      </c>
      <c r="B5881">
        <v>1720</v>
      </c>
      <c r="C5881">
        <v>1.89</v>
      </c>
      <c r="D5881" s="2">
        <f t="shared" si="273"/>
        <v>43971.648853682171</v>
      </c>
      <c r="E5881" s="89">
        <f t="shared" si="274"/>
        <v>900.00000041909516</v>
      </c>
      <c r="F5881" s="3">
        <f t="shared" si="275"/>
        <v>43834478.54482802</v>
      </c>
    </row>
    <row r="5882" spans="1:6">
      <c r="A5882" s="1">
        <v>43971.25</v>
      </c>
      <c r="B5882">
        <v>1730</v>
      </c>
      <c r="C5882">
        <v>1.9</v>
      </c>
      <c r="D5882" s="2">
        <f t="shared" si="273"/>
        <v>43971.657390895954</v>
      </c>
      <c r="E5882" s="89">
        <f t="shared" si="274"/>
        <v>899.99999979045242</v>
      </c>
      <c r="F5882" s="3">
        <f t="shared" si="275"/>
        <v>44089330.133478656</v>
      </c>
    </row>
    <row r="5883" spans="1:6">
      <c r="A5883" s="1">
        <v>43971.260416666664</v>
      </c>
      <c r="B5883">
        <v>1730</v>
      </c>
      <c r="C5883">
        <v>1.9</v>
      </c>
      <c r="D5883" s="2">
        <f t="shared" si="273"/>
        <v>43971.667807562619</v>
      </c>
      <c r="E5883" s="89">
        <f t="shared" si="274"/>
        <v>899.99999979045242</v>
      </c>
      <c r="F5883" s="3">
        <f t="shared" si="275"/>
        <v>44089330.133478656</v>
      </c>
    </row>
    <row r="5884" spans="1:6">
      <c r="A5884" s="1">
        <v>43971.270833333336</v>
      </c>
      <c r="B5884">
        <v>1730</v>
      </c>
      <c r="C5884">
        <v>1.9</v>
      </c>
      <c r="D5884" s="2">
        <f t="shared" si="273"/>
        <v>43971.67822422929</v>
      </c>
      <c r="E5884" s="89">
        <f t="shared" si="274"/>
        <v>900.00000041909516</v>
      </c>
      <c r="F5884" s="3">
        <f t="shared" si="275"/>
        <v>44089330.164274693</v>
      </c>
    </row>
    <row r="5885" spans="1:6">
      <c r="A5885" s="1">
        <v>43971.28125</v>
      </c>
      <c r="B5885">
        <v>1740</v>
      </c>
      <c r="C5885">
        <v>1.91</v>
      </c>
      <c r="D5885" s="2">
        <f t="shared" si="273"/>
        <v>43971.686783045974</v>
      </c>
      <c r="E5885" s="89">
        <f t="shared" si="274"/>
        <v>899.99999979045242</v>
      </c>
      <c r="F5885" s="3">
        <f t="shared" si="275"/>
        <v>44344181.75274732</v>
      </c>
    </row>
    <row r="5886" spans="1:6">
      <c r="A5886" s="1">
        <v>43971.291666666664</v>
      </c>
      <c r="B5886">
        <v>1740</v>
      </c>
      <c r="C5886">
        <v>1.91</v>
      </c>
      <c r="D5886" s="2">
        <f t="shared" si="273"/>
        <v>43971.697199712638</v>
      </c>
      <c r="E5886" s="89">
        <f t="shared" si="274"/>
        <v>899.99999979045242</v>
      </c>
      <c r="F5886" s="3">
        <f t="shared" si="275"/>
        <v>44344181.75274732</v>
      </c>
    </row>
    <row r="5887" spans="1:6">
      <c r="A5887" s="1">
        <v>43971.302083333336</v>
      </c>
      <c r="B5887">
        <v>1760</v>
      </c>
      <c r="C5887">
        <v>1.92</v>
      </c>
      <c r="D5887" s="2">
        <f t="shared" si="273"/>
        <v>43971.703964015156</v>
      </c>
      <c r="E5887" s="89">
        <f t="shared" si="274"/>
        <v>900.00000041909516</v>
      </c>
      <c r="F5887" s="3">
        <f t="shared" si="275"/>
        <v>44853885.022614717</v>
      </c>
    </row>
    <row r="5888" spans="1:6">
      <c r="A5888" s="1">
        <v>43971.3125</v>
      </c>
      <c r="B5888">
        <v>1770</v>
      </c>
      <c r="C5888">
        <v>1.93</v>
      </c>
      <c r="D5888" s="2">
        <f t="shared" si="273"/>
        <v>43971.712585451976</v>
      </c>
      <c r="E5888" s="89">
        <f t="shared" si="274"/>
        <v>899.99999979045242</v>
      </c>
      <c r="F5888" s="3">
        <f t="shared" si="275"/>
        <v>45108736.610553302</v>
      </c>
    </row>
    <row r="5889" spans="1:6">
      <c r="A5889" s="1">
        <v>43971.322916666664</v>
      </c>
      <c r="B5889">
        <v>1790</v>
      </c>
      <c r="C5889">
        <v>1.94</v>
      </c>
      <c r="D5889" s="2">
        <f t="shared" si="273"/>
        <v>43971.719471834265</v>
      </c>
      <c r="E5889" s="89">
        <f t="shared" si="274"/>
        <v>899.99999979045242</v>
      </c>
      <c r="F5889" s="3">
        <f t="shared" si="275"/>
        <v>45618439.849090628</v>
      </c>
    </row>
    <row r="5890" spans="1:6">
      <c r="A5890" s="1">
        <v>43971.333333333336</v>
      </c>
      <c r="B5890">
        <v>1800</v>
      </c>
      <c r="C5890">
        <v>1.95</v>
      </c>
      <c r="D5890" s="2">
        <f t="shared" si="273"/>
        <v>43971.728152777781</v>
      </c>
      <c r="E5890" s="89">
        <f t="shared" si="274"/>
        <v>900.00000041909516</v>
      </c>
      <c r="F5890" s="3">
        <f t="shared" si="275"/>
        <v>45873291.500401415</v>
      </c>
    </row>
    <row r="5891" spans="1:6">
      <c r="A5891" s="1">
        <v>43971.34375</v>
      </c>
      <c r="B5891">
        <v>1810</v>
      </c>
      <c r="C5891">
        <v>1.96</v>
      </c>
      <c r="D5891" s="2">
        <f t="shared" ref="D5891:D5954" si="276">A5891+((13422*(1/B5891)+2.019)/24)</f>
        <v>43971.736852900554</v>
      </c>
      <c r="E5891" s="89">
        <f t="shared" si="274"/>
        <v>899.99999979045242</v>
      </c>
      <c r="F5891" s="3">
        <f t="shared" si="275"/>
        <v>46128143.087627955</v>
      </c>
    </row>
    <row r="5892" spans="1:6">
      <c r="A5892" s="1">
        <v>43971.354166666664</v>
      </c>
      <c r="B5892">
        <v>1810</v>
      </c>
      <c r="C5892">
        <v>1.96</v>
      </c>
      <c r="D5892" s="2">
        <f t="shared" si="276"/>
        <v>43971.747269567219</v>
      </c>
      <c r="E5892" s="89">
        <f t="shared" ref="E5892:E5955" si="277">CONVERT((A5892-A5891),"day","sec")</f>
        <v>899.99999979045242</v>
      </c>
      <c r="F5892" s="3">
        <f t="shared" si="275"/>
        <v>46128143.087627955</v>
      </c>
    </row>
    <row r="5893" spans="1:6">
      <c r="A5893" s="1">
        <v>43971.364583333336</v>
      </c>
      <c r="B5893">
        <v>1810</v>
      </c>
      <c r="C5893">
        <v>1.96</v>
      </c>
      <c r="D5893" s="2">
        <f t="shared" si="276"/>
        <v>43971.75768623389</v>
      </c>
      <c r="E5893" s="89">
        <f t="shared" si="277"/>
        <v>900.00000041909516</v>
      </c>
      <c r="F5893" s="3">
        <f t="shared" ref="F5893:F5956" si="278">E5893*B5893*CONVERT(1,"ft^3","l")</f>
        <v>46128143.119848095</v>
      </c>
    </row>
    <row r="5894" spans="1:6">
      <c r="A5894" s="1">
        <v>43971.375</v>
      </c>
      <c r="B5894">
        <v>1810</v>
      </c>
      <c r="C5894">
        <v>1.96</v>
      </c>
      <c r="D5894" s="2">
        <f t="shared" si="276"/>
        <v>43971.768102900554</v>
      </c>
      <c r="E5894" s="89">
        <f t="shared" si="277"/>
        <v>899.99999979045242</v>
      </c>
      <c r="F5894" s="3">
        <f t="shared" si="278"/>
        <v>46128143.087627955</v>
      </c>
    </row>
    <row r="5895" spans="1:6">
      <c r="A5895" s="1">
        <v>43971.385416666664</v>
      </c>
      <c r="B5895">
        <v>1810</v>
      </c>
      <c r="C5895">
        <v>1.96</v>
      </c>
      <c r="D5895" s="2">
        <f t="shared" si="276"/>
        <v>43971.778519567219</v>
      </c>
      <c r="E5895" s="89">
        <f t="shared" si="277"/>
        <v>899.99999979045242</v>
      </c>
      <c r="F5895" s="3">
        <f t="shared" si="278"/>
        <v>46128143.087627955</v>
      </c>
    </row>
    <row r="5896" spans="1:6">
      <c r="A5896" s="1">
        <v>43971.395833333336</v>
      </c>
      <c r="B5896">
        <v>1810</v>
      </c>
      <c r="C5896">
        <v>1.96</v>
      </c>
      <c r="D5896" s="2">
        <f t="shared" si="276"/>
        <v>43971.78893623389</v>
      </c>
      <c r="E5896" s="89">
        <f t="shared" si="277"/>
        <v>900.00000041909516</v>
      </c>
      <c r="F5896" s="3">
        <f t="shared" si="278"/>
        <v>46128143.119848095</v>
      </c>
    </row>
    <row r="5897" spans="1:6">
      <c r="A5897" s="1">
        <v>43971.40625</v>
      </c>
      <c r="B5897">
        <v>1810</v>
      </c>
      <c r="C5897">
        <v>1.96</v>
      </c>
      <c r="D5897" s="2">
        <f t="shared" si="276"/>
        <v>43971.799352900554</v>
      </c>
      <c r="E5897" s="89">
        <f t="shared" si="277"/>
        <v>899.99999979045242</v>
      </c>
      <c r="F5897" s="3">
        <f t="shared" si="278"/>
        <v>46128143.087627955</v>
      </c>
    </row>
    <row r="5898" spans="1:6">
      <c r="A5898" s="1">
        <v>43971.416666666664</v>
      </c>
      <c r="B5898">
        <v>1830</v>
      </c>
      <c r="C5898">
        <v>1.97</v>
      </c>
      <c r="D5898" s="2">
        <f t="shared" si="276"/>
        <v>43971.806392759558</v>
      </c>
      <c r="E5898" s="89">
        <f t="shared" si="277"/>
        <v>899.99999979045242</v>
      </c>
      <c r="F5898" s="3">
        <f t="shared" si="278"/>
        <v>46637846.326165281</v>
      </c>
    </row>
    <row r="5899" spans="1:6">
      <c r="A5899" s="1">
        <v>43971.427083333336</v>
      </c>
      <c r="B5899">
        <v>1830</v>
      </c>
      <c r="C5899">
        <v>1.97</v>
      </c>
      <c r="D5899" s="2">
        <f t="shared" si="276"/>
        <v>43971.816809426229</v>
      </c>
      <c r="E5899" s="89">
        <f t="shared" si="277"/>
        <v>900.00000041909516</v>
      </c>
      <c r="F5899" s="3">
        <f t="shared" si="278"/>
        <v>46637846.35874144</v>
      </c>
    </row>
    <row r="5900" spans="1:6">
      <c r="A5900" s="1">
        <v>43971.4375</v>
      </c>
      <c r="B5900">
        <v>1840</v>
      </c>
      <c r="C5900">
        <v>1.98</v>
      </c>
      <c r="D5900" s="2">
        <f t="shared" si="276"/>
        <v>43971.82556521739</v>
      </c>
      <c r="E5900" s="89">
        <f t="shared" si="277"/>
        <v>899.99999979045242</v>
      </c>
      <c r="F5900" s="3">
        <f t="shared" si="278"/>
        <v>46892697.945433944</v>
      </c>
    </row>
    <row r="5901" spans="1:6">
      <c r="A5901" s="1">
        <v>43971.447916666664</v>
      </c>
      <c r="B5901">
        <v>1830</v>
      </c>
      <c r="C5901">
        <v>1.97</v>
      </c>
      <c r="D5901" s="2">
        <f t="shared" si="276"/>
        <v>43971.837642759558</v>
      </c>
      <c r="E5901" s="89">
        <f t="shared" si="277"/>
        <v>899.99999979045242</v>
      </c>
      <c r="F5901" s="3">
        <f t="shared" si="278"/>
        <v>46637846.326165281</v>
      </c>
    </row>
    <row r="5902" spans="1:6">
      <c r="A5902" s="1">
        <v>43971.458333333336</v>
      </c>
      <c r="B5902">
        <v>1860</v>
      </c>
      <c r="C5902">
        <v>1.99</v>
      </c>
      <c r="D5902" s="2">
        <f t="shared" si="276"/>
        <v>43971.84313037635</v>
      </c>
      <c r="E5902" s="89">
        <f t="shared" si="277"/>
        <v>900.00000041909516</v>
      </c>
      <c r="F5902" s="3">
        <f t="shared" si="278"/>
        <v>47402401.217081465</v>
      </c>
    </row>
    <row r="5903" spans="1:6">
      <c r="A5903" s="1">
        <v>43971.46875</v>
      </c>
      <c r="B5903">
        <v>1860</v>
      </c>
      <c r="C5903">
        <v>1.99</v>
      </c>
      <c r="D5903" s="2">
        <f t="shared" si="276"/>
        <v>43971.853547043014</v>
      </c>
      <c r="E5903" s="89">
        <f t="shared" si="277"/>
        <v>899.99999979045242</v>
      </c>
      <c r="F5903" s="3">
        <f t="shared" si="278"/>
        <v>47402401.183971271</v>
      </c>
    </row>
    <row r="5904" spans="1:6">
      <c r="A5904" s="1">
        <v>43971.479166666664</v>
      </c>
      <c r="B5904">
        <v>1870</v>
      </c>
      <c r="C5904">
        <v>2</v>
      </c>
      <c r="D5904" s="2">
        <f t="shared" si="276"/>
        <v>43971.862355837788</v>
      </c>
      <c r="E5904" s="89">
        <f t="shared" si="277"/>
        <v>899.99999979045242</v>
      </c>
      <c r="F5904" s="3">
        <f t="shared" si="278"/>
        <v>47657252.803239934</v>
      </c>
    </row>
    <row r="5905" spans="1:6">
      <c r="A5905" s="1">
        <v>43971.489583333336</v>
      </c>
      <c r="B5905">
        <v>1870</v>
      </c>
      <c r="C5905">
        <v>2</v>
      </c>
      <c r="D5905" s="2">
        <f t="shared" si="276"/>
        <v>43971.872772504459</v>
      </c>
      <c r="E5905" s="89">
        <f t="shared" si="277"/>
        <v>900.00000041909516</v>
      </c>
      <c r="F5905" s="3">
        <f t="shared" si="278"/>
        <v>47657252.836528137</v>
      </c>
    </row>
    <row r="5906" spans="1:6">
      <c r="A5906" s="1">
        <v>43971.5</v>
      </c>
      <c r="B5906">
        <v>1900</v>
      </c>
      <c r="C5906">
        <v>2.02</v>
      </c>
      <c r="D5906" s="2">
        <f t="shared" si="276"/>
        <v>43971.878467105264</v>
      </c>
      <c r="E5906" s="89">
        <f t="shared" si="277"/>
        <v>899.99999979045242</v>
      </c>
      <c r="F5906" s="3">
        <f t="shared" si="278"/>
        <v>48421807.661045924</v>
      </c>
    </row>
    <row r="5907" spans="1:6">
      <c r="A5907" s="1">
        <v>43971.510416666664</v>
      </c>
      <c r="B5907">
        <v>1900</v>
      </c>
      <c r="C5907">
        <v>2.02</v>
      </c>
      <c r="D5907" s="2">
        <f t="shared" si="276"/>
        <v>43971.888883771928</v>
      </c>
      <c r="E5907" s="89">
        <f t="shared" si="277"/>
        <v>899.99999979045242</v>
      </c>
      <c r="F5907" s="3">
        <f t="shared" si="278"/>
        <v>48421807.661045924</v>
      </c>
    </row>
    <row r="5908" spans="1:6">
      <c r="A5908" s="1">
        <v>43971.520833333336</v>
      </c>
      <c r="B5908">
        <v>1900</v>
      </c>
      <c r="C5908">
        <v>2.02</v>
      </c>
      <c r="D5908" s="2">
        <f t="shared" si="276"/>
        <v>43971.899300438599</v>
      </c>
      <c r="E5908" s="89">
        <f t="shared" si="277"/>
        <v>900.00000041909516</v>
      </c>
      <c r="F5908" s="3">
        <f t="shared" si="278"/>
        <v>48421807.694868162</v>
      </c>
    </row>
    <row r="5909" spans="1:6">
      <c r="A5909" s="1">
        <v>43971.53125</v>
      </c>
      <c r="B5909">
        <v>1900</v>
      </c>
      <c r="C5909">
        <v>2.02</v>
      </c>
      <c r="D5909" s="2">
        <f t="shared" si="276"/>
        <v>43971.909717105264</v>
      </c>
      <c r="E5909" s="89">
        <f t="shared" si="277"/>
        <v>899.99999979045242</v>
      </c>
      <c r="F5909" s="3">
        <f t="shared" si="278"/>
        <v>48421807.661045924</v>
      </c>
    </row>
    <row r="5910" spans="1:6">
      <c r="A5910" s="1">
        <v>43971.541666666664</v>
      </c>
      <c r="B5910">
        <v>1910</v>
      </c>
      <c r="C5910">
        <v>2.0299999999999998</v>
      </c>
      <c r="D5910" s="2">
        <f t="shared" si="276"/>
        <v>43971.918592713788</v>
      </c>
      <c r="E5910" s="89">
        <f t="shared" si="277"/>
        <v>899.99999979045242</v>
      </c>
      <c r="F5910" s="3">
        <f t="shared" si="278"/>
        <v>48676659.280314587</v>
      </c>
    </row>
    <row r="5911" spans="1:6">
      <c r="A5911" s="1">
        <v>43971.552083333336</v>
      </c>
      <c r="B5911">
        <v>1910</v>
      </c>
      <c r="C5911">
        <v>2.0299999999999998</v>
      </c>
      <c r="D5911" s="2">
        <f t="shared" si="276"/>
        <v>43971.929009380459</v>
      </c>
      <c r="E5911" s="89">
        <f t="shared" si="277"/>
        <v>900.00000041909516</v>
      </c>
      <c r="F5911" s="3">
        <f t="shared" si="278"/>
        <v>48676659.314314835</v>
      </c>
    </row>
    <row r="5912" spans="1:6">
      <c r="A5912" s="1">
        <v>43971.5625</v>
      </c>
      <c r="B5912">
        <v>1930</v>
      </c>
      <c r="C5912">
        <v>2.04</v>
      </c>
      <c r="D5912" s="2">
        <f t="shared" si="276"/>
        <v>43971.936391839379</v>
      </c>
      <c r="E5912" s="89">
        <f t="shared" si="277"/>
        <v>899.99999979045242</v>
      </c>
      <c r="F5912" s="3">
        <f t="shared" si="278"/>
        <v>49186362.518851906</v>
      </c>
    </row>
    <row r="5913" spans="1:6">
      <c r="A5913" s="1">
        <v>43971.572916666664</v>
      </c>
      <c r="B5913">
        <v>1940</v>
      </c>
      <c r="C5913">
        <v>2.0499999999999998</v>
      </c>
      <c r="D5913" s="2">
        <f t="shared" si="276"/>
        <v>43971.94531486254</v>
      </c>
      <c r="E5913" s="89">
        <f t="shared" si="277"/>
        <v>899.99999979045242</v>
      </c>
      <c r="F5913" s="3">
        <f t="shared" si="278"/>
        <v>49441214.138120569</v>
      </c>
    </row>
    <row r="5914" spans="1:6">
      <c r="A5914" s="1">
        <v>43971.583333333336</v>
      </c>
      <c r="B5914">
        <v>1940</v>
      </c>
      <c r="C5914">
        <v>2.0499999999999998</v>
      </c>
      <c r="D5914" s="2">
        <f t="shared" si="276"/>
        <v>43971.955731529211</v>
      </c>
      <c r="E5914" s="89">
        <f t="shared" si="277"/>
        <v>900.00000041909516</v>
      </c>
      <c r="F5914" s="3">
        <f t="shared" si="278"/>
        <v>49441214.17265486</v>
      </c>
    </row>
    <row r="5915" spans="1:6">
      <c r="A5915" s="1">
        <v>43971.59375</v>
      </c>
      <c r="B5915">
        <v>1940</v>
      </c>
      <c r="C5915">
        <v>2.0499999999999998</v>
      </c>
      <c r="D5915" s="2">
        <f t="shared" si="276"/>
        <v>43971.966148195876</v>
      </c>
      <c r="E5915" s="89">
        <f t="shared" si="277"/>
        <v>899.99999979045242</v>
      </c>
      <c r="F5915" s="3">
        <f t="shared" si="278"/>
        <v>49441214.138120569</v>
      </c>
    </row>
    <row r="5916" spans="1:6">
      <c r="A5916" s="1">
        <v>43971.604166666664</v>
      </c>
      <c r="B5916">
        <v>1940</v>
      </c>
      <c r="C5916">
        <v>2.0499999999999998</v>
      </c>
      <c r="D5916" s="2">
        <f t="shared" si="276"/>
        <v>43971.97656486254</v>
      </c>
      <c r="E5916" s="89">
        <f t="shared" si="277"/>
        <v>899.99999979045242</v>
      </c>
      <c r="F5916" s="3">
        <f t="shared" si="278"/>
        <v>49441214.138120569</v>
      </c>
    </row>
    <row r="5917" spans="1:6">
      <c r="A5917" s="1">
        <v>43971.614583333336</v>
      </c>
      <c r="B5917">
        <v>1940</v>
      </c>
      <c r="C5917">
        <v>2.0499999999999998</v>
      </c>
      <c r="D5917" s="2">
        <f t="shared" si="276"/>
        <v>43971.986981529211</v>
      </c>
      <c r="E5917" s="89">
        <f t="shared" si="277"/>
        <v>900.00000041909516</v>
      </c>
      <c r="F5917" s="3">
        <f t="shared" si="278"/>
        <v>49441214.17265486</v>
      </c>
    </row>
    <row r="5918" spans="1:6">
      <c r="A5918" s="1">
        <v>43971.625</v>
      </c>
      <c r="B5918">
        <v>1960</v>
      </c>
      <c r="C5918">
        <v>2.06</v>
      </c>
      <c r="D5918" s="2">
        <f t="shared" si="276"/>
        <v>43971.994456632652</v>
      </c>
      <c r="E5918" s="89">
        <f t="shared" si="277"/>
        <v>899.99999979045242</v>
      </c>
      <c r="F5918" s="3">
        <f t="shared" si="278"/>
        <v>49950917.376657896</v>
      </c>
    </row>
    <row r="5919" spans="1:6">
      <c r="A5919" s="1">
        <v>43971.635416666664</v>
      </c>
      <c r="B5919">
        <v>1970</v>
      </c>
      <c r="C5919">
        <v>2.0699999999999998</v>
      </c>
      <c r="D5919" s="2">
        <f t="shared" si="276"/>
        <v>43972.003424915398</v>
      </c>
      <c r="E5919" s="89">
        <f t="shared" si="277"/>
        <v>899.99999979045242</v>
      </c>
      <c r="F5919" s="3">
        <f t="shared" si="278"/>
        <v>50205768.995926559</v>
      </c>
    </row>
    <row r="5920" spans="1:6">
      <c r="A5920" s="1">
        <v>43971.645833333336</v>
      </c>
      <c r="B5920">
        <v>1960</v>
      </c>
      <c r="C5920">
        <v>2.06</v>
      </c>
      <c r="D5920" s="2">
        <f t="shared" si="276"/>
        <v>43972.015289965988</v>
      </c>
      <c r="E5920" s="89">
        <f t="shared" si="277"/>
        <v>900.00000041909516</v>
      </c>
      <c r="F5920" s="3">
        <f t="shared" si="278"/>
        <v>49950917.411548212</v>
      </c>
    </row>
    <row r="5921" spans="1:6">
      <c r="A5921" s="1">
        <v>43971.65625</v>
      </c>
      <c r="B5921">
        <v>1960</v>
      </c>
      <c r="C5921">
        <v>2.06</v>
      </c>
      <c r="D5921" s="2">
        <f t="shared" si="276"/>
        <v>43972.025706632652</v>
      </c>
      <c r="E5921" s="89">
        <f t="shared" si="277"/>
        <v>899.99999979045242</v>
      </c>
      <c r="F5921" s="3">
        <f t="shared" si="278"/>
        <v>49950917.376657896</v>
      </c>
    </row>
    <row r="5922" spans="1:6">
      <c r="A5922" s="1">
        <v>43971.666666666664</v>
      </c>
      <c r="B5922">
        <v>1960</v>
      </c>
      <c r="C5922">
        <v>2.06</v>
      </c>
      <c r="D5922" s="2">
        <f t="shared" si="276"/>
        <v>43972.036123299316</v>
      </c>
      <c r="E5922" s="89">
        <f t="shared" si="277"/>
        <v>899.99999979045242</v>
      </c>
      <c r="F5922" s="3">
        <f t="shared" si="278"/>
        <v>49950917.376657896</v>
      </c>
    </row>
    <row r="5923" spans="1:6">
      <c r="A5923" s="1">
        <v>43971.677083333336</v>
      </c>
      <c r="B5923">
        <v>1970</v>
      </c>
      <c r="C5923">
        <v>2.0699999999999998</v>
      </c>
      <c r="D5923" s="2">
        <f t="shared" si="276"/>
        <v>43972.045091582069</v>
      </c>
      <c r="E5923" s="89">
        <f t="shared" si="277"/>
        <v>900.00000041909516</v>
      </c>
      <c r="F5923" s="3">
        <f t="shared" si="278"/>
        <v>50205769.030994885</v>
      </c>
    </row>
    <row r="5924" spans="1:6">
      <c r="A5924" s="1">
        <v>43971.6875</v>
      </c>
      <c r="B5924">
        <v>1960</v>
      </c>
      <c r="C5924">
        <v>2.06</v>
      </c>
      <c r="D5924" s="2">
        <f t="shared" si="276"/>
        <v>43972.056956632652</v>
      </c>
      <c r="E5924" s="89">
        <f t="shared" si="277"/>
        <v>899.99999979045242</v>
      </c>
      <c r="F5924" s="3">
        <f t="shared" si="278"/>
        <v>49950917.376657896</v>
      </c>
    </row>
    <row r="5925" spans="1:6">
      <c r="A5925" s="1">
        <v>43971.697916666664</v>
      </c>
      <c r="B5925">
        <v>1990</v>
      </c>
      <c r="C5925">
        <v>2.08</v>
      </c>
      <c r="D5925" s="2">
        <f t="shared" si="276"/>
        <v>43972.063071817422</v>
      </c>
      <c r="E5925" s="89">
        <f t="shared" si="277"/>
        <v>899.99999979045242</v>
      </c>
      <c r="F5925" s="3">
        <f t="shared" si="278"/>
        <v>50715472.234463885</v>
      </c>
    </row>
    <row r="5926" spans="1:6">
      <c r="A5926" s="1">
        <v>43971.708333333336</v>
      </c>
      <c r="B5926">
        <v>1990</v>
      </c>
      <c r="C5926">
        <v>2.08</v>
      </c>
      <c r="D5926" s="2">
        <f t="shared" si="276"/>
        <v>43972.073488484093</v>
      </c>
      <c r="E5926" s="89">
        <f t="shared" si="277"/>
        <v>900.00000041909516</v>
      </c>
      <c r="F5926" s="3">
        <f t="shared" si="278"/>
        <v>50715472.269888237</v>
      </c>
    </row>
    <row r="5927" spans="1:6">
      <c r="A5927" s="1">
        <v>43971.71875</v>
      </c>
      <c r="B5927">
        <v>1990</v>
      </c>
      <c r="C5927">
        <v>2.08</v>
      </c>
      <c r="D5927" s="2">
        <f t="shared" si="276"/>
        <v>43972.083905150757</v>
      </c>
      <c r="E5927" s="89">
        <f t="shared" si="277"/>
        <v>899.99999979045242</v>
      </c>
      <c r="F5927" s="3">
        <f t="shared" si="278"/>
        <v>50715472.234463885</v>
      </c>
    </row>
    <row r="5928" spans="1:6">
      <c r="A5928" s="1">
        <v>43971.729166666664</v>
      </c>
      <c r="B5928">
        <v>1970</v>
      </c>
      <c r="C5928">
        <v>2.0699999999999998</v>
      </c>
      <c r="D5928" s="2">
        <f t="shared" si="276"/>
        <v>43972.097174915398</v>
      </c>
      <c r="E5928" s="89">
        <f t="shared" si="277"/>
        <v>899.99999979045242</v>
      </c>
      <c r="F5928" s="3">
        <f t="shared" si="278"/>
        <v>50205768.995926559</v>
      </c>
    </row>
    <row r="5929" spans="1:6">
      <c r="A5929" s="1">
        <v>43971.739583333336</v>
      </c>
      <c r="B5929">
        <v>1990</v>
      </c>
      <c r="C5929">
        <v>2.08</v>
      </c>
      <c r="D5929" s="2">
        <f t="shared" si="276"/>
        <v>43972.104738484093</v>
      </c>
      <c r="E5929" s="89">
        <f t="shared" si="277"/>
        <v>900.00000041909516</v>
      </c>
      <c r="F5929" s="3">
        <f t="shared" si="278"/>
        <v>50715472.269888237</v>
      </c>
    </row>
    <row r="5930" spans="1:6">
      <c r="A5930" s="1">
        <v>43971.75</v>
      </c>
      <c r="B5930">
        <v>2000</v>
      </c>
      <c r="C5930">
        <v>2.09</v>
      </c>
      <c r="D5930" s="2">
        <f t="shared" si="276"/>
        <v>43972.113749999997</v>
      </c>
      <c r="E5930" s="89">
        <f t="shared" si="277"/>
        <v>899.99999979045242</v>
      </c>
      <c r="F5930" s="3">
        <f t="shared" si="278"/>
        <v>50970323.853732549</v>
      </c>
    </row>
    <row r="5931" spans="1:6">
      <c r="A5931" s="1">
        <v>43971.760416666664</v>
      </c>
      <c r="B5931">
        <v>2000</v>
      </c>
      <c r="C5931">
        <v>2.09</v>
      </c>
      <c r="D5931" s="2">
        <f t="shared" si="276"/>
        <v>43972.124166666661</v>
      </c>
      <c r="E5931" s="89">
        <f t="shared" si="277"/>
        <v>899.99999979045242</v>
      </c>
      <c r="F5931" s="3">
        <f t="shared" si="278"/>
        <v>50970323.853732549</v>
      </c>
    </row>
    <row r="5932" spans="1:6">
      <c r="A5932" s="1">
        <v>43971.770833333336</v>
      </c>
      <c r="B5932">
        <v>1990</v>
      </c>
      <c r="C5932">
        <v>2.08</v>
      </c>
      <c r="D5932" s="2">
        <f t="shared" si="276"/>
        <v>43972.135988484093</v>
      </c>
      <c r="E5932" s="89">
        <f t="shared" si="277"/>
        <v>900.00000041909516</v>
      </c>
      <c r="F5932" s="3">
        <f t="shared" si="278"/>
        <v>50715472.269888237</v>
      </c>
    </row>
    <row r="5933" spans="1:6">
      <c r="A5933" s="1">
        <v>43971.78125</v>
      </c>
      <c r="B5933">
        <v>1990</v>
      </c>
      <c r="C5933">
        <v>2.08</v>
      </c>
      <c r="D5933" s="2">
        <f t="shared" si="276"/>
        <v>43972.146405150757</v>
      </c>
      <c r="E5933" s="89">
        <f t="shared" si="277"/>
        <v>899.99999979045242</v>
      </c>
      <c r="F5933" s="3">
        <f t="shared" si="278"/>
        <v>50715472.234463885</v>
      </c>
    </row>
    <row r="5934" spans="1:6">
      <c r="A5934" s="1">
        <v>43971.791666666664</v>
      </c>
      <c r="B5934">
        <v>2000</v>
      </c>
      <c r="C5934">
        <v>2.09</v>
      </c>
      <c r="D5934" s="2">
        <f t="shared" si="276"/>
        <v>43972.155416666661</v>
      </c>
      <c r="E5934" s="89">
        <f t="shared" si="277"/>
        <v>899.99999979045242</v>
      </c>
      <c r="F5934" s="3">
        <f t="shared" si="278"/>
        <v>50970323.853732549</v>
      </c>
    </row>
    <row r="5935" spans="1:6">
      <c r="A5935" s="1">
        <v>43971.802083333336</v>
      </c>
      <c r="B5935">
        <v>2000</v>
      </c>
      <c r="C5935">
        <v>2.09</v>
      </c>
      <c r="D5935" s="2">
        <f t="shared" si="276"/>
        <v>43972.165833333333</v>
      </c>
      <c r="E5935" s="89">
        <f t="shared" si="277"/>
        <v>900.00000041909516</v>
      </c>
      <c r="F5935" s="3">
        <f t="shared" si="278"/>
        <v>50970323.88933491</v>
      </c>
    </row>
    <row r="5936" spans="1:6">
      <c r="A5936" s="1">
        <v>43971.8125</v>
      </c>
      <c r="B5936">
        <v>2030</v>
      </c>
      <c r="C5936">
        <v>2.11</v>
      </c>
      <c r="D5936" s="2">
        <f t="shared" si="276"/>
        <v>43972.17211761084</v>
      </c>
      <c r="E5936" s="89">
        <f t="shared" si="277"/>
        <v>899.99999979045242</v>
      </c>
      <c r="F5936" s="3">
        <f t="shared" si="278"/>
        <v>51734878.711538538</v>
      </c>
    </row>
    <row r="5937" spans="1:6">
      <c r="A5937" s="1">
        <v>43971.822916666664</v>
      </c>
      <c r="B5937">
        <v>2060</v>
      </c>
      <c r="C5937">
        <v>2.13</v>
      </c>
      <c r="D5937" s="2">
        <f t="shared" si="276"/>
        <v>43972.178522249189</v>
      </c>
      <c r="E5937" s="89">
        <f t="shared" si="277"/>
        <v>899.99999979045242</v>
      </c>
      <c r="F5937" s="3">
        <f t="shared" si="278"/>
        <v>52499433.569344528</v>
      </c>
    </row>
    <row r="5938" spans="1:6">
      <c r="A5938" s="1">
        <v>43971.833333333336</v>
      </c>
      <c r="B5938">
        <v>2060</v>
      </c>
      <c r="C5938">
        <v>2.13</v>
      </c>
      <c r="D5938" s="2">
        <f t="shared" si="276"/>
        <v>43972.18893891586</v>
      </c>
      <c r="E5938" s="89">
        <f t="shared" si="277"/>
        <v>900.00000041909516</v>
      </c>
      <c r="F5938" s="3">
        <f t="shared" si="278"/>
        <v>52499433.606014952</v>
      </c>
    </row>
    <row r="5939" spans="1:6">
      <c r="A5939" s="1">
        <v>43971.84375</v>
      </c>
      <c r="B5939">
        <v>2060</v>
      </c>
      <c r="C5939">
        <v>2.13</v>
      </c>
      <c r="D5939" s="2">
        <f t="shared" si="276"/>
        <v>43972.199355582525</v>
      </c>
      <c r="E5939" s="89">
        <f t="shared" si="277"/>
        <v>899.99999979045242</v>
      </c>
      <c r="F5939" s="3">
        <f t="shared" si="278"/>
        <v>52499433.569344528</v>
      </c>
    </row>
    <row r="5940" spans="1:6">
      <c r="A5940" s="1">
        <v>43971.854166666664</v>
      </c>
      <c r="B5940">
        <v>2060</v>
      </c>
      <c r="C5940">
        <v>2.13</v>
      </c>
      <c r="D5940" s="2">
        <f t="shared" si="276"/>
        <v>43972.209772249189</v>
      </c>
      <c r="E5940" s="89">
        <f t="shared" si="277"/>
        <v>899.99999979045242</v>
      </c>
      <c r="F5940" s="3">
        <f t="shared" si="278"/>
        <v>52499433.569344528</v>
      </c>
    </row>
    <row r="5941" spans="1:6">
      <c r="A5941" s="1">
        <v>43971.864583333336</v>
      </c>
      <c r="B5941">
        <v>2090</v>
      </c>
      <c r="C5941">
        <v>2.15</v>
      </c>
      <c r="D5941" s="2">
        <f t="shared" si="276"/>
        <v>43972.216292065394</v>
      </c>
      <c r="E5941" s="89">
        <f t="shared" si="277"/>
        <v>900.00000041909516</v>
      </c>
      <c r="F5941" s="3">
        <f t="shared" si="278"/>
        <v>53263988.464354977</v>
      </c>
    </row>
    <row r="5942" spans="1:6">
      <c r="A5942" s="1">
        <v>43971.875</v>
      </c>
      <c r="B5942">
        <v>2080</v>
      </c>
      <c r="C5942">
        <v>2.14</v>
      </c>
      <c r="D5942" s="2">
        <f t="shared" si="276"/>
        <v>43972.227995192305</v>
      </c>
      <c r="E5942" s="89">
        <f t="shared" si="277"/>
        <v>899.99999979045242</v>
      </c>
      <c r="F5942" s="3">
        <f t="shared" si="278"/>
        <v>53009136.807881847</v>
      </c>
    </row>
    <row r="5943" spans="1:6">
      <c r="A5943" s="1">
        <v>43971.885416666664</v>
      </c>
      <c r="B5943">
        <v>2140</v>
      </c>
      <c r="C5943">
        <v>2.1800000000000002</v>
      </c>
      <c r="D5943" s="2">
        <f t="shared" si="276"/>
        <v>43972.230873442364</v>
      </c>
      <c r="E5943" s="89">
        <f t="shared" si="277"/>
        <v>899.99999979045242</v>
      </c>
      <c r="F5943" s="3">
        <f t="shared" si="278"/>
        <v>54538246.523493826</v>
      </c>
    </row>
    <row r="5944" spans="1:6">
      <c r="A5944" s="1">
        <v>43971.895833333336</v>
      </c>
      <c r="B5944">
        <v>2190</v>
      </c>
      <c r="C5944">
        <v>2.21</v>
      </c>
      <c r="D5944" s="2">
        <f t="shared" si="276"/>
        <v>43972.235323630142</v>
      </c>
      <c r="E5944" s="89">
        <f t="shared" si="277"/>
        <v>900.00000041909516</v>
      </c>
      <c r="F5944" s="3">
        <f t="shared" si="278"/>
        <v>55812504.658821724</v>
      </c>
    </row>
    <row r="5945" spans="1:6">
      <c r="A5945" s="1">
        <v>43971.90625</v>
      </c>
      <c r="B5945">
        <v>2160</v>
      </c>
      <c r="C5945">
        <v>2.19</v>
      </c>
      <c r="D5945" s="2">
        <f t="shared" si="276"/>
        <v>43972.249287037041</v>
      </c>
      <c r="E5945" s="89">
        <f t="shared" si="277"/>
        <v>899.99999979045242</v>
      </c>
      <c r="F5945" s="3">
        <f t="shared" si="278"/>
        <v>55047949.762031153</v>
      </c>
    </row>
    <row r="5946" spans="1:6">
      <c r="A5946" s="1">
        <v>43971.916666666664</v>
      </c>
      <c r="B5946">
        <v>2190</v>
      </c>
      <c r="C5946">
        <v>2.21</v>
      </c>
      <c r="D5946" s="2">
        <f t="shared" si="276"/>
        <v>43972.256156963471</v>
      </c>
      <c r="E5946" s="89">
        <f t="shared" si="277"/>
        <v>899.99999979045242</v>
      </c>
      <c r="F5946" s="3">
        <f t="shared" si="278"/>
        <v>55812504.619837143</v>
      </c>
    </row>
    <row r="5947" spans="1:6">
      <c r="A5947" s="1">
        <v>43971.927083333336</v>
      </c>
      <c r="B5947">
        <v>2160</v>
      </c>
      <c r="C5947">
        <v>2.19</v>
      </c>
      <c r="D5947" s="2">
        <f t="shared" si="276"/>
        <v>43972.270120370376</v>
      </c>
      <c r="E5947" s="89">
        <f t="shared" si="277"/>
        <v>900.00000041909516</v>
      </c>
      <c r="F5947" s="3">
        <f t="shared" si="278"/>
        <v>55047949.800481699</v>
      </c>
    </row>
    <row r="5948" spans="1:6">
      <c r="A5948" s="1">
        <v>43971.9375</v>
      </c>
      <c r="B5948">
        <v>2200</v>
      </c>
      <c r="C5948">
        <v>2.2200000000000002</v>
      </c>
      <c r="D5948" s="2">
        <f t="shared" si="276"/>
        <v>43972.275829545455</v>
      </c>
      <c r="E5948" s="89">
        <f t="shared" si="277"/>
        <v>899.99999979045242</v>
      </c>
      <c r="F5948" s="3">
        <f t="shared" si="278"/>
        <v>56067356.239105806</v>
      </c>
    </row>
    <row r="5949" spans="1:6">
      <c r="A5949" s="1">
        <v>43971.947916666664</v>
      </c>
      <c r="B5949">
        <v>2220</v>
      </c>
      <c r="C5949">
        <v>2.23</v>
      </c>
      <c r="D5949" s="2">
        <f t="shared" si="276"/>
        <v>43972.283956081075</v>
      </c>
      <c r="E5949" s="89">
        <f t="shared" si="277"/>
        <v>899.99999979045242</v>
      </c>
      <c r="F5949" s="3">
        <f t="shared" si="278"/>
        <v>56577059.477643132</v>
      </c>
    </row>
    <row r="5950" spans="1:6">
      <c r="A5950" s="1">
        <v>43971.958333333336</v>
      </c>
      <c r="B5950">
        <v>2270</v>
      </c>
      <c r="C5950">
        <v>2.2599999999999998</v>
      </c>
      <c r="D5950" s="2">
        <f t="shared" si="276"/>
        <v>43972.2888239721</v>
      </c>
      <c r="E5950" s="89">
        <f t="shared" si="277"/>
        <v>900.00000041909516</v>
      </c>
      <c r="F5950" s="3">
        <f t="shared" si="278"/>
        <v>57851317.614395119</v>
      </c>
    </row>
    <row r="5951" spans="1:6">
      <c r="A5951" s="1">
        <v>43971.96875</v>
      </c>
      <c r="B5951">
        <v>2350</v>
      </c>
      <c r="C5951">
        <v>2.31</v>
      </c>
      <c r="D5951" s="2">
        <f t="shared" si="276"/>
        <v>43972.290853723403</v>
      </c>
      <c r="E5951" s="89">
        <f t="shared" si="277"/>
        <v>899.99999979045242</v>
      </c>
      <c r="F5951" s="3">
        <f t="shared" si="278"/>
        <v>59890130.528135747</v>
      </c>
    </row>
    <row r="5952" spans="1:6">
      <c r="A5952" s="1">
        <v>43971.979166666664</v>
      </c>
      <c r="B5952">
        <v>2380</v>
      </c>
      <c r="C5952">
        <v>2.33</v>
      </c>
      <c r="D5952" s="2">
        <f t="shared" si="276"/>
        <v>43972.298270658262</v>
      </c>
      <c r="E5952" s="89">
        <f t="shared" si="277"/>
        <v>899.99999979045242</v>
      </c>
      <c r="F5952" s="3">
        <f t="shared" si="278"/>
        <v>60654685.385941729</v>
      </c>
    </row>
    <row r="5953" spans="1:6">
      <c r="A5953" s="1">
        <v>43971.989583333336</v>
      </c>
      <c r="B5953">
        <v>2400</v>
      </c>
      <c r="C5953">
        <v>2.34</v>
      </c>
      <c r="D5953" s="2">
        <f t="shared" si="276"/>
        <v>43972.306729166667</v>
      </c>
      <c r="E5953" s="89">
        <f t="shared" si="277"/>
        <v>900.00000041909516</v>
      </c>
      <c r="F5953" s="3">
        <f t="shared" si="278"/>
        <v>61164388.667201892</v>
      </c>
    </row>
    <row r="5954" spans="1:6">
      <c r="A5954" s="1">
        <v>43972</v>
      </c>
      <c r="B5954">
        <v>2450</v>
      </c>
      <c r="C5954">
        <v>2.37</v>
      </c>
      <c r="D5954" s="2">
        <f t="shared" si="276"/>
        <v>43972.312390306121</v>
      </c>
      <c r="E5954" s="89">
        <f t="shared" si="277"/>
        <v>899.99999979045242</v>
      </c>
      <c r="F5954" s="3">
        <f t="shared" si="278"/>
        <v>62438646.720822372</v>
      </c>
    </row>
    <row r="5955" spans="1:6">
      <c r="A5955" s="1">
        <v>43972.010416666664</v>
      </c>
      <c r="B5955">
        <v>2460</v>
      </c>
      <c r="C5955">
        <v>2.38</v>
      </c>
      <c r="D5955" s="2">
        <f t="shared" ref="D5955:D6018" si="279">A5955+((13422*(1/B5955)+2.019)/24)</f>
        <v>43972.321879065035</v>
      </c>
      <c r="E5955" s="89">
        <f t="shared" si="277"/>
        <v>899.99999979045242</v>
      </c>
      <c r="F5955" s="3">
        <f t="shared" si="278"/>
        <v>62693498.340091035</v>
      </c>
    </row>
    <row r="5956" spans="1:6">
      <c r="A5956" s="1">
        <v>43972.020833333336</v>
      </c>
      <c r="B5956">
        <v>2530</v>
      </c>
      <c r="C5956">
        <v>2.42</v>
      </c>
      <c r="D5956" s="2">
        <f t="shared" si="279"/>
        <v>43972.326005764167</v>
      </c>
      <c r="E5956" s="89">
        <f t="shared" ref="E5956:E6019" si="280">CONVERT((A5956-A5955),"day","sec")</f>
        <v>900.00000041909516</v>
      </c>
      <c r="F5956" s="3">
        <f t="shared" si="278"/>
        <v>64477459.720008656</v>
      </c>
    </row>
    <row r="5957" spans="1:6">
      <c r="A5957" s="1">
        <v>43972.03125</v>
      </c>
      <c r="B5957">
        <v>2580</v>
      </c>
      <c r="C5957">
        <v>2.4500000000000002</v>
      </c>
      <c r="D5957" s="2">
        <f t="shared" si="279"/>
        <v>43972.332138565893</v>
      </c>
      <c r="E5957" s="89">
        <f t="shared" si="280"/>
        <v>899.99999979045242</v>
      </c>
      <c r="F5957" s="3">
        <f t="shared" ref="F5957:F6020" si="281">E5957*B5957*CONVERT(1,"ft^3","l")</f>
        <v>65751717.771314986</v>
      </c>
    </row>
    <row r="5958" spans="1:6">
      <c r="A5958" s="1">
        <v>43972.041666666664</v>
      </c>
      <c r="B5958">
        <v>2630</v>
      </c>
      <c r="C5958">
        <v>2.48</v>
      </c>
      <c r="D5958" s="2">
        <f t="shared" si="279"/>
        <v>43972.338434252219</v>
      </c>
      <c r="E5958" s="89">
        <f t="shared" si="280"/>
        <v>899.99999979045242</v>
      </c>
      <c r="F5958" s="3">
        <f t="shared" si="281"/>
        <v>67025975.867658302</v>
      </c>
    </row>
    <row r="5959" spans="1:6">
      <c r="A5959" s="1">
        <v>43972.052083333336</v>
      </c>
      <c r="B5959">
        <v>2710</v>
      </c>
      <c r="C5959">
        <v>2.52</v>
      </c>
      <c r="D5959" s="2">
        <f t="shared" si="279"/>
        <v>43972.342573646987</v>
      </c>
      <c r="E5959" s="89">
        <f t="shared" si="280"/>
        <v>900.00000041909516</v>
      </c>
      <c r="F5959" s="3">
        <f t="shared" si="281"/>
        <v>69064788.870048806</v>
      </c>
    </row>
    <row r="5960" spans="1:6">
      <c r="A5960" s="1">
        <v>43972.0625</v>
      </c>
      <c r="B5960">
        <v>2790</v>
      </c>
      <c r="C5960">
        <v>2.57</v>
      </c>
      <c r="D5960" s="2">
        <f t="shared" si="279"/>
        <v>43972.347073028672</v>
      </c>
      <c r="E5960" s="89">
        <f t="shared" si="280"/>
        <v>899.99999979045242</v>
      </c>
      <c r="F5960" s="3">
        <f t="shared" si="281"/>
        <v>71103601.775956899</v>
      </c>
    </row>
    <row r="5961" spans="1:6">
      <c r="A5961" s="1">
        <v>43972.072916666664</v>
      </c>
      <c r="B5961">
        <v>2890</v>
      </c>
      <c r="C5961">
        <v>2.62</v>
      </c>
      <c r="D5961" s="2">
        <f t="shared" si="279"/>
        <v>43972.350553777389</v>
      </c>
      <c r="E5961" s="89">
        <f t="shared" si="280"/>
        <v>899.99999979045242</v>
      </c>
      <c r="F5961" s="3">
        <f t="shared" si="281"/>
        <v>73652117.968643531</v>
      </c>
    </row>
    <row r="5962" spans="1:6">
      <c r="A5962" s="1">
        <v>43972.083333333336</v>
      </c>
      <c r="B5962">
        <v>2940</v>
      </c>
      <c r="C5962">
        <v>2.65</v>
      </c>
      <c r="D5962" s="2">
        <f t="shared" si="279"/>
        <v>43972.357679421773</v>
      </c>
      <c r="E5962" s="89">
        <f t="shared" si="280"/>
        <v>900.00000041909516</v>
      </c>
      <c r="F5962" s="3">
        <f t="shared" si="281"/>
        <v>74926376.117322311</v>
      </c>
    </row>
    <row r="5963" spans="1:6">
      <c r="A5963" s="1">
        <v>43972.09375</v>
      </c>
      <c r="B5963">
        <v>3030</v>
      </c>
      <c r="C5963">
        <v>2.7</v>
      </c>
      <c r="D5963" s="2">
        <f t="shared" si="279"/>
        <v>43972.362445957093</v>
      </c>
      <c r="E5963" s="89">
        <f t="shared" si="280"/>
        <v>899.99999979045242</v>
      </c>
      <c r="F5963" s="3">
        <f t="shared" si="281"/>
        <v>77220040.638404816</v>
      </c>
    </row>
    <row r="5964" spans="1:6">
      <c r="A5964" s="1">
        <v>43972.104166666664</v>
      </c>
      <c r="B5964">
        <v>3110</v>
      </c>
      <c r="C5964">
        <v>2.74</v>
      </c>
      <c r="D5964" s="2">
        <f t="shared" si="279"/>
        <v>43972.368114817793</v>
      </c>
      <c r="E5964" s="89">
        <f t="shared" si="280"/>
        <v>899.99999979045242</v>
      </c>
      <c r="F5964" s="3">
        <f t="shared" si="281"/>
        <v>79258853.592554107</v>
      </c>
    </row>
    <row r="5965" spans="1:6">
      <c r="A5965" s="1">
        <v>43972.114583333336</v>
      </c>
      <c r="B5965">
        <v>3190</v>
      </c>
      <c r="C5965">
        <v>2.78</v>
      </c>
      <c r="D5965" s="2">
        <f t="shared" si="279"/>
        <v>43972.374021812961</v>
      </c>
      <c r="E5965" s="89">
        <f t="shared" si="280"/>
        <v>900.00000041909516</v>
      </c>
      <c r="F5965" s="3">
        <f t="shared" si="281"/>
        <v>81297666.603489175</v>
      </c>
    </row>
    <row r="5966" spans="1:6">
      <c r="A5966" s="1">
        <v>43972.125</v>
      </c>
      <c r="B5966">
        <v>3270</v>
      </c>
      <c r="C5966">
        <v>2.82</v>
      </c>
      <c r="D5966" s="2">
        <f t="shared" si="279"/>
        <v>43972.380149464829</v>
      </c>
      <c r="E5966" s="89">
        <f t="shared" si="280"/>
        <v>899.99999979045242</v>
      </c>
      <c r="F5966" s="3">
        <f t="shared" si="281"/>
        <v>83336479.500852719</v>
      </c>
    </row>
    <row r="5967" spans="1:6">
      <c r="A5967" s="1">
        <v>43972.135416666664</v>
      </c>
      <c r="B5967">
        <v>3350</v>
      </c>
      <c r="C5967">
        <v>2.86</v>
      </c>
      <c r="D5967" s="2">
        <f t="shared" si="279"/>
        <v>43972.386481965172</v>
      </c>
      <c r="E5967" s="89">
        <f t="shared" si="280"/>
        <v>899.99999979045242</v>
      </c>
      <c r="F5967" s="3">
        <f t="shared" si="281"/>
        <v>85375292.455002025</v>
      </c>
    </row>
    <row r="5968" spans="1:6">
      <c r="A5968" s="1">
        <v>43972.145833333336</v>
      </c>
      <c r="B5968">
        <v>3430</v>
      </c>
      <c r="C5968">
        <v>2.9</v>
      </c>
      <c r="D5968" s="2">
        <f t="shared" si="279"/>
        <v>43972.393004980564</v>
      </c>
      <c r="E5968" s="89">
        <f t="shared" si="280"/>
        <v>900.00000041909516</v>
      </c>
      <c r="F5968" s="3">
        <f t="shared" si="281"/>
        <v>87414105.470209375</v>
      </c>
    </row>
    <row r="5969" spans="1:6">
      <c r="A5969" s="1">
        <v>43972.15625</v>
      </c>
      <c r="B5969">
        <v>3510</v>
      </c>
      <c r="C5969">
        <v>2.94</v>
      </c>
      <c r="D5969" s="2">
        <f t="shared" si="279"/>
        <v>43972.399705484328</v>
      </c>
      <c r="E5969" s="89">
        <f t="shared" si="280"/>
        <v>899.99999979045242</v>
      </c>
      <c r="F5969" s="3">
        <f t="shared" si="281"/>
        <v>89452918.363300622</v>
      </c>
    </row>
    <row r="5970" spans="1:6">
      <c r="A5970" s="1">
        <v>43972.166666666664</v>
      </c>
      <c r="B5970">
        <v>3590</v>
      </c>
      <c r="C5970">
        <v>2.98</v>
      </c>
      <c r="D5970" s="2">
        <f t="shared" si="279"/>
        <v>43972.406571610954</v>
      </c>
      <c r="E5970" s="89">
        <f t="shared" si="280"/>
        <v>899.99999979045242</v>
      </c>
      <c r="F5970" s="3">
        <f t="shared" si="281"/>
        <v>91491731.317449927</v>
      </c>
    </row>
    <row r="5971" spans="1:6">
      <c r="A5971" s="1">
        <v>43972.177083333336</v>
      </c>
      <c r="B5971">
        <v>3670</v>
      </c>
      <c r="C5971">
        <v>3.02</v>
      </c>
      <c r="D5971" s="2">
        <f t="shared" si="279"/>
        <v>43972.41359252952</v>
      </c>
      <c r="E5971" s="89">
        <f t="shared" si="280"/>
        <v>900.00000041909516</v>
      </c>
      <c r="F5971" s="3">
        <f t="shared" si="281"/>
        <v>93530544.33692956</v>
      </c>
    </row>
    <row r="5972" spans="1:6">
      <c r="A5972" s="1">
        <v>43972.1875</v>
      </c>
      <c r="B5972">
        <v>3760</v>
      </c>
      <c r="C5972">
        <v>3.06</v>
      </c>
      <c r="D5972" s="2">
        <f t="shared" si="279"/>
        <v>43972.420361702127</v>
      </c>
      <c r="E5972" s="89">
        <f t="shared" si="280"/>
        <v>899.99999979045242</v>
      </c>
      <c r="F5972" s="3">
        <f t="shared" si="281"/>
        <v>95824208.845017195</v>
      </c>
    </row>
    <row r="5973" spans="1:6">
      <c r="A5973" s="1">
        <v>43972.197916666664</v>
      </c>
      <c r="B5973">
        <v>3850</v>
      </c>
      <c r="C5973">
        <v>3.1</v>
      </c>
      <c r="D5973" s="2">
        <f t="shared" si="279"/>
        <v>43972.427301406926</v>
      </c>
      <c r="E5973" s="89">
        <f t="shared" si="280"/>
        <v>899.99999979045242</v>
      </c>
      <c r="F5973" s="3">
        <f t="shared" si="281"/>
        <v>98117873.418435156</v>
      </c>
    </row>
    <row r="5974" spans="1:6">
      <c r="A5974" s="1">
        <v>43972.208333333336</v>
      </c>
      <c r="B5974">
        <v>3930</v>
      </c>
      <c r="C5974">
        <v>3.14</v>
      </c>
      <c r="D5974" s="2">
        <f t="shared" si="279"/>
        <v>43972.434761132317</v>
      </c>
      <c r="E5974" s="89">
        <f t="shared" si="280"/>
        <v>900.00000041909516</v>
      </c>
      <c r="F5974" s="3">
        <f t="shared" si="281"/>
        <v>100156686.44254309</v>
      </c>
    </row>
    <row r="5975" spans="1:6">
      <c r="A5975" s="1">
        <v>43972.21875</v>
      </c>
      <c r="B5975">
        <v>4020</v>
      </c>
      <c r="C5975">
        <v>3.18</v>
      </c>
      <c r="D5975" s="2">
        <f t="shared" si="279"/>
        <v>43972.441991915424</v>
      </c>
      <c r="E5975" s="89">
        <f t="shared" si="280"/>
        <v>899.99999979045242</v>
      </c>
      <c r="F5975" s="3">
        <f t="shared" si="281"/>
        <v>102450350.94600242</v>
      </c>
    </row>
    <row r="5976" spans="1:6">
      <c r="A5976" s="1">
        <v>43972.229166666664</v>
      </c>
      <c r="B5976">
        <v>4110</v>
      </c>
      <c r="C5976">
        <v>3.22</v>
      </c>
      <c r="D5976" s="2">
        <f t="shared" si="279"/>
        <v>43972.449362226274</v>
      </c>
      <c r="E5976" s="89">
        <f t="shared" si="280"/>
        <v>899.99999979045242</v>
      </c>
      <c r="F5976" s="3">
        <f t="shared" si="281"/>
        <v>104744015.51942039</v>
      </c>
    </row>
    <row r="5977" spans="1:6">
      <c r="A5977" s="1">
        <v>43972.239583333336</v>
      </c>
      <c r="B5977">
        <v>4200</v>
      </c>
      <c r="C5977">
        <v>3.26</v>
      </c>
      <c r="D5977" s="2">
        <f t="shared" si="279"/>
        <v>43972.456863095242</v>
      </c>
      <c r="E5977" s="89">
        <f t="shared" si="280"/>
        <v>900.00000041909516</v>
      </c>
      <c r="F5977" s="3">
        <f t="shared" si="281"/>
        <v>107037680.16760331</v>
      </c>
    </row>
    <row r="5978" spans="1:6">
      <c r="A5978" s="1">
        <v>43972.25</v>
      </c>
      <c r="B5978">
        <v>4270</v>
      </c>
      <c r="C5978">
        <v>3.29</v>
      </c>
      <c r="D5978" s="2">
        <f t="shared" si="279"/>
        <v>43972.465096896958</v>
      </c>
      <c r="E5978" s="89">
        <f t="shared" si="280"/>
        <v>899.99999979045242</v>
      </c>
      <c r="F5978" s="3">
        <f t="shared" si="281"/>
        <v>108821641.427719</v>
      </c>
    </row>
    <row r="5979" spans="1:6">
      <c r="A5979" s="1">
        <v>43972.260416666664</v>
      </c>
      <c r="B5979">
        <v>4360</v>
      </c>
      <c r="C5979">
        <v>3.33</v>
      </c>
      <c r="D5979" s="2">
        <f t="shared" si="279"/>
        <v>43972.472810015286</v>
      </c>
      <c r="E5979" s="89">
        <f t="shared" si="280"/>
        <v>899.99999979045242</v>
      </c>
      <c r="F5979" s="3">
        <f t="shared" si="281"/>
        <v>111115306.00113696</v>
      </c>
    </row>
    <row r="5980" spans="1:6">
      <c r="A5980" s="1">
        <v>43972.270833333336</v>
      </c>
      <c r="B5980">
        <v>4450</v>
      </c>
      <c r="C5980">
        <v>3.37</v>
      </c>
      <c r="D5980" s="2">
        <f t="shared" si="279"/>
        <v>43972.480632490639</v>
      </c>
      <c r="E5980" s="89">
        <f t="shared" si="280"/>
        <v>900.00000041909516</v>
      </c>
      <c r="F5980" s="3">
        <f t="shared" si="281"/>
        <v>113408970.65377018</v>
      </c>
    </row>
    <row r="5981" spans="1:6">
      <c r="A5981" s="1">
        <v>43972.28125</v>
      </c>
      <c r="B5981">
        <v>4550</v>
      </c>
      <c r="C5981">
        <v>3.41</v>
      </c>
      <c r="D5981" s="2">
        <f t="shared" si="279"/>
        <v>43972.488287087916</v>
      </c>
      <c r="E5981" s="89">
        <f t="shared" si="280"/>
        <v>899.99999979045242</v>
      </c>
      <c r="F5981" s="3">
        <f t="shared" si="281"/>
        <v>115957486.76724155</v>
      </c>
    </row>
    <row r="5982" spans="1:6">
      <c r="A5982" s="1">
        <v>43972.291666666664</v>
      </c>
      <c r="B5982">
        <v>4640</v>
      </c>
      <c r="C5982">
        <v>3.45</v>
      </c>
      <c r="D5982" s="2">
        <f t="shared" si="279"/>
        <v>43972.496319683909</v>
      </c>
      <c r="E5982" s="89">
        <f t="shared" si="280"/>
        <v>899.99999979045242</v>
      </c>
      <c r="F5982" s="3">
        <f t="shared" si="281"/>
        <v>118251151.34065951</v>
      </c>
    </row>
    <row r="5983" spans="1:6">
      <c r="A5983" s="1">
        <v>43972.302083333336</v>
      </c>
      <c r="B5983">
        <v>4720</v>
      </c>
      <c r="C5983">
        <v>3.48</v>
      </c>
      <c r="D5983" s="2">
        <f t="shared" si="279"/>
        <v>43972.504693502829</v>
      </c>
      <c r="E5983" s="89">
        <f t="shared" si="280"/>
        <v>900.00000041909516</v>
      </c>
      <c r="F5983" s="3">
        <f t="shared" si="281"/>
        <v>120289964.37883039</v>
      </c>
    </row>
    <row r="5984" spans="1:6">
      <c r="A5984" s="1">
        <v>43972.3125</v>
      </c>
      <c r="B5984">
        <v>4810</v>
      </c>
      <c r="C5984">
        <v>3.52</v>
      </c>
      <c r="D5984" s="2">
        <f t="shared" si="279"/>
        <v>43972.51289319127</v>
      </c>
      <c r="E5984" s="89">
        <f t="shared" si="280"/>
        <v>899.99999979045242</v>
      </c>
      <c r="F5984" s="3">
        <f t="shared" si="281"/>
        <v>122583628.86822678</v>
      </c>
    </row>
    <row r="5985" spans="1:6">
      <c r="A5985" s="1">
        <v>43972.322916666664</v>
      </c>
      <c r="B5985">
        <v>4890</v>
      </c>
      <c r="C5985">
        <v>3.55</v>
      </c>
      <c r="D5985" s="2">
        <f t="shared" si="279"/>
        <v>43972.521407719832</v>
      </c>
      <c r="E5985" s="89">
        <f t="shared" si="280"/>
        <v>899.99999979045242</v>
      </c>
      <c r="F5985" s="3">
        <f t="shared" si="281"/>
        <v>124622441.82237609</v>
      </c>
    </row>
    <row r="5986" spans="1:6">
      <c r="A5986" s="1">
        <v>43972.333333333336</v>
      </c>
      <c r="B5986">
        <v>4960</v>
      </c>
      <c r="C5986">
        <v>3.58</v>
      </c>
      <c r="D5986" s="2">
        <f t="shared" si="279"/>
        <v>43972.530210349461</v>
      </c>
      <c r="E5986" s="89">
        <f t="shared" si="280"/>
        <v>900.00000041909516</v>
      </c>
      <c r="F5986" s="3">
        <f t="shared" si="281"/>
        <v>126406403.24555057</v>
      </c>
    </row>
    <row r="5987" spans="1:6">
      <c r="A5987" s="1">
        <v>43972.34375</v>
      </c>
      <c r="B5987">
        <v>5040</v>
      </c>
      <c r="C5987">
        <v>3.61</v>
      </c>
      <c r="D5987" s="2">
        <f t="shared" si="279"/>
        <v>43972.538837301589</v>
      </c>
      <c r="E5987" s="89">
        <f t="shared" si="280"/>
        <v>899.99999979045242</v>
      </c>
      <c r="F5987" s="3">
        <f t="shared" si="281"/>
        <v>128445216.11140603</v>
      </c>
    </row>
    <row r="5988" spans="1:6">
      <c r="A5988" s="1">
        <v>43972.354166666664</v>
      </c>
      <c r="B5988">
        <v>5110</v>
      </c>
      <c r="C5988">
        <v>3.64</v>
      </c>
      <c r="D5988" s="2">
        <f t="shared" si="279"/>
        <v>43972.547733936721</v>
      </c>
      <c r="E5988" s="89">
        <f t="shared" si="280"/>
        <v>899.99999979045242</v>
      </c>
      <c r="F5988" s="3">
        <f t="shared" si="281"/>
        <v>130229177.44628666</v>
      </c>
    </row>
    <row r="5989" spans="1:6">
      <c r="A5989" s="1">
        <v>43972.364583333336</v>
      </c>
      <c r="B5989">
        <v>5220</v>
      </c>
      <c r="C5989">
        <v>3.68</v>
      </c>
      <c r="D5989" s="2">
        <f t="shared" si="279"/>
        <v>43972.555844348659</v>
      </c>
      <c r="E5989" s="89">
        <f t="shared" si="280"/>
        <v>900.00000041909516</v>
      </c>
      <c r="F5989" s="3">
        <f t="shared" si="281"/>
        <v>133032545.35116412</v>
      </c>
    </row>
    <row r="5990" spans="1:6">
      <c r="A5990" s="1">
        <v>43972.375</v>
      </c>
      <c r="B5990">
        <v>5270</v>
      </c>
      <c r="C5990">
        <v>3.7</v>
      </c>
      <c r="D5990" s="2">
        <f t="shared" si="279"/>
        <v>43972.565244544588</v>
      </c>
      <c r="E5990" s="89">
        <f t="shared" si="280"/>
        <v>899.99999979045242</v>
      </c>
      <c r="F5990" s="3">
        <f t="shared" si="281"/>
        <v>134306803.35458526</v>
      </c>
    </row>
    <row r="5991" spans="1:6">
      <c r="A5991" s="1">
        <v>43972.385416666664</v>
      </c>
      <c r="B5991">
        <v>5370</v>
      </c>
      <c r="C5991">
        <v>3.74</v>
      </c>
      <c r="D5991" s="2">
        <f t="shared" si="279"/>
        <v>43972.573685055861</v>
      </c>
      <c r="E5991" s="89">
        <f t="shared" si="280"/>
        <v>899.99999979045242</v>
      </c>
      <c r="F5991" s="3">
        <f t="shared" si="281"/>
        <v>136855319.54727191</v>
      </c>
    </row>
    <row r="5992" spans="1:6">
      <c r="A5992" s="1">
        <v>43972.395833333336</v>
      </c>
      <c r="B5992">
        <v>5420</v>
      </c>
      <c r="C5992">
        <v>3.76</v>
      </c>
      <c r="D5992" s="2">
        <f t="shared" si="279"/>
        <v>43972.583140990166</v>
      </c>
      <c r="E5992" s="89">
        <f t="shared" si="280"/>
        <v>900.00000041909516</v>
      </c>
      <c r="F5992" s="3">
        <f t="shared" si="281"/>
        <v>138129577.74009761</v>
      </c>
    </row>
    <row r="5993" spans="1:6">
      <c r="A5993" s="1">
        <v>43972.40625</v>
      </c>
      <c r="B5993">
        <v>5530</v>
      </c>
      <c r="C5993">
        <v>3.8</v>
      </c>
      <c r="D5993" s="2">
        <f t="shared" si="279"/>
        <v>43972.591505198914</v>
      </c>
      <c r="E5993" s="89">
        <f t="shared" si="280"/>
        <v>899.99999979045242</v>
      </c>
      <c r="F5993" s="3">
        <f t="shared" si="281"/>
        <v>140932945.45557049</v>
      </c>
    </row>
    <row r="5994" spans="1:6">
      <c r="A5994" s="1">
        <v>43972.416666666664</v>
      </c>
      <c r="B5994">
        <v>5610</v>
      </c>
      <c r="C5994">
        <v>3.83</v>
      </c>
      <c r="D5994" s="2">
        <f t="shared" si="279"/>
        <v>43972.600479723704</v>
      </c>
      <c r="E5994" s="89">
        <f t="shared" si="280"/>
        <v>899.99999979045242</v>
      </c>
      <c r="F5994" s="3">
        <f t="shared" si="281"/>
        <v>142971758.40971979</v>
      </c>
    </row>
    <row r="5995" spans="1:6">
      <c r="A5995" s="1">
        <v>43972.427083333336</v>
      </c>
      <c r="B5995">
        <v>5690</v>
      </c>
      <c r="C5995">
        <v>3.86</v>
      </c>
      <c r="D5995" s="2">
        <f t="shared" si="279"/>
        <v>43972.609494800825</v>
      </c>
      <c r="E5995" s="89">
        <f t="shared" si="280"/>
        <v>900.00000041909516</v>
      </c>
      <c r="F5995" s="3">
        <f t="shared" si="281"/>
        <v>145010571.46515781</v>
      </c>
    </row>
    <row r="5996" spans="1:6">
      <c r="A5996" s="1">
        <v>43972.4375</v>
      </c>
      <c r="B5996">
        <v>5750</v>
      </c>
      <c r="C5996">
        <v>3.88</v>
      </c>
      <c r="D5996" s="2">
        <f t="shared" si="279"/>
        <v>43972.618885869568</v>
      </c>
      <c r="E5996" s="89">
        <f t="shared" si="280"/>
        <v>899.99999979045242</v>
      </c>
      <c r="F5996" s="3">
        <f t="shared" si="281"/>
        <v>146539681.07948107</v>
      </c>
    </row>
    <row r="5997" spans="1:6">
      <c r="A5997" s="1">
        <v>43972.447916666664</v>
      </c>
      <c r="B5997">
        <v>5850</v>
      </c>
      <c r="C5997">
        <v>3.92</v>
      </c>
      <c r="D5997" s="2">
        <f t="shared" si="279"/>
        <v>43972.62763995726</v>
      </c>
      <c r="E5997" s="89">
        <f t="shared" si="280"/>
        <v>899.99999979045242</v>
      </c>
      <c r="F5997" s="3">
        <f t="shared" si="281"/>
        <v>149088197.27216771</v>
      </c>
    </row>
    <row r="5998" spans="1:6">
      <c r="A5998" s="1">
        <v>43972.458333333336</v>
      </c>
      <c r="B5998">
        <v>5910</v>
      </c>
      <c r="C5998">
        <v>3.94</v>
      </c>
      <c r="D5998" s="2">
        <f t="shared" si="279"/>
        <v>43972.637086082912</v>
      </c>
      <c r="E5998" s="89">
        <f t="shared" si="280"/>
        <v>900.00000041909516</v>
      </c>
      <c r="F5998" s="3">
        <f t="shared" si="281"/>
        <v>150617307.09298465</v>
      </c>
    </row>
    <row r="5999" spans="1:6">
      <c r="A5999" s="1">
        <v>43972.46875</v>
      </c>
      <c r="B5999">
        <v>5990</v>
      </c>
      <c r="C5999">
        <v>3.97</v>
      </c>
      <c r="D5999" s="2">
        <f t="shared" si="279"/>
        <v>43972.646238939902</v>
      </c>
      <c r="E5999" s="89">
        <f t="shared" si="280"/>
        <v>899.99999979045242</v>
      </c>
      <c r="F5999" s="3">
        <f t="shared" si="281"/>
        <v>152656119.94192898</v>
      </c>
    </row>
    <row r="6000" spans="1:6">
      <c r="A6000" s="1">
        <v>43972.479166666664</v>
      </c>
      <c r="B6000">
        <v>6080</v>
      </c>
      <c r="C6000">
        <v>4</v>
      </c>
      <c r="D6000" s="2">
        <f t="shared" si="279"/>
        <v>43972.655273574557</v>
      </c>
      <c r="E6000" s="89">
        <f t="shared" si="280"/>
        <v>899.99999979045242</v>
      </c>
      <c r="F6000" s="3">
        <f t="shared" si="281"/>
        <v>154949784.51534694</v>
      </c>
    </row>
    <row r="6001" spans="1:6">
      <c r="A6001" s="1">
        <v>43972.489583333336</v>
      </c>
      <c r="B6001">
        <v>6190</v>
      </c>
      <c r="C6001">
        <v>4.04</v>
      </c>
      <c r="D6001" s="2">
        <f t="shared" si="279"/>
        <v>43972.664055667745</v>
      </c>
      <c r="E6001" s="89">
        <f t="shared" si="280"/>
        <v>900.00000041909516</v>
      </c>
      <c r="F6001" s="3">
        <f t="shared" si="281"/>
        <v>157753152.43749154</v>
      </c>
    </row>
    <row r="6002" spans="1:6">
      <c r="A6002" s="1">
        <v>43972.5</v>
      </c>
      <c r="B6002">
        <v>6270</v>
      </c>
      <c r="C6002">
        <v>4.07</v>
      </c>
      <c r="D6002" s="2">
        <f t="shared" si="279"/>
        <v>43972.673319577356</v>
      </c>
      <c r="E6002" s="89">
        <f t="shared" si="280"/>
        <v>899.99999979045242</v>
      </c>
      <c r="F6002" s="3">
        <f t="shared" si="281"/>
        <v>159791965.28145155</v>
      </c>
    </row>
    <row r="6003" spans="1:6">
      <c r="A6003" s="1">
        <v>43972.510416666664</v>
      </c>
      <c r="B6003">
        <v>6360</v>
      </c>
      <c r="C6003">
        <v>4.0999999999999996</v>
      </c>
      <c r="D6003" s="2">
        <f t="shared" si="279"/>
        <v>43972.682474056601</v>
      </c>
      <c r="E6003" s="89">
        <f t="shared" si="280"/>
        <v>899.99999979045242</v>
      </c>
      <c r="F6003" s="3">
        <f t="shared" si="281"/>
        <v>162085629.85486951</v>
      </c>
    </row>
    <row r="6004" spans="1:6">
      <c r="A6004" s="1">
        <v>43972.520833333336</v>
      </c>
      <c r="B6004">
        <v>6480</v>
      </c>
      <c r="C6004">
        <v>4.1399999999999997</v>
      </c>
      <c r="D6004" s="2">
        <f t="shared" si="279"/>
        <v>43972.691262345681</v>
      </c>
      <c r="E6004" s="89">
        <f t="shared" si="280"/>
        <v>900.00000041909516</v>
      </c>
      <c r="F6004" s="3">
        <f t="shared" si="281"/>
        <v>165143849.40144509</v>
      </c>
    </row>
    <row r="6005" spans="1:6">
      <c r="A6005" s="1">
        <v>43972.53125</v>
      </c>
      <c r="B6005">
        <v>6590</v>
      </c>
      <c r="C6005">
        <v>4.18</v>
      </c>
      <c r="D6005" s="2">
        <f t="shared" si="279"/>
        <v>43972.700238429439</v>
      </c>
      <c r="E6005" s="89">
        <f t="shared" si="280"/>
        <v>899.99999979045242</v>
      </c>
      <c r="F6005" s="3">
        <f t="shared" si="281"/>
        <v>167947217.09804875</v>
      </c>
    </row>
    <row r="6006" spans="1:6">
      <c r="A6006" s="1">
        <v>43972.541666666664</v>
      </c>
      <c r="B6006">
        <v>6710</v>
      </c>
      <c r="C6006">
        <v>4.22</v>
      </c>
      <c r="D6006" s="2">
        <f t="shared" si="279"/>
        <v>43972.709137419275</v>
      </c>
      <c r="E6006" s="89">
        <f t="shared" si="280"/>
        <v>899.99999979045242</v>
      </c>
      <c r="F6006" s="3">
        <f t="shared" si="281"/>
        <v>171005436.52927271</v>
      </c>
    </row>
    <row r="6007" spans="1:6">
      <c r="A6007" s="1">
        <v>43972.552083333336</v>
      </c>
      <c r="B6007">
        <v>6830</v>
      </c>
      <c r="C6007">
        <v>4.26</v>
      </c>
      <c r="D6007" s="2">
        <f t="shared" si="279"/>
        <v>43972.718089738897</v>
      </c>
      <c r="E6007" s="89">
        <f t="shared" si="280"/>
        <v>900.00000041909516</v>
      </c>
      <c r="F6007" s="3">
        <f t="shared" si="281"/>
        <v>174063656.08207873</v>
      </c>
    </row>
    <row r="6008" spans="1:6">
      <c r="A6008" s="1">
        <v>43972.5625</v>
      </c>
      <c r="B6008">
        <v>6970</v>
      </c>
      <c r="C6008">
        <v>4.3099999999999996</v>
      </c>
      <c r="D6008" s="2">
        <f t="shared" si="279"/>
        <v>43972.726861728836</v>
      </c>
      <c r="E6008" s="89">
        <f t="shared" si="280"/>
        <v>899.99999979045242</v>
      </c>
      <c r="F6008" s="3">
        <f t="shared" si="281"/>
        <v>177631578.63025793</v>
      </c>
    </row>
    <row r="6009" spans="1:6">
      <c r="A6009" s="1">
        <v>43972.572916666664</v>
      </c>
      <c r="B6009">
        <v>7100</v>
      </c>
      <c r="C6009">
        <v>4.3600000000000003</v>
      </c>
      <c r="D6009" s="2">
        <f t="shared" si="279"/>
        <v>43972.735809272301</v>
      </c>
      <c r="E6009" s="89">
        <f t="shared" si="280"/>
        <v>899.99999979045242</v>
      </c>
      <c r="F6009" s="3">
        <f t="shared" si="281"/>
        <v>180944649.68075055</v>
      </c>
    </row>
    <row r="6010" spans="1:6">
      <c r="A6010" s="1">
        <v>43972.583333333336</v>
      </c>
      <c r="B6010">
        <v>7240</v>
      </c>
      <c r="C6010">
        <v>4.41</v>
      </c>
      <c r="D6010" s="2">
        <f t="shared" si="279"/>
        <v>43972.744702808472</v>
      </c>
      <c r="E6010" s="89">
        <f t="shared" si="280"/>
        <v>900.00000041909516</v>
      </c>
      <c r="F6010" s="3">
        <f t="shared" si="281"/>
        <v>184512572.47939238</v>
      </c>
    </row>
    <row r="6011" spans="1:6">
      <c r="A6011" s="1">
        <v>43972.59375</v>
      </c>
      <c r="B6011">
        <v>7390</v>
      </c>
      <c r="C6011">
        <v>4.46</v>
      </c>
      <c r="D6011" s="2">
        <f t="shared" si="279"/>
        <v>43972.753551589987</v>
      </c>
      <c r="E6011" s="89">
        <f t="shared" si="280"/>
        <v>899.99999979045242</v>
      </c>
      <c r="F6011" s="3">
        <f t="shared" si="281"/>
        <v>188335346.63954177</v>
      </c>
    </row>
    <row r="6012" spans="1:6">
      <c r="A6012" s="1">
        <v>43972.604166666664</v>
      </c>
      <c r="B6012">
        <v>7530</v>
      </c>
      <c r="C6012">
        <v>4.51</v>
      </c>
      <c r="D6012" s="2">
        <f t="shared" si="279"/>
        <v>43972.762561254975</v>
      </c>
      <c r="E6012" s="89">
        <f t="shared" si="280"/>
        <v>899.99999979045242</v>
      </c>
      <c r="F6012" s="3">
        <f t="shared" si="281"/>
        <v>191903269.30930305</v>
      </c>
    </row>
    <row r="6013" spans="1:6">
      <c r="A6013" s="1">
        <v>43972.614583333336</v>
      </c>
      <c r="B6013">
        <v>7700</v>
      </c>
      <c r="C6013">
        <v>4.57</v>
      </c>
      <c r="D6013" s="2">
        <f t="shared" si="279"/>
        <v>43972.771338203464</v>
      </c>
      <c r="E6013" s="89">
        <f t="shared" si="280"/>
        <v>900.00000041909516</v>
      </c>
      <c r="F6013" s="3">
        <f t="shared" si="281"/>
        <v>196235746.97393939</v>
      </c>
    </row>
    <row r="6014" spans="1:6">
      <c r="A6014" s="1">
        <v>43972.625</v>
      </c>
      <c r="B6014">
        <v>7880</v>
      </c>
      <c r="C6014">
        <v>4.63</v>
      </c>
      <c r="D6014" s="2">
        <f t="shared" si="279"/>
        <v>43972.780095812181</v>
      </c>
      <c r="E6014" s="89">
        <f t="shared" si="280"/>
        <v>899.99999979045242</v>
      </c>
      <c r="F6014" s="3">
        <f t="shared" si="281"/>
        <v>200823075.98370624</v>
      </c>
    </row>
    <row r="6015" spans="1:6">
      <c r="A6015" s="1">
        <v>43972.635416666664</v>
      </c>
      <c r="B6015">
        <v>8090</v>
      </c>
      <c r="C6015">
        <v>4.7</v>
      </c>
      <c r="D6015" s="2">
        <f t="shared" si="279"/>
        <v>43972.788670220434</v>
      </c>
      <c r="E6015" s="89">
        <f t="shared" si="280"/>
        <v>899.99999979045242</v>
      </c>
      <c r="F6015" s="3">
        <f t="shared" si="281"/>
        <v>206174959.98834816</v>
      </c>
    </row>
    <row r="6016" spans="1:6">
      <c r="A6016" s="1">
        <v>43972.645833333336</v>
      </c>
      <c r="B6016">
        <v>8240</v>
      </c>
      <c r="C6016">
        <v>4.75</v>
      </c>
      <c r="D6016" s="2">
        <f t="shared" si="279"/>
        <v>43972.797828478964</v>
      </c>
      <c r="E6016" s="89">
        <f t="shared" si="280"/>
        <v>900.00000041909516</v>
      </c>
      <c r="F6016" s="3">
        <f t="shared" si="281"/>
        <v>209997734.42405981</v>
      </c>
    </row>
    <row r="6017" spans="1:6">
      <c r="A6017" s="1">
        <v>43972.65625</v>
      </c>
      <c r="B6017">
        <v>8450</v>
      </c>
      <c r="C6017">
        <v>4.82</v>
      </c>
      <c r="D6017" s="2">
        <f t="shared" si="279"/>
        <v>43972.806558431956</v>
      </c>
      <c r="E6017" s="89">
        <f t="shared" si="280"/>
        <v>899.99999979045242</v>
      </c>
      <c r="F6017" s="3">
        <f t="shared" si="281"/>
        <v>215349618.28202</v>
      </c>
    </row>
    <row r="6018" spans="1:6">
      <c r="A6018" s="1">
        <v>43972.666666666664</v>
      </c>
      <c r="B6018">
        <v>8670</v>
      </c>
      <c r="C6018">
        <v>4.8899999999999997</v>
      </c>
      <c r="D6018" s="2">
        <f t="shared" si="279"/>
        <v>43972.815295703571</v>
      </c>
      <c r="E6018" s="89">
        <f t="shared" si="280"/>
        <v>899.99999979045242</v>
      </c>
      <c r="F6018" s="3">
        <f t="shared" si="281"/>
        <v>220956353.90593061</v>
      </c>
    </row>
    <row r="6019" spans="1:6">
      <c r="A6019" s="1">
        <v>43972.677083333336</v>
      </c>
      <c r="B6019">
        <v>8880</v>
      </c>
      <c r="C6019">
        <v>4.96</v>
      </c>
      <c r="D6019" s="2">
        <f t="shared" ref="D6019:D6082" si="282">A6019+((13422*(1/B6019)+2.019)/24)</f>
        <v>43972.824186936938</v>
      </c>
      <c r="E6019" s="89">
        <f t="shared" si="280"/>
        <v>900.00000041909516</v>
      </c>
      <c r="F6019" s="3">
        <f t="shared" si="281"/>
        <v>226308238.068647</v>
      </c>
    </row>
    <row r="6020" spans="1:6">
      <c r="A6020" s="1">
        <v>43972.6875</v>
      </c>
      <c r="B6020">
        <v>9100</v>
      </c>
      <c r="C6020">
        <v>5.03</v>
      </c>
      <c r="D6020" s="2">
        <f t="shared" si="282"/>
        <v>43972.833081043958</v>
      </c>
      <c r="E6020" s="89">
        <f t="shared" ref="E6020:E6083" si="283">CONVERT((A6020-A6019),"day","sec")</f>
        <v>899.99999979045242</v>
      </c>
      <c r="F6020" s="3">
        <f t="shared" si="281"/>
        <v>231914973.5344831</v>
      </c>
    </row>
    <row r="6021" spans="1:6">
      <c r="A6021" s="1">
        <v>43972.697916666664</v>
      </c>
      <c r="B6021">
        <v>9310</v>
      </c>
      <c r="C6021">
        <v>5.0999999999999996</v>
      </c>
      <c r="D6021" s="2">
        <f t="shared" si="282"/>
        <v>43972.842111484068</v>
      </c>
      <c r="E6021" s="89">
        <f t="shared" si="283"/>
        <v>899.99999979045242</v>
      </c>
      <c r="F6021" s="3">
        <f t="shared" ref="F6021:F6084" si="284">E6021*B6021*CONVERT(1,"ft^3","l")</f>
        <v>237266857.53912503</v>
      </c>
    </row>
    <row r="6022" spans="1:6">
      <c r="A6022" s="1">
        <v>43972.708333333336</v>
      </c>
      <c r="B6022">
        <v>9560</v>
      </c>
      <c r="C6022">
        <v>5.18</v>
      </c>
      <c r="D6022" s="2">
        <f t="shared" si="282"/>
        <v>43972.850957287308</v>
      </c>
      <c r="E6022" s="89">
        <f t="shared" si="283"/>
        <v>900.00000041909516</v>
      </c>
      <c r="F6022" s="3">
        <f t="shared" si="284"/>
        <v>243638148.19102088</v>
      </c>
    </row>
    <row r="6023" spans="1:6">
      <c r="A6023" s="1">
        <v>43972.71875</v>
      </c>
      <c r="B6023">
        <v>9790</v>
      </c>
      <c r="C6023">
        <v>5.25</v>
      </c>
      <c r="D6023" s="2">
        <f t="shared" si="282"/>
        <v>43972.859999616958</v>
      </c>
      <c r="E6023" s="89">
        <f t="shared" si="283"/>
        <v>899.99999979045242</v>
      </c>
      <c r="F6023" s="3">
        <f t="shared" si="284"/>
        <v>249499735.26402083</v>
      </c>
    </row>
    <row r="6024" spans="1:6">
      <c r="A6024" s="1">
        <v>43972.729166666664</v>
      </c>
      <c r="B6024">
        <v>10000</v>
      </c>
      <c r="C6024">
        <v>5.33</v>
      </c>
      <c r="D6024" s="2">
        <f t="shared" si="282"/>
        <v>43972.869216666666</v>
      </c>
      <c r="E6024" s="89">
        <f t="shared" si="283"/>
        <v>899.99999979045242</v>
      </c>
      <c r="F6024" s="3">
        <f t="shared" si="284"/>
        <v>254851619.26866275</v>
      </c>
    </row>
    <row r="6025" spans="1:6">
      <c r="A6025" s="1">
        <v>43972.739583333336</v>
      </c>
      <c r="B6025">
        <v>10300</v>
      </c>
      <c r="C6025">
        <v>5.4</v>
      </c>
      <c r="D6025" s="2">
        <f t="shared" si="282"/>
        <v>43972.878004449842</v>
      </c>
      <c r="E6025" s="89">
        <f t="shared" si="283"/>
        <v>900.00000041909516</v>
      </c>
      <c r="F6025" s="3">
        <f t="shared" si="284"/>
        <v>262497168.03007478</v>
      </c>
    </row>
    <row r="6026" spans="1:6">
      <c r="A6026" s="1">
        <v>43972.75</v>
      </c>
      <c r="B6026">
        <v>10500</v>
      </c>
      <c r="C6026">
        <v>5.48</v>
      </c>
      <c r="D6026" s="2">
        <f t="shared" si="282"/>
        <v>43972.88738690476</v>
      </c>
      <c r="E6026" s="89">
        <f t="shared" si="283"/>
        <v>899.99999979045242</v>
      </c>
      <c r="F6026" s="3">
        <f t="shared" si="284"/>
        <v>267594200.23209587</v>
      </c>
    </row>
    <row r="6027" spans="1:6">
      <c r="A6027" s="1">
        <v>43972.760416666664</v>
      </c>
      <c r="B6027">
        <v>10800</v>
      </c>
      <c r="C6027">
        <v>5.57</v>
      </c>
      <c r="D6027" s="2">
        <f t="shared" si="282"/>
        <v>43972.89632407407</v>
      </c>
      <c r="E6027" s="89">
        <f t="shared" si="283"/>
        <v>899.99999979045242</v>
      </c>
      <c r="F6027" s="3">
        <f t="shared" si="284"/>
        <v>275239748.81015575</v>
      </c>
    </row>
    <row r="6028" spans="1:6">
      <c r="A6028" s="1">
        <v>43972.770833333336</v>
      </c>
      <c r="B6028">
        <v>11100</v>
      </c>
      <c r="C6028">
        <v>5.66</v>
      </c>
      <c r="D6028" s="2">
        <f t="shared" si="282"/>
        <v>43972.905341216217</v>
      </c>
      <c r="E6028" s="89">
        <f t="shared" si="283"/>
        <v>900.00000041909516</v>
      </c>
      <c r="F6028" s="3">
        <f t="shared" si="284"/>
        <v>282885297.58580875</v>
      </c>
    </row>
    <row r="6029" spans="1:6">
      <c r="A6029" s="1">
        <v>43972.78125</v>
      </c>
      <c r="B6029">
        <v>11500</v>
      </c>
      <c r="C6029">
        <v>5.77</v>
      </c>
      <c r="D6029" s="2">
        <f t="shared" si="282"/>
        <v>43972.914005434781</v>
      </c>
      <c r="E6029" s="89">
        <f t="shared" si="283"/>
        <v>899.99999979045242</v>
      </c>
      <c r="F6029" s="3">
        <f t="shared" si="284"/>
        <v>293079362.15896213</v>
      </c>
    </row>
    <row r="6030" spans="1:6">
      <c r="A6030" s="1">
        <v>43972.791666666664</v>
      </c>
      <c r="B6030">
        <v>11700</v>
      </c>
      <c r="C6030">
        <v>5.85</v>
      </c>
      <c r="D6030" s="2">
        <f t="shared" si="282"/>
        <v>43972.923590811966</v>
      </c>
      <c r="E6030" s="89">
        <f t="shared" si="283"/>
        <v>899.99999979045242</v>
      </c>
      <c r="F6030" s="3">
        <f t="shared" si="284"/>
        <v>298176394.54433542</v>
      </c>
    </row>
    <row r="6031" spans="1:6">
      <c r="A6031" s="1">
        <v>43972.802083333336</v>
      </c>
      <c r="B6031">
        <v>12100</v>
      </c>
      <c r="C6031">
        <v>5.96</v>
      </c>
      <c r="D6031" s="2">
        <f t="shared" si="282"/>
        <v>43972.932427341599</v>
      </c>
      <c r="E6031" s="89">
        <f t="shared" si="283"/>
        <v>900.00000041909516</v>
      </c>
      <c r="F6031" s="3">
        <f t="shared" si="284"/>
        <v>308370459.53047621</v>
      </c>
    </row>
    <row r="6032" spans="1:6">
      <c r="A6032" s="1">
        <v>43972.8125</v>
      </c>
      <c r="B6032">
        <v>12400</v>
      </c>
      <c r="C6032">
        <v>6.06</v>
      </c>
      <c r="D6032" s="2">
        <f t="shared" si="282"/>
        <v>43972.94172580645</v>
      </c>
      <c r="E6032" s="89">
        <f t="shared" si="283"/>
        <v>899.99999979045242</v>
      </c>
      <c r="F6032" s="3">
        <f t="shared" si="284"/>
        <v>316016007.89314181</v>
      </c>
    </row>
    <row r="6033" spans="1:6">
      <c r="A6033" s="1">
        <v>43972.822916666664</v>
      </c>
      <c r="B6033">
        <v>12800</v>
      </c>
      <c r="C6033">
        <v>6.17</v>
      </c>
      <c r="D6033" s="2">
        <f t="shared" si="282"/>
        <v>43972.950733072918</v>
      </c>
      <c r="E6033" s="89">
        <f t="shared" si="283"/>
        <v>899.99999979045242</v>
      </c>
      <c r="F6033" s="3">
        <f t="shared" si="284"/>
        <v>326210072.66388834</v>
      </c>
    </row>
    <row r="6034" spans="1:6">
      <c r="A6034" s="1">
        <v>43972.833333333336</v>
      </c>
      <c r="B6034">
        <v>13100</v>
      </c>
      <c r="C6034">
        <v>6.25</v>
      </c>
      <c r="D6034" s="2">
        <f t="shared" si="282"/>
        <v>43972.960149173028</v>
      </c>
      <c r="E6034" s="89">
        <f t="shared" si="283"/>
        <v>900.00000041909516</v>
      </c>
      <c r="F6034" s="3">
        <f t="shared" si="284"/>
        <v>333855621.47514367</v>
      </c>
    </row>
    <row r="6035" spans="1:6">
      <c r="A6035" s="1">
        <v>43972.84375</v>
      </c>
      <c r="B6035">
        <v>13400</v>
      </c>
      <c r="C6035">
        <v>6.34</v>
      </c>
      <c r="D6035" s="2">
        <f t="shared" si="282"/>
        <v>43972.96961007463</v>
      </c>
      <c r="E6035" s="89">
        <f t="shared" si="283"/>
        <v>899.99999979045242</v>
      </c>
      <c r="F6035" s="3">
        <f t="shared" si="284"/>
        <v>341501169.8200081</v>
      </c>
    </row>
    <row r="6036" spans="1:6">
      <c r="A6036" s="1">
        <v>43972.854166666664</v>
      </c>
      <c r="B6036">
        <v>13700</v>
      </c>
      <c r="C6036">
        <v>6.44</v>
      </c>
      <c r="D6036" s="2">
        <f t="shared" si="282"/>
        <v>43972.979112834546</v>
      </c>
      <c r="E6036" s="89">
        <f t="shared" si="283"/>
        <v>899.99999979045242</v>
      </c>
      <c r="F6036" s="3">
        <f t="shared" si="284"/>
        <v>349146718.39806795</v>
      </c>
    </row>
    <row r="6037" spans="1:6">
      <c r="A6037" s="1">
        <v>43972.864583333336</v>
      </c>
      <c r="B6037">
        <v>14100</v>
      </c>
      <c r="C6037">
        <v>6.55</v>
      </c>
      <c r="D6037" s="2">
        <f t="shared" si="282"/>
        <v>43972.988371453903</v>
      </c>
      <c r="E6037" s="89">
        <f t="shared" si="283"/>
        <v>900.00000041909516</v>
      </c>
      <c r="F6037" s="3">
        <f t="shared" si="284"/>
        <v>359340783.41981113</v>
      </c>
    </row>
    <row r="6038" spans="1:6">
      <c r="A6038" s="1">
        <v>43972.875</v>
      </c>
      <c r="B6038">
        <v>14500</v>
      </c>
      <c r="C6038">
        <v>6.65</v>
      </c>
      <c r="D6038" s="2">
        <f t="shared" si="282"/>
        <v>43972.997693965517</v>
      </c>
      <c r="E6038" s="89">
        <f t="shared" si="283"/>
        <v>899.99999979045242</v>
      </c>
      <c r="F6038" s="3">
        <f t="shared" si="284"/>
        <v>369534847.93956095</v>
      </c>
    </row>
    <row r="6039" spans="1:6">
      <c r="A6039" s="1">
        <v>43972.885416666664</v>
      </c>
      <c r="B6039">
        <v>14900</v>
      </c>
      <c r="C6039">
        <v>6.76</v>
      </c>
      <c r="D6039" s="2">
        <f t="shared" si="282"/>
        <v>43973.007075223708</v>
      </c>
      <c r="E6039" s="89">
        <f t="shared" si="283"/>
        <v>899.99999979045242</v>
      </c>
      <c r="F6039" s="3">
        <f t="shared" si="284"/>
        <v>379728912.71030748</v>
      </c>
    </row>
    <row r="6040" spans="1:6">
      <c r="A6040" s="1">
        <v>43972.895833333336</v>
      </c>
      <c r="B6040">
        <v>15300</v>
      </c>
      <c r="C6040">
        <v>6.88</v>
      </c>
      <c r="D6040" s="2">
        <f t="shared" si="282"/>
        <v>43973.016510620917</v>
      </c>
      <c r="E6040" s="89">
        <f t="shared" si="283"/>
        <v>900.00000041909516</v>
      </c>
      <c r="F6040" s="3">
        <f t="shared" si="284"/>
        <v>389922977.75341207</v>
      </c>
    </row>
    <row r="6041" spans="1:6">
      <c r="A6041" s="1">
        <v>43972.90625</v>
      </c>
      <c r="B6041">
        <v>15700</v>
      </c>
      <c r="C6041">
        <v>6.98</v>
      </c>
      <c r="D6041" s="2">
        <f t="shared" si="282"/>
        <v>43973.025996019111</v>
      </c>
      <c r="E6041" s="89">
        <f t="shared" si="283"/>
        <v>899.99999979045242</v>
      </c>
      <c r="F6041" s="3">
        <f t="shared" si="284"/>
        <v>400117042.25180048</v>
      </c>
    </row>
    <row r="6042" spans="1:6">
      <c r="A6042" s="1">
        <v>43972.916666666664</v>
      </c>
      <c r="B6042">
        <v>16200</v>
      </c>
      <c r="C6042">
        <v>7.1</v>
      </c>
      <c r="D6042" s="2">
        <f t="shared" si="282"/>
        <v>43973.035313271605</v>
      </c>
      <c r="E6042" s="89">
        <f t="shared" si="283"/>
        <v>899.99999979045242</v>
      </c>
      <c r="F6042" s="3">
        <f t="shared" si="284"/>
        <v>412859623.21523362</v>
      </c>
    </row>
    <row r="6043" spans="1:6">
      <c r="A6043" s="1">
        <v>43972.927083333336</v>
      </c>
      <c r="B6043">
        <v>16500</v>
      </c>
      <c r="C6043">
        <v>7.2</v>
      </c>
      <c r="D6043" s="2">
        <f t="shared" si="282"/>
        <v>43973.045102272728</v>
      </c>
      <c r="E6043" s="89">
        <f t="shared" si="283"/>
        <v>900.00000041909516</v>
      </c>
      <c r="F6043" s="3">
        <f t="shared" si="284"/>
        <v>420505172.08701301</v>
      </c>
    </row>
    <row r="6044" spans="1:6">
      <c r="A6044" s="1">
        <v>43972.9375</v>
      </c>
      <c r="B6044">
        <v>16900</v>
      </c>
      <c r="C6044">
        <v>7.3</v>
      </c>
      <c r="D6044" s="2">
        <f t="shared" si="282"/>
        <v>43973.054716715975</v>
      </c>
      <c r="E6044" s="89">
        <f t="shared" si="283"/>
        <v>899.99999979045242</v>
      </c>
      <c r="F6044" s="3">
        <f t="shared" si="284"/>
        <v>430699236.56404001</v>
      </c>
    </row>
    <row r="6045" spans="1:6">
      <c r="A6045" s="1">
        <v>43972.947916666664</v>
      </c>
      <c r="B6045">
        <v>17200</v>
      </c>
      <c r="C6045">
        <v>7.4</v>
      </c>
      <c r="D6045" s="2">
        <f t="shared" si="282"/>
        <v>43973.064556201549</v>
      </c>
      <c r="E6045" s="89">
        <f t="shared" si="283"/>
        <v>899.99999979045242</v>
      </c>
      <c r="F6045" s="3">
        <f t="shared" si="284"/>
        <v>438344785.14209992</v>
      </c>
    </row>
    <row r="6046" spans="1:6">
      <c r="A6046" s="1">
        <v>43972.958333333336</v>
      </c>
      <c r="B6046">
        <v>17600</v>
      </c>
      <c r="C6046">
        <v>7.5</v>
      </c>
      <c r="D6046" s="2">
        <f t="shared" si="282"/>
        <v>43973.07423390152</v>
      </c>
      <c r="E6046" s="89">
        <f t="shared" si="283"/>
        <v>900.00000041909516</v>
      </c>
      <c r="F6046" s="3">
        <f t="shared" si="284"/>
        <v>448538850.22614717</v>
      </c>
    </row>
    <row r="6047" spans="1:6">
      <c r="A6047" s="1">
        <v>43972.96875</v>
      </c>
      <c r="B6047">
        <v>17900</v>
      </c>
      <c r="C6047">
        <v>7.58</v>
      </c>
      <c r="D6047" s="2">
        <f t="shared" si="282"/>
        <v>43973.084118016763</v>
      </c>
      <c r="E6047" s="89">
        <f t="shared" si="283"/>
        <v>899.99999979045242</v>
      </c>
      <c r="F6047" s="3">
        <f t="shared" si="284"/>
        <v>456184398.4909063</v>
      </c>
    </row>
    <row r="6048" spans="1:6">
      <c r="A6048" s="1">
        <v>43972.979166666664</v>
      </c>
      <c r="B6048">
        <v>18200</v>
      </c>
      <c r="C6048">
        <v>7.67</v>
      </c>
      <c r="D6048" s="2">
        <f t="shared" si="282"/>
        <v>43973.094019688644</v>
      </c>
      <c r="E6048" s="89">
        <f t="shared" si="283"/>
        <v>899.99999979045242</v>
      </c>
      <c r="F6048" s="3">
        <f t="shared" si="284"/>
        <v>463829947.06896621</v>
      </c>
    </row>
    <row r="6049" spans="1:6">
      <c r="A6049" s="1">
        <v>43972.989583333336</v>
      </c>
      <c r="B6049">
        <v>18600</v>
      </c>
      <c r="C6049">
        <v>7.77</v>
      </c>
      <c r="D6049" s="2">
        <f t="shared" si="282"/>
        <v>43973.103775537638</v>
      </c>
      <c r="E6049" s="89">
        <f t="shared" si="283"/>
        <v>900.00000041909516</v>
      </c>
      <c r="F6049" s="3">
        <f t="shared" si="284"/>
        <v>474024012.17081463</v>
      </c>
    </row>
    <row r="6050" spans="1:6">
      <c r="A6050" s="1">
        <v>43973</v>
      </c>
      <c r="B6050">
        <v>18900</v>
      </c>
      <c r="C6050">
        <v>7.86</v>
      </c>
      <c r="D6050" s="2">
        <f t="shared" si="282"/>
        <v>43973.113714947089</v>
      </c>
      <c r="E6050" s="89">
        <f t="shared" si="283"/>
        <v>899.99999979045242</v>
      </c>
      <c r="F6050" s="3">
        <f t="shared" si="284"/>
        <v>481669560.41777259</v>
      </c>
    </row>
    <row r="6051" spans="1:6">
      <c r="A6051" s="1">
        <v>43973.010416666664</v>
      </c>
      <c r="B6051">
        <v>19400</v>
      </c>
      <c r="C6051">
        <v>7.99</v>
      </c>
      <c r="D6051" s="2">
        <f t="shared" si="282"/>
        <v>43973.123368986249</v>
      </c>
      <c r="E6051" s="89">
        <f t="shared" si="283"/>
        <v>899.99999979045242</v>
      </c>
      <c r="F6051" s="3">
        <f t="shared" si="284"/>
        <v>494412141.38120574</v>
      </c>
    </row>
    <row r="6052" spans="1:6">
      <c r="A6052" s="1">
        <v>43973.020833333336</v>
      </c>
      <c r="B6052">
        <v>19500</v>
      </c>
      <c r="C6052">
        <v>8.07</v>
      </c>
      <c r="D6052" s="2">
        <f t="shared" si="282"/>
        <v>43973.133637820516</v>
      </c>
      <c r="E6052" s="89">
        <f t="shared" si="283"/>
        <v>900.00000041909516</v>
      </c>
      <c r="F6052" s="3">
        <f t="shared" si="284"/>
        <v>496960657.92101538</v>
      </c>
    </row>
    <row r="6053" spans="1:6">
      <c r="A6053" s="1">
        <v>43973.03125</v>
      </c>
      <c r="B6053">
        <v>19500</v>
      </c>
      <c r="C6053">
        <v>8.18</v>
      </c>
      <c r="D6053" s="2">
        <f t="shared" si="282"/>
        <v>43973.14405448718</v>
      </c>
      <c r="E6053" s="89">
        <f t="shared" si="283"/>
        <v>899.99999979045242</v>
      </c>
      <c r="F6053" s="3">
        <f t="shared" si="284"/>
        <v>496960657.57389235</v>
      </c>
    </row>
    <row r="6054" spans="1:6">
      <c r="A6054" s="1">
        <v>43973.041666666664</v>
      </c>
      <c r="B6054">
        <v>19500</v>
      </c>
      <c r="C6054">
        <v>8.3000000000000007</v>
      </c>
      <c r="D6054" s="2">
        <f t="shared" si="282"/>
        <v>43973.154471153844</v>
      </c>
      <c r="E6054" s="89">
        <f t="shared" si="283"/>
        <v>899.99999979045242</v>
      </c>
      <c r="F6054" s="3">
        <f t="shared" si="284"/>
        <v>496960657.57389235</v>
      </c>
    </row>
    <row r="6055" spans="1:6">
      <c r="A6055" s="1">
        <v>43973.052083333336</v>
      </c>
      <c r="B6055">
        <v>19600</v>
      </c>
      <c r="C6055">
        <v>8.44</v>
      </c>
      <c r="D6055" s="2">
        <f t="shared" si="282"/>
        <v>43973.164741496599</v>
      </c>
      <c r="E6055" s="89">
        <f t="shared" si="283"/>
        <v>900.00000041909516</v>
      </c>
      <c r="F6055" s="3">
        <f t="shared" si="284"/>
        <v>499509174.11548209</v>
      </c>
    </row>
    <row r="6056" spans="1:6">
      <c r="A6056" s="1">
        <v>43973.0625</v>
      </c>
      <c r="B6056">
        <v>19600</v>
      </c>
      <c r="C6056">
        <v>8.58</v>
      </c>
      <c r="D6056" s="2">
        <f t="shared" si="282"/>
        <v>43973.175158163263</v>
      </c>
      <c r="E6056" s="89">
        <f t="shared" si="283"/>
        <v>899.99999979045242</v>
      </c>
      <c r="F6056" s="3">
        <f t="shared" si="284"/>
        <v>499509173.76657897</v>
      </c>
    </row>
    <row r="6057" spans="1:6">
      <c r="A6057" s="1">
        <v>43973.072916666664</v>
      </c>
      <c r="B6057">
        <v>19400</v>
      </c>
      <c r="C6057">
        <v>8.69</v>
      </c>
      <c r="D6057" s="2">
        <f t="shared" si="282"/>
        <v>43973.185868986249</v>
      </c>
      <c r="E6057" s="89">
        <f t="shared" si="283"/>
        <v>899.99999979045242</v>
      </c>
      <c r="F6057" s="3">
        <f t="shared" si="284"/>
        <v>494412141.38120574</v>
      </c>
    </row>
    <row r="6058" spans="1:6">
      <c r="A6058" s="1">
        <v>43973.083333333336</v>
      </c>
      <c r="B6058">
        <v>19500</v>
      </c>
      <c r="C6058">
        <v>8.84</v>
      </c>
      <c r="D6058" s="2">
        <f t="shared" si="282"/>
        <v>43973.196137820516</v>
      </c>
      <c r="E6058" s="89">
        <f t="shared" si="283"/>
        <v>900.00000041909516</v>
      </c>
      <c r="F6058" s="3">
        <f t="shared" si="284"/>
        <v>496960657.92101538</v>
      </c>
    </row>
    <row r="6059" spans="1:6">
      <c r="A6059" s="1">
        <v>43973.09375</v>
      </c>
      <c r="B6059">
        <v>19700</v>
      </c>
      <c r="C6059">
        <v>9</v>
      </c>
      <c r="D6059" s="2">
        <f t="shared" si="282"/>
        <v>43973.206263324872</v>
      </c>
      <c r="E6059" s="89">
        <f t="shared" si="283"/>
        <v>899.99999979045242</v>
      </c>
      <c r="F6059" s="3">
        <f t="shared" si="284"/>
        <v>502057689.95926559</v>
      </c>
    </row>
    <row r="6060" spans="1:6">
      <c r="A6060" s="1">
        <v>43973.104166666664</v>
      </c>
      <c r="B6060">
        <v>19800</v>
      </c>
      <c r="C6060">
        <v>9.14</v>
      </c>
      <c r="D6060" s="2">
        <f t="shared" si="282"/>
        <v>43973.216536616157</v>
      </c>
      <c r="E6060" s="89">
        <f t="shared" si="283"/>
        <v>899.99999979045242</v>
      </c>
      <c r="F6060" s="3">
        <f t="shared" si="284"/>
        <v>504606206.15195221</v>
      </c>
    </row>
    <row r="6061" spans="1:6">
      <c r="A6061" s="1">
        <v>43973.114583333336</v>
      </c>
      <c r="B6061">
        <v>19900</v>
      </c>
      <c r="C6061">
        <v>9.2799999999999994</v>
      </c>
      <c r="D6061" s="2">
        <f t="shared" si="282"/>
        <v>43973.22681134841</v>
      </c>
      <c r="E6061" s="89">
        <f t="shared" si="283"/>
        <v>900.00000041909516</v>
      </c>
      <c r="F6061" s="3">
        <f t="shared" si="284"/>
        <v>507154722.69888234</v>
      </c>
    </row>
    <row r="6062" spans="1:6">
      <c r="A6062" s="1">
        <v>43973.125</v>
      </c>
      <c r="B6062">
        <v>19900</v>
      </c>
      <c r="C6062">
        <v>9.39</v>
      </c>
      <c r="D6062" s="2">
        <f t="shared" si="282"/>
        <v>43973.237228015074</v>
      </c>
      <c r="E6062" s="89">
        <f t="shared" si="283"/>
        <v>899.99999979045242</v>
      </c>
      <c r="F6062" s="3">
        <f t="shared" si="284"/>
        <v>507154722.34463888</v>
      </c>
    </row>
    <row r="6063" spans="1:6">
      <c r="A6063" s="1">
        <v>43973.135416666664</v>
      </c>
      <c r="B6063">
        <v>19900</v>
      </c>
      <c r="C6063">
        <v>9.5</v>
      </c>
      <c r="D6063" s="2">
        <f t="shared" si="282"/>
        <v>43973.247644681738</v>
      </c>
      <c r="E6063" s="89">
        <f t="shared" si="283"/>
        <v>899.99999979045242</v>
      </c>
      <c r="F6063" s="3">
        <f t="shared" si="284"/>
        <v>507154722.34463888</v>
      </c>
    </row>
    <row r="6064" spans="1:6">
      <c r="A6064" s="1">
        <v>43973.145833333336</v>
      </c>
      <c r="B6064">
        <v>20000</v>
      </c>
      <c r="C6064">
        <v>9.64</v>
      </c>
      <c r="D6064" s="2">
        <f t="shared" si="282"/>
        <v>43973.257920833334</v>
      </c>
      <c r="E6064" s="89">
        <f t="shared" si="283"/>
        <v>900.00000041909516</v>
      </c>
      <c r="F6064" s="3">
        <f t="shared" si="284"/>
        <v>509703238.89334911</v>
      </c>
    </row>
    <row r="6065" spans="1:6">
      <c r="A6065" s="1">
        <v>43973.15625</v>
      </c>
      <c r="B6065">
        <v>20000</v>
      </c>
      <c r="C6065">
        <v>9.75</v>
      </c>
      <c r="D6065" s="2">
        <f t="shared" si="282"/>
        <v>43973.268337499998</v>
      </c>
      <c r="E6065" s="89">
        <f t="shared" si="283"/>
        <v>899.99999979045242</v>
      </c>
      <c r="F6065" s="3">
        <f t="shared" si="284"/>
        <v>509703238.5373255</v>
      </c>
    </row>
    <row r="6066" spans="1:6">
      <c r="A6066" s="1">
        <v>43973.166666666664</v>
      </c>
      <c r="B6066">
        <v>20000</v>
      </c>
      <c r="C6066">
        <v>9.86</v>
      </c>
      <c r="D6066" s="2">
        <f t="shared" si="282"/>
        <v>43973.278754166662</v>
      </c>
      <c r="E6066" s="89">
        <f t="shared" si="283"/>
        <v>899.99999979045242</v>
      </c>
      <c r="F6066" s="3">
        <f t="shared" si="284"/>
        <v>509703238.5373255</v>
      </c>
    </row>
    <row r="6067" spans="1:6">
      <c r="A6067" s="1">
        <v>43973.177083333336</v>
      </c>
      <c r="B6067">
        <v>19900</v>
      </c>
      <c r="C6067">
        <v>9.9700000000000006</v>
      </c>
      <c r="D6067" s="2">
        <f t="shared" si="282"/>
        <v>43973.28931134841</v>
      </c>
      <c r="E6067" s="89">
        <f t="shared" si="283"/>
        <v>900.00000041909516</v>
      </c>
      <c r="F6067" s="3">
        <f t="shared" si="284"/>
        <v>507154722.69888234</v>
      </c>
    </row>
    <row r="6068" spans="1:6">
      <c r="A6068" s="1">
        <v>43973.1875</v>
      </c>
      <c r="B6068">
        <v>20000</v>
      </c>
      <c r="C6068">
        <v>10.1</v>
      </c>
      <c r="D6068" s="2">
        <f t="shared" si="282"/>
        <v>43973.299587499998</v>
      </c>
      <c r="E6068" s="89">
        <f t="shared" si="283"/>
        <v>899.99999979045242</v>
      </c>
      <c r="F6068" s="3">
        <f t="shared" si="284"/>
        <v>509703238.5373255</v>
      </c>
    </row>
    <row r="6069" spans="1:6">
      <c r="A6069" s="1">
        <v>43973.197916666664</v>
      </c>
      <c r="B6069">
        <v>20000</v>
      </c>
      <c r="C6069">
        <v>10.199999999999999</v>
      </c>
      <c r="D6069" s="2">
        <f t="shared" si="282"/>
        <v>43973.310004166662</v>
      </c>
      <c r="E6069" s="89">
        <f t="shared" si="283"/>
        <v>899.99999979045242</v>
      </c>
      <c r="F6069" s="3">
        <f t="shared" si="284"/>
        <v>509703238.5373255</v>
      </c>
    </row>
    <row r="6070" spans="1:6">
      <c r="A6070" s="1">
        <v>43973.208333333336</v>
      </c>
      <c r="B6070">
        <v>20100</v>
      </c>
      <c r="C6070">
        <v>10.3</v>
      </c>
      <c r="D6070" s="2">
        <f t="shared" si="282"/>
        <v>43973.32028171642</v>
      </c>
      <c r="E6070" s="89">
        <f t="shared" si="283"/>
        <v>900.00000041909516</v>
      </c>
      <c r="F6070" s="3">
        <f t="shared" si="284"/>
        <v>512251755.08781582</v>
      </c>
    </row>
    <row r="6071" spans="1:6">
      <c r="A6071" s="1">
        <v>43973.21875</v>
      </c>
      <c r="B6071">
        <v>20200</v>
      </c>
      <c r="C6071">
        <v>10.42</v>
      </c>
      <c r="D6071" s="2">
        <f t="shared" si="282"/>
        <v>43973.330560643568</v>
      </c>
      <c r="E6071" s="89">
        <f t="shared" si="283"/>
        <v>899.99999979045242</v>
      </c>
      <c r="F6071" s="3">
        <f t="shared" si="284"/>
        <v>514800270.92269874</v>
      </c>
    </row>
    <row r="6072" spans="1:6">
      <c r="A6072" s="1">
        <v>43973.229166666664</v>
      </c>
      <c r="B6072">
        <v>20300</v>
      </c>
      <c r="C6072">
        <v>10.54</v>
      </c>
      <c r="D6072" s="2">
        <f t="shared" si="282"/>
        <v>43973.340840927747</v>
      </c>
      <c r="E6072" s="89">
        <f t="shared" si="283"/>
        <v>899.99999979045242</v>
      </c>
      <c r="F6072" s="3">
        <f t="shared" si="284"/>
        <v>517348787.11538535</v>
      </c>
    </row>
    <row r="6073" spans="1:6">
      <c r="A6073" s="1">
        <v>43973.239583333336</v>
      </c>
      <c r="B6073">
        <v>20400</v>
      </c>
      <c r="C6073">
        <v>10.65</v>
      </c>
      <c r="D6073" s="2">
        <f t="shared" si="282"/>
        <v>43973.351122549022</v>
      </c>
      <c r="E6073" s="89">
        <f t="shared" si="283"/>
        <v>900.00000041909516</v>
      </c>
      <c r="F6073" s="3">
        <f t="shared" si="284"/>
        <v>519897303.67121607</v>
      </c>
    </row>
    <row r="6074" spans="1:6">
      <c r="A6074" s="1">
        <v>43973.25</v>
      </c>
      <c r="B6074">
        <v>20500</v>
      </c>
      <c r="C6074">
        <v>10.75</v>
      </c>
      <c r="D6074" s="2">
        <f t="shared" si="282"/>
        <v>43973.361405487805</v>
      </c>
      <c r="E6074" s="89">
        <f t="shared" si="283"/>
        <v>899.99999979045242</v>
      </c>
      <c r="F6074" s="3">
        <f t="shared" si="284"/>
        <v>522445819.50075865</v>
      </c>
    </row>
    <row r="6075" spans="1:6">
      <c r="A6075" s="1">
        <v>43973.260416666664</v>
      </c>
      <c r="B6075">
        <v>20500</v>
      </c>
      <c r="C6075">
        <v>10.85</v>
      </c>
      <c r="D6075" s="2">
        <f t="shared" si="282"/>
        <v>43973.37182215447</v>
      </c>
      <c r="E6075" s="89">
        <f t="shared" si="283"/>
        <v>899.99999979045242</v>
      </c>
      <c r="F6075" s="3">
        <f t="shared" si="284"/>
        <v>522445819.50075865</v>
      </c>
    </row>
    <row r="6076" spans="1:6">
      <c r="A6076" s="1">
        <v>43973.270833333336</v>
      </c>
      <c r="B6076">
        <v>20500</v>
      </c>
      <c r="C6076">
        <v>10.93</v>
      </c>
      <c r="D6076" s="2">
        <f t="shared" si="282"/>
        <v>43973.382238821141</v>
      </c>
      <c r="E6076" s="89">
        <f t="shared" si="283"/>
        <v>900.00000041909516</v>
      </c>
      <c r="F6076" s="3">
        <f t="shared" si="284"/>
        <v>522445819.86568284</v>
      </c>
    </row>
    <row r="6077" spans="1:6">
      <c r="A6077" s="1">
        <v>43973.28125</v>
      </c>
      <c r="B6077">
        <v>20600</v>
      </c>
      <c r="C6077">
        <v>11.04</v>
      </c>
      <c r="D6077" s="2">
        <f t="shared" si="282"/>
        <v>43973.392523058254</v>
      </c>
      <c r="E6077" s="89">
        <f t="shared" si="283"/>
        <v>899.99999979045242</v>
      </c>
      <c r="F6077" s="3">
        <f t="shared" si="284"/>
        <v>524994335.69344527</v>
      </c>
    </row>
    <row r="6078" spans="1:6">
      <c r="A6078" s="1">
        <v>43973.291666666664</v>
      </c>
      <c r="B6078">
        <v>20700</v>
      </c>
      <c r="C6078">
        <v>11.12</v>
      </c>
      <c r="D6078" s="2">
        <f t="shared" si="282"/>
        <v>43973.40280857488</v>
      </c>
      <c r="E6078" s="89">
        <f t="shared" si="283"/>
        <v>899.99999979045242</v>
      </c>
      <c r="F6078" s="3">
        <f t="shared" si="284"/>
        <v>527542851.88613188</v>
      </c>
    </row>
    <row r="6079" spans="1:6">
      <c r="A6079" s="1">
        <v>43973.302083333336</v>
      </c>
      <c r="B6079">
        <v>20800</v>
      </c>
      <c r="C6079">
        <v>11.22</v>
      </c>
      <c r="D6079" s="2">
        <f t="shared" si="282"/>
        <v>43973.413095352567</v>
      </c>
      <c r="E6079" s="89">
        <f t="shared" si="283"/>
        <v>900.00000041909516</v>
      </c>
      <c r="F6079" s="3">
        <f t="shared" si="284"/>
        <v>530091368.44908303</v>
      </c>
    </row>
    <row r="6080" spans="1:6">
      <c r="A6080" s="1">
        <v>43973.3125</v>
      </c>
      <c r="B6080">
        <v>20900</v>
      </c>
      <c r="C6080">
        <v>11.31</v>
      </c>
      <c r="D6080" s="2">
        <f t="shared" si="282"/>
        <v>43973.423383373207</v>
      </c>
      <c r="E6080" s="89">
        <f t="shared" si="283"/>
        <v>899.99999979045242</v>
      </c>
      <c r="F6080" s="3">
        <f t="shared" si="284"/>
        <v>532639884.27150512</v>
      </c>
    </row>
    <row r="6081" spans="1:6">
      <c r="A6081" s="1">
        <v>43973.322916666664</v>
      </c>
      <c r="B6081">
        <v>20900</v>
      </c>
      <c r="C6081">
        <v>11.39</v>
      </c>
      <c r="D6081" s="2">
        <f t="shared" si="282"/>
        <v>43973.433800039871</v>
      </c>
      <c r="E6081" s="89">
        <f t="shared" si="283"/>
        <v>899.99999979045242</v>
      </c>
      <c r="F6081" s="3">
        <f t="shared" si="284"/>
        <v>532639884.27150512</v>
      </c>
    </row>
    <row r="6082" spans="1:6">
      <c r="A6082" s="1">
        <v>43973.333333333336</v>
      </c>
      <c r="B6082">
        <v>21000</v>
      </c>
      <c r="C6082">
        <v>11.47</v>
      </c>
      <c r="D6082" s="2">
        <f t="shared" si="282"/>
        <v>43973.444089285716</v>
      </c>
      <c r="E6082" s="89">
        <f t="shared" si="283"/>
        <v>900.00000041909516</v>
      </c>
      <c r="F6082" s="3">
        <f t="shared" si="284"/>
        <v>535188400.83801651</v>
      </c>
    </row>
    <row r="6083" spans="1:6">
      <c r="A6083" s="1">
        <v>43973.34375</v>
      </c>
      <c r="B6083">
        <v>21000</v>
      </c>
      <c r="C6083">
        <v>11.56</v>
      </c>
      <c r="D6083" s="2">
        <f t="shared" ref="D6083:D6146" si="285">A6083+((13422*(1/B6083)+2.019)/24)</f>
        <v>43973.454505952381</v>
      </c>
      <c r="E6083" s="89">
        <f t="shared" si="283"/>
        <v>899.99999979045242</v>
      </c>
      <c r="F6083" s="3">
        <f t="shared" si="284"/>
        <v>535188400.46419173</v>
      </c>
    </row>
    <row r="6084" spans="1:6">
      <c r="A6084" s="1">
        <v>43973.354166666664</v>
      </c>
      <c r="B6084">
        <v>21100</v>
      </c>
      <c r="C6084">
        <v>11.64</v>
      </c>
      <c r="D6084" s="2">
        <f t="shared" si="285"/>
        <v>43973.464796405999</v>
      </c>
      <c r="E6084" s="89">
        <f t="shared" ref="E6084:E6147" si="286">CONVERT((A6084-A6083),"day","sec")</f>
        <v>899.99999979045242</v>
      </c>
      <c r="F6084" s="3">
        <f t="shared" si="284"/>
        <v>537736916.65687835</v>
      </c>
    </row>
    <row r="6085" spans="1:6">
      <c r="A6085" s="1">
        <v>43973.364583333336</v>
      </c>
      <c r="B6085">
        <v>21200</v>
      </c>
      <c r="C6085">
        <v>11.73</v>
      </c>
      <c r="D6085" s="2">
        <f t="shared" si="285"/>
        <v>43973.47508805032</v>
      </c>
      <c r="E6085" s="89">
        <f t="shared" si="286"/>
        <v>900.00000041909516</v>
      </c>
      <c r="F6085" s="3">
        <f t="shared" ref="F6085:F6148" si="287">E6085*B6085*CONVERT(1,"ft^3","l")</f>
        <v>540285433.22695005</v>
      </c>
    </row>
    <row r="6086" spans="1:6">
      <c r="A6086" s="1">
        <v>43973.375</v>
      </c>
      <c r="B6086">
        <v>21200</v>
      </c>
      <c r="C6086">
        <v>11.78</v>
      </c>
      <c r="D6086" s="2">
        <f t="shared" si="285"/>
        <v>43973.485504716984</v>
      </c>
      <c r="E6086" s="89">
        <f t="shared" si="286"/>
        <v>899.99999979045242</v>
      </c>
      <c r="F6086" s="3">
        <f t="shared" si="287"/>
        <v>540285432.84956503</v>
      </c>
    </row>
    <row r="6087" spans="1:6">
      <c r="A6087" s="1">
        <v>43973.385416666664</v>
      </c>
      <c r="B6087">
        <v>21200</v>
      </c>
      <c r="C6087">
        <v>11.85</v>
      </c>
      <c r="D6087" s="2">
        <f t="shared" si="285"/>
        <v>43973.495921383648</v>
      </c>
      <c r="E6087" s="89">
        <f t="shared" si="286"/>
        <v>899.99999979045242</v>
      </c>
      <c r="F6087" s="3">
        <f t="shared" si="287"/>
        <v>540285432.84956503</v>
      </c>
    </row>
    <row r="6088" spans="1:6">
      <c r="A6088" s="1">
        <v>43973.395833333336</v>
      </c>
      <c r="B6088">
        <v>21300</v>
      </c>
      <c r="C6088">
        <v>11.93</v>
      </c>
      <c r="D6088" s="2">
        <f t="shared" si="285"/>
        <v>43973.50621420188</v>
      </c>
      <c r="E6088" s="89">
        <f t="shared" si="286"/>
        <v>900.00000041909516</v>
      </c>
      <c r="F6088" s="3">
        <f t="shared" si="287"/>
        <v>542833949.42141676</v>
      </c>
    </row>
    <row r="6089" spans="1:6">
      <c r="A6089" s="1">
        <v>43973.40625</v>
      </c>
      <c r="B6089">
        <v>21400</v>
      </c>
      <c r="C6089">
        <v>12.01</v>
      </c>
      <c r="D6089" s="2">
        <f t="shared" si="285"/>
        <v>43973.51650817757</v>
      </c>
      <c r="E6089" s="89">
        <f t="shared" si="286"/>
        <v>899.99999979045242</v>
      </c>
      <c r="F6089" s="3">
        <f t="shared" si="287"/>
        <v>545382465.23493826</v>
      </c>
    </row>
    <row r="6090" spans="1:6">
      <c r="A6090" s="1">
        <v>43973.416666666664</v>
      </c>
      <c r="B6090">
        <v>21400</v>
      </c>
      <c r="C6090">
        <v>12.07</v>
      </c>
      <c r="D6090" s="2">
        <f t="shared" si="285"/>
        <v>43973.526924844235</v>
      </c>
      <c r="E6090" s="89">
        <f t="shared" si="286"/>
        <v>899.99999979045242</v>
      </c>
      <c r="F6090" s="3">
        <f t="shared" si="287"/>
        <v>545382465.23493826</v>
      </c>
    </row>
    <row r="6091" spans="1:6">
      <c r="A6091" s="1">
        <v>43973.427083333336</v>
      </c>
      <c r="B6091">
        <v>21500</v>
      </c>
      <c r="C6091">
        <v>12.15</v>
      </c>
      <c r="D6091" s="2">
        <f t="shared" si="285"/>
        <v>43973.537219961239</v>
      </c>
      <c r="E6091" s="89">
        <f t="shared" si="286"/>
        <v>900.00000041909516</v>
      </c>
      <c r="F6091" s="3">
        <f t="shared" si="287"/>
        <v>547930981.8103503</v>
      </c>
    </row>
    <row r="6092" spans="1:6">
      <c r="A6092" s="1">
        <v>43973.4375</v>
      </c>
      <c r="B6092">
        <v>21500</v>
      </c>
      <c r="C6092">
        <v>12.21</v>
      </c>
      <c r="D6092" s="2">
        <f t="shared" si="285"/>
        <v>43973.547636627904</v>
      </c>
      <c r="E6092" s="89">
        <f t="shared" si="286"/>
        <v>899.99999979045242</v>
      </c>
      <c r="F6092" s="3">
        <f t="shared" si="287"/>
        <v>547930981.42762494</v>
      </c>
    </row>
    <row r="6093" spans="1:6">
      <c r="A6093" s="1">
        <v>43973.447916666664</v>
      </c>
      <c r="B6093">
        <v>21600</v>
      </c>
      <c r="C6093">
        <v>12.28</v>
      </c>
      <c r="D6093" s="2">
        <f t="shared" si="285"/>
        <v>43973.557932870368</v>
      </c>
      <c r="E6093" s="89">
        <f t="shared" si="286"/>
        <v>899.99999979045242</v>
      </c>
      <c r="F6093" s="3">
        <f t="shared" si="287"/>
        <v>550479497.6203115</v>
      </c>
    </row>
    <row r="6094" spans="1:6">
      <c r="A6094" s="1">
        <v>43973.458333333336</v>
      </c>
      <c r="B6094">
        <v>21600</v>
      </c>
      <c r="C6094">
        <v>12.34</v>
      </c>
      <c r="D6094" s="2">
        <f t="shared" si="285"/>
        <v>43973.568349537039</v>
      </c>
      <c r="E6094" s="89">
        <f t="shared" si="286"/>
        <v>900.00000041909516</v>
      </c>
      <c r="F6094" s="3">
        <f t="shared" si="287"/>
        <v>550479498.00481701</v>
      </c>
    </row>
    <row r="6095" spans="1:6">
      <c r="A6095" s="1">
        <v>43973.46875</v>
      </c>
      <c r="B6095">
        <v>21800</v>
      </c>
      <c r="C6095">
        <v>12.43</v>
      </c>
      <c r="D6095" s="2">
        <f t="shared" si="285"/>
        <v>43973.578528669728</v>
      </c>
      <c r="E6095" s="89">
        <f t="shared" si="286"/>
        <v>899.99999979045242</v>
      </c>
      <c r="F6095" s="3">
        <f t="shared" si="287"/>
        <v>555576530.00568473</v>
      </c>
    </row>
    <row r="6096" spans="1:6">
      <c r="A6096" s="1">
        <v>43973.479166666664</v>
      </c>
      <c r="B6096">
        <v>21700</v>
      </c>
      <c r="C6096">
        <v>12.48</v>
      </c>
      <c r="D6096" s="2">
        <f t="shared" si="285"/>
        <v>43973.589063556065</v>
      </c>
      <c r="E6096" s="89">
        <f t="shared" si="286"/>
        <v>899.99999979045242</v>
      </c>
      <c r="F6096" s="3">
        <f t="shared" si="287"/>
        <v>553028013.81299818</v>
      </c>
    </row>
    <row r="6097" spans="1:6">
      <c r="A6097" s="1">
        <v>43973.489583333336</v>
      </c>
      <c r="B6097">
        <v>21700</v>
      </c>
      <c r="C6097">
        <v>12.54</v>
      </c>
      <c r="D6097" s="2">
        <f t="shared" si="285"/>
        <v>43973.599480222736</v>
      </c>
      <c r="E6097" s="89">
        <f t="shared" si="286"/>
        <v>900.00000041909516</v>
      </c>
      <c r="F6097" s="3">
        <f t="shared" si="287"/>
        <v>553028014.19928372</v>
      </c>
    </row>
    <row r="6098" spans="1:6">
      <c r="A6098" s="1">
        <v>43973.5</v>
      </c>
      <c r="B6098">
        <v>21900</v>
      </c>
      <c r="C6098">
        <v>12.62</v>
      </c>
      <c r="D6098" s="2">
        <f t="shared" si="285"/>
        <v>43973.609661529677</v>
      </c>
      <c r="E6098" s="89">
        <f t="shared" si="286"/>
        <v>899.99999979045242</v>
      </c>
      <c r="F6098" s="3">
        <f t="shared" si="287"/>
        <v>558125046.19837141</v>
      </c>
    </row>
    <row r="6099" spans="1:6">
      <c r="A6099" s="1">
        <v>43973.510416666664</v>
      </c>
      <c r="B6099">
        <v>21900</v>
      </c>
      <c r="C6099">
        <v>12.67</v>
      </c>
      <c r="D6099" s="2">
        <f t="shared" si="285"/>
        <v>43973.620078196342</v>
      </c>
      <c r="E6099" s="89">
        <f t="shared" si="286"/>
        <v>899.99999979045242</v>
      </c>
      <c r="F6099" s="3">
        <f t="shared" si="287"/>
        <v>558125046.19837141</v>
      </c>
    </row>
    <row r="6100" spans="1:6">
      <c r="A6100" s="1">
        <v>43973.520833333336</v>
      </c>
      <c r="B6100">
        <v>22000</v>
      </c>
      <c r="C6100">
        <v>12.74</v>
      </c>
      <c r="D6100" s="2">
        <f t="shared" si="285"/>
        <v>43973.630378787879</v>
      </c>
      <c r="E6100" s="89">
        <f t="shared" si="286"/>
        <v>900.00000041909516</v>
      </c>
      <c r="F6100" s="3">
        <f t="shared" si="287"/>
        <v>560673562.78268397</v>
      </c>
    </row>
    <row r="6101" spans="1:6">
      <c r="A6101" s="1">
        <v>43973.53125</v>
      </c>
      <c r="B6101">
        <v>22000</v>
      </c>
      <c r="C6101">
        <v>12.8</v>
      </c>
      <c r="D6101" s="2">
        <f t="shared" si="285"/>
        <v>43973.640795454543</v>
      </c>
      <c r="E6101" s="89">
        <f t="shared" si="286"/>
        <v>899.99999979045242</v>
      </c>
      <c r="F6101" s="3">
        <f t="shared" si="287"/>
        <v>560673562.39105809</v>
      </c>
    </row>
    <row r="6102" spans="1:6">
      <c r="A6102" s="1">
        <v>43973.541666666664</v>
      </c>
      <c r="B6102">
        <v>22100</v>
      </c>
      <c r="C6102">
        <v>12.88</v>
      </c>
      <c r="D6102" s="2">
        <f t="shared" si="285"/>
        <v>43973.651097096532</v>
      </c>
      <c r="E6102" s="89">
        <f t="shared" si="286"/>
        <v>899.99999979045242</v>
      </c>
      <c r="F6102" s="3">
        <f t="shared" si="287"/>
        <v>563222078.58374465</v>
      </c>
    </row>
    <row r="6103" spans="1:6">
      <c r="A6103" s="1">
        <v>43973.552083333336</v>
      </c>
      <c r="B6103">
        <v>22300</v>
      </c>
      <c r="C6103">
        <v>12.94</v>
      </c>
      <c r="D6103" s="2">
        <f t="shared" si="285"/>
        <v>43973.661286808674</v>
      </c>
      <c r="E6103" s="89">
        <f t="shared" si="286"/>
        <v>900.00000041909516</v>
      </c>
      <c r="F6103" s="3">
        <f t="shared" si="287"/>
        <v>568319111.36608422</v>
      </c>
    </row>
    <row r="6104" spans="1:6">
      <c r="A6104" s="1">
        <v>43973.5625</v>
      </c>
      <c r="B6104">
        <v>22200</v>
      </c>
      <c r="C6104">
        <v>12.99</v>
      </c>
      <c r="D6104" s="2">
        <f t="shared" si="285"/>
        <v>43973.671816441441</v>
      </c>
      <c r="E6104" s="89">
        <f t="shared" si="286"/>
        <v>899.99999979045242</v>
      </c>
      <c r="F6104" s="3">
        <f t="shared" si="287"/>
        <v>565770594.77643132</v>
      </c>
    </row>
    <row r="6105" spans="1:6">
      <c r="A6105" s="1">
        <v>43973.572916666664</v>
      </c>
      <c r="B6105">
        <v>22300</v>
      </c>
      <c r="C6105">
        <v>13.06</v>
      </c>
      <c r="D6105" s="2">
        <f t="shared" si="285"/>
        <v>43973.682120142003</v>
      </c>
      <c r="E6105" s="89">
        <f t="shared" si="286"/>
        <v>899.99999979045242</v>
      </c>
      <c r="F6105" s="3">
        <f t="shared" si="287"/>
        <v>568319110.96911788</v>
      </c>
    </row>
    <row r="6106" spans="1:6">
      <c r="A6106" s="1">
        <v>43973.583333333336</v>
      </c>
      <c r="B6106">
        <v>22300</v>
      </c>
      <c r="C6106">
        <v>13.11</v>
      </c>
      <c r="D6106" s="2">
        <f t="shared" si="285"/>
        <v>43973.692536808674</v>
      </c>
      <c r="E6106" s="89">
        <f t="shared" si="286"/>
        <v>900.00000041909516</v>
      </c>
      <c r="F6106" s="3">
        <f t="shared" si="287"/>
        <v>568319111.36608422</v>
      </c>
    </row>
    <row r="6107" spans="1:6">
      <c r="A6107" s="1">
        <v>43973.59375</v>
      </c>
      <c r="B6107">
        <v>22400</v>
      </c>
      <c r="C6107">
        <v>13.16</v>
      </c>
      <c r="D6107" s="2">
        <f t="shared" si="285"/>
        <v>43973.702841517857</v>
      </c>
      <c r="E6107" s="89">
        <f t="shared" si="286"/>
        <v>899.99999979045242</v>
      </c>
      <c r="F6107" s="3">
        <f t="shared" si="287"/>
        <v>570867627.16180456</v>
      </c>
    </row>
    <row r="6108" spans="1:6">
      <c r="A6108" s="1">
        <v>43973.604166666664</v>
      </c>
      <c r="B6108">
        <v>22300</v>
      </c>
      <c r="C6108">
        <v>13.22</v>
      </c>
      <c r="D6108" s="2">
        <f t="shared" si="285"/>
        <v>43973.713370142003</v>
      </c>
      <c r="E6108" s="89">
        <f t="shared" si="286"/>
        <v>899.99999979045242</v>
      </c>
      <c r="F6108" s="3">
        <f t="shared" si="287"/>
        <v>568319110.96911788</v>
      </c>
    </row>
    <row r="6109" spans="1:6">
      <c r="A6109" s="1">
        <v>43973.614583333336</v>
      </c>
      <c r="B6109">
        <v>22500</v>
      </c>
      <c r="C6109">
        <v>13.28</v>
      </c>
      <c r="D6109" s="2">
        <f t="shared" si="285"/>
        <v>43973.723563888889</v>
      </c>
      <c r="E6109" s="89">
        <f t="shared" si="286"/>
        <v>900.00000041909516</v>
      </c>
      <c r="F6109" s="3">
        <f t="shared" si="287"/>
        <v>573416143.75501776</v>
      </c>
    </row>
    <row r="6110" spans="1:6">
      <c r="A6110" s="1">
        <v>43973.625</v>
      </c>
      <c r="B6110">
        <v>22400</v>
      </c>
      <c r="C6110">
        <v>13.32</v>
      </c>
      <c r="D6110" s="2">
        <f t="shared" si="285"/>
        <v>43973.734091517857</v>
      </c>
      <c r="E6110" s="89">
        <f t="shared" si="286"/>
        <v>899.99999979045242</v>
      </c>
      <c r="F6110" s="3">
        <f t="shared" si="287"/>
        <v>570867627.16180456</v>
      </c>
    </row>
    <row r="6111" spans="1:6">
      <c r="A6111" s="1">
        <v>43973.635416666664</v>
      </c>
      <c r="B6111">
        <v>22600</v>
      </c>
      <c r="C6111">
        <v>13.39</v>
      </c>
      <c r="D6111" s="2">
        <f t="shared" si="285"/>
        <v>43973.744287241883</v>
      </c>
      <c r="E6111" s="89">
        <f t="shared" si="286"/>
        <v>899.99999979045242</v>
      </c>
      <c r="F6111" s="3">
        <f t="shared" si="287"/>
        <v>575964659.54717779</v>
      </c>
    </row>
    <row r="6112" spans="1:6">
      <c r="A6112" s="1">
        <v>43973.645833333336</v>
      </c>
      <c r="B6112">
        <v>22400</v>
      </c>
      <c r="C6112">
        <v>13.42</v>
      </c>
      <c r="D6112" s="2">
        <f t="shared" si="285"/>
        <v>43973.754924851193</v>
      </c>
      <c r="E6112" s="89">
        <f t="shared" si="286"/>
        <v>900.00000041909516</v>
      </c>
      <c r="F6112" s="3">
        <f t="shared" si="287"/>
        <v>570867627.56055093</v>
      </c>
    </row>
    <row r="6113" spans="1:6">
      <c r="A6113" s="1">
        <v>43973.65625</v>
      </c>
      <c r="B6113">
        <v>22600</v>
      </c>
      <c r="C6113">
        <v>13.48</v>
      </c>
      <c r="D6113" s="2">
        <f t="shared" si="285"/>
        <v>43973.765120575219</v>
      </c>
      <c r="E6113" s="89">
        <f t="shared" si="286"/>
        <v>899.99999979045242</v>
      </c>
      <c r="F6113" s="3">
        <f t="shared" si="287"/>
        <v>575964659.54717779</v>
      </c>
    </row>
    <row r="6114" spans="1:6">
      <c r="A6114" s="1">
        <v>43973.666666666664</v>
      </c>
      <c r="B6114">
        <v>22600</v>
      </c>
      <c r="C6114">
        <v>13.54</v>
      </c>
      <c r="D6114" s="2">
        <f t="shared" si="285"/>
        <v>43973.775537241883</v>
      </c>
      <c r="E6114" s="89">
        <f t="shared" si="286"/>
        <v>899.99999979045242</v>
      </c>
      <c r="F6114" s="3">
        <f t="shared" si="287"/>
        <v>575964659.54717779</v>
      </c>
    </row>
    <row r="6115" spans="1:6">
      <c r="A6115" s="1">
        <v>43973.677083333336</v>
      </c>
      <c r="B6115">
        <v>22700</v>
      </c>
      <c r="C6115">
        <v>13.59</v>
      </c>
      <c r="D6115" s="2">
        <f t="shared" si="285"/>
        <v>43973.785844897211</v>
      </c>
      <c r="E6115" s="89">
        <f t="shared" si="286"/>
        <v>900.00000041909516</v>
      </c>
      <c r="F6115" s="3">
        <f t="shared" si="287"/>
        <v>578513176.14395118</v>
      </c>
    </row>
    <row r="6116" spans="1:6">
      <c r="A6116" s="1">
        <v>43973.6875</v>
      </c>
      <c r="B6116">
        <v>22900</v>
      </c>
      <c r="C6116">
        <v>13.65</v>
      </c>
      <c r="D6116" s="2">
        <f t="shared" si="285"/>
        <v>43973.79604639738</v>
      </c>
      <c r="E6116" s="89">
        <f t="shared" si="286"/>
        <v>899.99999979045242</v>
      </c>
      <c r="F6116" s="3">
        <f t="shared" si="287"/>
        <v>583610208.1252377</v>
      </c>
    </row>
    <row r="6117" spans="1:6">
      <c r="A6117" s="1">
        <v>43973.697916666664</v>
      </c>
      <c r="B6117">
        <v>22700</v>
      </c>
      <c r="C6117">
        <v>13.68</v>
      </c>
      <c r="D6117" s="2">
        <f t="shared" si="285"/>
        <v>43973.80667823054</v>
      </c>
      <c r="E6117" s="89">
        <f t="shared" si="286"/>
        <v>899.99999979045242</v>
      </c>
      <c r="F6117" s="3">
        <f t="shared" si="287"/>
        <v>578513175.73986447</v>
      </c>
    </row>
    <row r="6118" spans="1:6">
      <c r="A6118" s="1">
        <v>43973.708333333336</v>
      </c>
      <c r="B6118">
        <v>22800</v>
      </c>
      <c r="C6118">
        <v>13.74</v>
      </c>
      <c r="D6118" s="2">
        <f t="shared" si="285"/>
        <v>43973.81698684211</v>
      </c>
      <c r="E6118" s="89">
        <f t="shared" si="286"/>
        <v>900.00000041909516</v>
      </c>
      <c r="F6118" s="3">
        <f t="shared" si="287"/>
        <v>581061692.33841801</v>
      </c>
    </row>
    <row r="6119" spans="1:6">
      <c r="A6119" s="1">
        <v>43973.71875</v>
      </c>
      <c r="B6119">
        <v>22900</v>
      </c>
      <c r="C6119">
        <v>13.79</v>
      </c>
      <c r="D6119" s="2">
        <f t="shared" si="285"/>
        <v>43973.82729639738</v>
      </c>
      <c r="E6119" s="89">
        <f t="shared" si="286"/>
        <v>899.99999979045242</v>
      </c>
      <c r="F6119" s="3">
        <f t="shared" si="287"/>
        <v>583610208.1252377</v>
      </c>
    </row>
    <row r="6120" spans="1:6">
      <c r="A6120" s="1">
        <v>43973.729166666664</v>
      </c>
      <c r="B6120">
        <v>23000</v>
      </c>
      <c r="C6120">
        <v>13.83</v>
      </c>
      <c r="D6120" s="2">
        <f t="shared" si="285"/>
        <v>43973.837606884059</v>
      </c>
      <c r="E6120" s="89">
        <f t="shared" si="286"/>
        <v>899.99999979045242</v>
      </c>
      <c r="F6120" s="3">
        <f t="shared" si="287"/>
        <v>586158724.31792426</v>
      </c>
    </row>
    <row r="6121" spans="1:6">
      <c r="A6121" s="1">
        <v>43973.739583333336</v>
      </c>
      <c r="B6121">
        <v>23000</v>
      </c>
      <c r="C6121">
        <v>13.88</v>
      </c>
      <c r="D6121" s="2">
        <f t="shared" si="285"/>
        <v>43973.84802355073</v>
      </c>
      <c r="E6121" s="89">
        <f t="shared" si="286"/>
        <v>900.00000041909516</v>
      </c>
      <c r="F6121" s="3">
        <f t="shared" si="287"/>
        <v>586158724.72735143</v>
      </c>
    </row>
    <row r="6122" spans="1:6">
      <c r="A6122" s="1">
        <v>43973.75</v>
      </c>
      <c r="B6122">
        <v>23000</v>
      </c>
      <c r="C6122">
        <v>13.93</v>
      </c>
      <c r="D6122" s="2">
        <f t="shared" si="285"/>
        <v>43973.858440217395</v>
      </c>
      <c r="E6122" s="89">
        <f t="shared" si="286"/>
        <v>899.99999979045242</v>
      </c>
      <c r="F6122" s="3">
        <f t="shared" si="287"/>
        <v>586158724.31792426</v>
      </c>
    </row>
    <row r="6123" spans="1:6">
      <c r="A6123" s="1">
        <v>43973.760416666664</v>
      </c>
      <c r="B6123">
        <v>23100</v>
      </c>
      <c r="C6123">
        <v>13.98</v>
      </c>
      <c r="D6123" s="2">
        <f t="shared" si="285"/>
        <v>43973.868751623377</v>
      </c>
      <c r="E6123" s="89">
        <f t="shared" si="286"/>
        <v>899.99999979045242</v>
      </c>
      <c r="F6123" s="3">
        <f t="shared" si="287"/>
        <v>588707240.51061094</v>
      </c>
    </row>
    <row r="6124" spans="1:6">
      <c r="A6124" s="1">
        <v>43973.770833333336</v>
      </c>
      <c r="B6124">
        <v>23100</v>
      </c>
      <c r="C6124">
        <v>14.02</v>
      </c>
      <c r="D6124" s="2">
        <f t="shared" si="285"/>
        <v>43973.879168290048</v>
      </c>
      <c r="E6124" s="89">
        <f t="shared" si="286"/>
        <v>900.00000041909516</v>
      </c>
      <c r="F6124" s="3">
        <f t="shared" si="287"/>
        <v>588707240.92181814</v>
      </c>
    </row>
    <row r="6125" spans="1:6">
      <c r="A6125" s="1">
        <v>43973.78125</v>
      </c>
      <c r="B6125">
        <v>23200</v>
      </c>
      <c r="C6125">
        <v>14.08</v>
      </c>
      <c r="D6125" s="2">
        <f t="shared" si="285"/>
        <v>43973.889480603451</v>
      </c>
      <c r="E6125" s="89">
        <f t="shared" si="286"/>
        <v>899.99999979045242</v>
      </c>
      <c r="F6125" s="3">
        <f t="shared" si="287"/>
        <v>591255756.70329762</v>
      </c>
    </row>
    <row r="6126" spans="1:6">
      <c r="A6126" s="1">
        <v>43973.791666666664</v>
      </c>
      <c r="B6126">
        <v>23300</v>
      </c>
      <c r="C6126">
        <v>14.13</v>
      </c>
      <c r="D6126" s="2">
        <f t="shared" si="285"/>
        <v>43973.89979381259</v>
      </c>
      <c r="E6126" s="89">
        <f t="shared" si="286"/>
        <v>899.99999979045242</v>
      </c>
      <c r="F6126" s="3">
        <f t="shared" si="287"/>
        <v>593804272.89598417</v>
      </c>
    </row>
    <row r="6127" spans="1:6">
      <c r="A6127" s="1">
        <v>43973.802083333336</v>
      </c>
      <c r="B6127">
        <v>23300</v>
      </c>
      <c r="C6127">
        <v>14.18</v>
      </c>
      <c r="D6127" s="2">
        <f t="shared" si="285"/>
        <v>43973.910210479262</v>
      </c>
      <c r="E6127" s="89">
        <f t="shared" si="286"/>
        <v>900.00000041909516</v>
      </c>
      <c r="F6127" s="3">
        <f t="shared" si="287"/>
        <v>593804273.31075168</v>
      </c>
    </row>
    <row r="6128" spans="1:6">
      <c r="A6128" s="1">
        <v>43973.8125</v>
      </c>
      <c r="B6128">
        <v>23300</v>
      </c>
      <c r="C6128">
        <v>14.22</v>
      </c>
      <c r="D6128" s="2">
        <f t="shared" si="285"/>
        <v>43973.920627145926</v>
      </c>
      <c r="E6128" s="89">
        <f t="shared" si="286"/>
        <v>899.99999979045242</v>
      </c>
      <c r="F6128" s="3">
        <f t="shared" si="287"/>
        <v>593804272.89598417</v>
      </c>
    </row>
    <row r="6129" spans="1:6">
      <c r="A6129" s="1">
        <v>43973.822916666664</v>
      </c>
      <c r="B6129">
        <v>23500</v>
      </c>
      <c r="C6129">
        <v>14.27</v>
      </c>
      <c r="D6129" s="2">
        <f t="shared" si="285"/>
        <v>43973.930839539004</v>
      </c>
      <c r="E6129" s="89">
        <f t="shared" si="286"/>
        <v>899.99999979045242</v>
      </c>
      <c r="F6129" s="3">
        <f t="shared" si="287"/>
        <v>598901305.28135741</v>
      </c>
    </row>
    <row r="6130" spans="1:6">
      <c r="A6130" s="1">
        <v>43973.833333333336</v>
      </c>
      <c r="B6130">
        <v>23500</v>
      </c>
      <c r="C6130">
        <v>14.31</v>
      </c>
      <c r="D6130" s="2">
        <f t="shared" si="285"/>
        <v>43973.941256205675</v>
      </c>
      <c r="E6130" s="89">
        <f t="shared" si="286"/>
        <v>900.00000041909516</v>
      </c>
      <c r="F6130" s="3">
        <f t="shared" si="287"/>
        <v>598901305.69968522</v>
      </c>
    </row>
    <row r="6131" spans="1:6">
      <c r="A6131" s="1">
        <v>43973.84375</v>
      </c>
      <c r="B6131">
        <v>23500</v>
      </c>
      <c r="C6131">
        <v>14.36</v>
      </c>
      <c r="D6131" s="2">
        <f t="shared" si="285"/>
        <v>43973.951672872339</v>
      </c>
      <c r="E6131" s="89">
        <f t="shared" si="286"/>
        <v>899.99999979045242</v>
      </c>
      <c r="F6131" s="3">
        <f t="shared" si="287"/>
        <v>598901305.28135741</v>
      </c>
    </row>
    <row r="6132" spans="1:6">
      <c r="A6132" s="1">
        <v>43973.854166666664</v>
      </c>
      <c r="B6132">
        <v>23500</v>
      </c>
      <c r="C6132">
        <v>14.4</v>
      </c>
      <c r="D6132" s="2">
        <f t="shared" si="285"/>
        <v>43973.962089539004</v>
      </c>
      <c r="E6132" s="89">
        <f t="shared" si="286"/>
        <v>899.99999979045242</v>
      </c>
      <c r="F6132" s="3">
        <f t="shared" si="287"/>
        <v>598901305.28135741</v>
      </c>
    </row>
    <row r="6133" spans="1:6">
      <c r="A6133" s="1">
        <v>43973.864583333336</v>
      </c>
      <c r="B6133">
        <v>23500</v>
      </c>
      <c r="C6133">
        <v>14.44</v>
      </c>
      <c r="D6133" s="2">
        <f t="shared" si="285"/>
        <v>43973.972506205675</v>
      </c>
      <c r="E6133" s="89">
        <f t="shared" si="286"/>
        <v>900.00000041909516</v>
      </c>
      <c r="F6133" s="3">
        <f t="shared" si="287"/>
        <v>598901305.69968522</v>
      </c>
    </row>
    <row r="6134" spans="1:6">
      <c r="A6134" s="1">
        <v>43973.875</v>
      </c>
      <c r="B6134">
        <v>23600</v>
      </c>
      <c r="C6134">
        <v>14.49</v>
      </c>
      <c r="D6134" s="2">
        <f t="shared" si="285"/>
        <v>43973.982822033897</v>
      </c>
      <c r="E6134" s="89">
        <f t="shared" si="286"/>
        <v>899.99999979045242</v>
      </c>
      <c r="F6134" s="3">
        <f t="shared" si="287"/>
        <v>601449821.47404408</v>
      </c>
    </row>
    <row r="6135" spans="1:6">
      <c r="A6135" s="1">
        <v>43973.885416666664</v>
      </c>
      <c r="B6135">
        <v>23500</v>
      </c>
      <c r="C6135">
        <v>14.52</v>
      </c>
      <c r="D6135" s="2">
        <f t="shared" si="285"/>
        <v>43973.993339539004</v>
      </c>
      <c r="E6135" s="89">
        <f t="shared" si="286"/>
        <v>899.99999979045242</v>
      </c>
      <c r="F6135" s="3">
        <f t="shared" si="287"/>
        <v>598901305.28135741</v>
      </c>
    </row>
    <row r="6136" spans="1:6">
      <c r="A6136" s="1">
        <v>43973.895833333336</v>
      </c>
      <c r="B6136">
        <v>23500</v>
      </c>
      <c r="C6136">
        <v>14.57</v>
      </c>
      <c r="D6136" s="2">
        <f t="shared" si="285"/>
        <v>43974.003756205675</v>
      </c>
      <c r="E6136" s="89">
        <f t="shared" si="286"/>
        <v>900.00000041909516</v>
      </c>
      <c r="F6136" s="3">
        <f t="shared" si="287"/>
        <v>598901305.69968522</v>
      </c>
    </row>
    <row r="6137" spans="1:6">
      <c r="A6137" s="1">
        <v>43973.90625</v>
      </c>
      <c r="B6137">
        <v>23700</v>
      </c>
      <c r="C6137">
        <v>14.61</v>
      </c>
      <c r="D6137" s="2">
        <f t="shared" si="285"/>
        <v>43974.013972046414</v>
      </c>
      <c r="E6137" s="89">
        <f t="shared" si="286"/>
        <v>899.99999979045242</v>
      </c>
      <c r="F6137" s="3">
        <f t="shared" si="287"/>
        <v>603998337.66673064</v>
      </c>
    </row>
    <row r="6138" spans="1:6">
      <c r="A6138" s="1">
        <v>43973.916666666664</v>
      </c>
      <c r="B6138">
        <v>23700</v>
      </c>
      <c r="C6138">
        <v>14.66</v>
      </c>
      <c r="D6138" s="2">
        <f t="shared" si="285"/>
        <v>43974.024388713078</v>
      </c>
      <c r="E6138" s="89">
        <f t="shared" si="286"/>
        <v>899.99999979045242</v>
      </c>
      <c r="F6138" s="3">
        <f t="shared" si="287"/>
        <v>603998337.66673064</v>
      </c>
    </row>
    <row r="6139" spans="1:6">
      <c r="A6139" s="1">
        <v>43973.927083333336</v>
      </c>
      <c r="B6139">
        <v>23800</v>
      </c>
      <c r="C6139">
        <v>14.7</v>
      </c>
      <c r="D6139" s="2">
        <f t="shared" si="285"/>
        <v>43974.034706232495</v>
      </c>
      <c r="E6139" s="89">
        <f t="shared" si="286"/>
        <v>900.00000041909516</v>
      </c>
      <c r="F6139" s="3">
        <f t="shared" si="287"/>
        <v>606546854.28308547</v>
      </c>
    </row>
    <row r="6140" spans="1:6">
      <c r="A6140" s="1">
        <v>43973.9375</v>
      </c>
      <c r="B6140">
        <v>23800</v>
      </c>
      <c r="C6140">
        <v>14.74</v>
      </c>
      <c r="D6140" s="2">
        <f t="shared" si="285"/>
        <v>43974.045122899159</v>
      </c>
      <c r="E6140" s="89">
        <f t="shared" si="286"/>
        <v>899.99999979045242</v>
      </c>
      <c r="F6140" s="3">
        <f t="shared" si="287"/>
        <v>606546853.85941732</v>
      </c>
    </row>
    <row r="6141" spans="1:6">
      <c r="A6141" s="1">
        <v>43973.947916666664</v>
      </c>
      <c r="B6141">
        <v>23900</v>
      </c>
      <c r="C6141">
        <v>14.79</v>
      </c>
      <c r="D6141" s="2">
        <f t="shared" si="285"/>
        <v>43974.055441248252</v>
      </c>
      <c r="E6141" s="89">
        <f t="shared" si="286"/>
        <v>899.99999979045242</v>
      </c>
      <c r="F6141" s="3">
        <f t="shared" si="287"/>
        <v>609095370.052104</v>
      </c>
    </row>
    <row r="6142" spans="1:6">
      <c r="A6142" s="1">
        <v>43973.958333333336</v>
      </c>
      <c r="B6142">
        <v>23900</v>
      </c>
      <c r="C6142">
        <v>14.83</v>
      </c>
      <c r="D6142" s="2">
        <f t="shared" si="285"/>
        <v>43974.065857914924</v>
      </c>
      <c r="E6142" s="89">
        <f t="shared" si="286"/>
        <v>900.00000041909516</v>
      </c>
      <c r="F6142" s="3">
        <f t="shared" si="287"/>
        <v>609095370.47755218</v>
      </c>
    </row>
    <row r="6143" spans="1:6">
      <c r="A6143" s="1">
        <v>43973.96875</v>
      </c>
      <c r="B6143">
        <v>23900</v>
      </c>
      <c r="C6143">
        <v>14.87</v>
      </c>
      <c r="D6143" s="2">
        <f t="shared" si="285"/>
        <v>43974.076274581588</v>
      </c>
      <c r="E6143" s="89">
        <f t="shared" si="286"/>
        <v>899.99999979045242</v>
      </c>
      <c r="F6143" s="3">
        <f t="shared" si="287"/>
        <v>609095370.052104</v>
      </c>
    </row>
    <row r="6144" spans="1:6">
      <c r="A6144" s="1">
        <v>43973.979166666664</v>
      </c>
      <c r="B6144">
        <v>24000</v>
      </c>
      <c r="C6144">
        <v>14.91</v>
      </c>
      <c r="D6144" s="2">
        <f t="shared" si="285"/>
        <v>43974.086593749998</v>
      </c>
      <c r="E6144" s="89">
        <f t="shared" si="286"/>
        <v>899.99999979045242</v>
      </c>
      <c r="F6144" s="3">
        <f t="shared" si="287"/>
        <v>611643886.24479055</v>
      </c>
    </row>
    <row r="6145" spans="1:6">
      <c r="A6145" s="1">
        <v>43973.989583333336</v>
      </c>
      <c r="B6145">
        <v>23900</v>
      </c>
      <c r="C6145">
        <v>14.96</v>
      </c>
      <c r="D6145" s="2">
        <f t="shared" si="285"/>
        <v>43974.097107914924</v>
      </c>
      <c r="E6145" s="89">
        <f t="shared" si="286"/>
        <v>900.00000041909516</v>
      </c>
      <c r="F6145" s="3">
        <f t="shared" si="287"/>
        <v>609095370.47755218</v>
      </c>
    </row>
    <row r="6146" spans="1:6">
      <c r="A6146" s="1">
        <v>43974</v>
      </c>
      <c r="B6146">
        <v>24100</v>
      </c>
      <c r="C6146">
        <v>15</v>
      </c>
      <c r="D6146" s="2">
        <f t="shared" si="285"/>
        <v>43974.107330394188</v>
      </c>
      <c r="E6146" s="89">
        <f t="shared" si="286"/>
        <v>899.99999979045242</v>
      </c>
      <c r="F6146" s="3">
        <f t="shared" si="287"/>
        <v>614192402.43747723</v>
      </c>
    </row>
    <row r="6147" spans="1:6">
      <c r="A6147" s="1">
        <v>43974.010416666664</v>
      </c>
      <c r="B6147">
        <v>24000</v>
      </c>
      <c r="C6147">
        <v>15.03</v>
      </c>
      <c r="D6147" s="2">
        <f t="shared" ref="D6147:D6210" si="288">A6147+((13422*(1/B6147)+2.019)/24)</f>
        <v>43974.117843749998</v>
      </c>
      <c r="E6147" s="89">
        <f t="shared" si="286"/>
        <v>899.99999979045242</v>
      </c>
      <c r="F6147" s="3">
        <f t="shared" si="287"/>
        <v>611643886.24479055</v>
      </c>
    </row>
    <row r="6148" spans="1:6">
      <c r="A6148" s="1">
        <v>43974.020833333336</v>
      </c>
      <c r="B6148">
        <v>24000</v>
      </c>
      <c r="C6148">
        <v>15.06</v>
      </c>
      <c r="D6148" s="2">
        <f t="shared" si="288"/>
        <v>43974.12826041667</v>
      </c>
      <c r="E6148" s="89">
        <f t="shared" ref="E6148:E6211" si="289">CONVERT((A6148-A6147),"day","sec")</f>
        <v>900.00000041909516</v>
      </c>
      <c r="F6148" s="3">
        <f t="shared" si="287"/>
        <v>611643886.67201889</v>
      </c>
    </row>
    <row r="6149" spans="1:6">
      <c r="A6149" s="1">
        <v>43974.03125</v>
      </c>
      <c r="B6149">
        <v>24100</v>
      </c>
      <c r="C6149">
        <v>15.1</v>
      </c>
      <c r="D6149" s="2">
        <f t="shared" si="288"/>
        <v>43974.138580394188</v>
      </c>
      <c r="E6149" s="89">
        <f t="shared" si="289"/>
        <v>899.99999979045242</v>
      </c>
      <c r="F6149" s="3">
        <f t="shared" ref="F6149:F6212" si="290">E6149*B6149*CONVERT(1,"ft^3","l")</f>
        <v>614192402.43747723</v>
      </c>
    </row>
    <row r="6150" spans="1:6">
      <c r="A6150" s="1">
        <v>43974.041666666664</v>
      </c>
      <c r="B6150">
        <v>24200</v>
      </c>
      <c r="C6150">
        <v>15.15</v>
      </c>
      <c r="D6150" s="2">
        <f t="shared" si="288"/>
        <v>43974.148901170796</v>
      </c>
      <c r="E6150" s="89">
        <f t="shared" si="289"/>
        <v>899.99999979045242</v>
      </c>
      <c r="F6150" s="3">
        <f t="shared" si="290"/>
        <v>616740918.63016379</v>
      </c>
    </row>
    <row r="6151" spans="1:6">
      <c r="A6151" s="1">
        <v>43974.052083333336</v>
      </c>
      <c r="B6151">
        <v>24100</v>
      </c>
      <c r="C6151">
        <v>15.18</v>
      </c>
      <c r="D6151" s="2">
        <f t="shared" si="288"/>
        <v>43974.159413727524</v>
      </c>
      <c r="E6151" s="89">
        <f t="shared" si="289"/>
        <v>900.00000041909516</v>
      </c>
      <c r="F6151" s="3">
        <f t="shared" si="290"/>
        <v>614192402.8664856</v>
      </c>
    </row>
    <row r="6152" spans="1:6">
      <c r="A6152" s="1">
        <v>43974.0625</v>
      </c>
      <c r="B6152">
        <v>24200</v>
      </c>
      <c r="C6152">
        <v>15.21</v>
      </c>
      <c r="D6152" s="2">
        <f t="shared" si="288"/>
        <v>43974.169734504132</v>
      </c>
      <c r="E6152" s="89">
        <f t="shared" si="289"/>
        <v>899.99999979045242</v>
      </c>
      <c r="F6152" s="3">
        <f t="shared" si="290"/>
        <v>616740918.63016379</v>
      </c>
    </row>
    <row r="6153" spans="1:6">
      <c r="A6153" s="1">
        <v>43974.072916666664</v>
      </c>
      <c r="B6153">
        <v>24200</v>
      </c>
      <c r="C6153">
        <v>15.24</v>
      </c>
      <c r="D6153" s="2">
        <f t="shared" si="288"/>
        <v>43974.180151170796</v>
      </c>
      <c r="E6153" s="89">
        <f t="shared" si="289"/>
        <v>899.99999979045242</v>
      </c>
      <c r="F6153" s="3">
        <f t="shared" si="290"/>
        <v>616740918.63016379</v>
      </c>
    </row>
    <row r="6154" spans="1:6">
      <c r="A6154" s="1">
        <v>43974.083333333336</v>
      </c>
      <c r="B6154">
        <v>24200</v>
      </c>
      <c r="C6154">
        <v>15.28</v>
      </c>
      <c r="D6154" s="2">
        <f t="shared" si="288"/>
        <v>43974.190567837468</v>
      </c>
      <c r="E6154" s="89">
        <f t="shared" si="289"/>
        <v>900.00000041909516</v>
      </c>
      <c r="F6154" s="3">
        <f t="shared" si="290"/>
        <v>616740919.06095243</v>
      </c>
    </row>
    <row r="6155" spans="1:6">
      <c r="A6155" s="1">
        <v>43974.09375</v>
      </c>
      <c r="B6155">
        <v>24400</v>
      </c>
      <c r="C6155">
        <v>15.33</v>
      </c>
      <c r="D6155" s="2">
        <f t="shared" si="288"/>
        <v>43974.200795081968</v>
      </c>
      <c r="E6155" s="89">
        <f t="shared" si="289"/>
        <v>899.99999979045242</v>
      </c>
      <c r="F6155" s="3">
        <f t="shared" si="290"/>
        <v>621837951.01553714</v>
      </c>
    </row>
    <row r="6156" spans="1:6">
      <c r="A6156" s="1">
        <v>43974.104166666664</v>
      </c>
      <c r="B6156">
        <v>24300</v>
      </c>
      <c r="C6156">
        <v>15.35</v>
      </c>
      <c r="D6156" s="2">
        <f t="shared" si="288"/>
        <v>43974.211306069956</v>
      </c>
      <c r="E6156" s="89">
        <f t="shared" si="289"/>
        <v>899.99999979045242</v>
      </c>
      <c r="F6156" s="3">
        <f t="shared" si="290"/>
        <v>619289434.82285047</v>
      </c>
    </row>
    <row r="6157" spans="1:6">
      <c r="A6157" s="1">
        <v>43974.114583333336</v>
      </c>
      <c r="B6157">
        <v>24200</v>
      </c>
      <c r="C6157">
        <v>15.37</v>
      </c>
      <c r="D6157" s="2">
        <f t="shared" si="288"/>
        <v>43974.221817837468</v>
      </c>
      <c r="E6157" s="89">
        <f t="shared" si="289"/>
        <v>900.00000041909516</v>
      </c>
      <c r="F6157" s="3">
        <f t="shared" si="290"/>
        <v>616740919.06095243</v>
      </c>
    </row>
    <row r="6158" spans="1:6">
      <c r="A6158" s="1">
        <v>43974.125</v>
      </c>
      <c r="B6158">
        <v>24400</v>
      </c>
      <c r="C6158">
        <v>15.42</v>
      </c>
      <c r="D6158" s="2">
        <f t="shared" si="288"/>
        <v>43974.232045081968</v>
      </c>
      <c r="E6158" s="89">
        <f t="shared" si="289"/>
        <v>899.99999979045242</v>
      </c>
      <c r="F6158" s="3">
        <f t="shared" si="290"/>
        <v>621837951.01553714</v>
      </c>
    </row>
    <row r="6159" spans="1:6">
      <c r="A6159" s="1">
        <v>43974.135416666664</v>
      </c>
      <c r="B6159">
        <v>24300</v>
      </c>
      <c r="C6159">
        <v>15.45</v>
      </c>
      <c r="D6159" s="2">
        <f t="shared" si="288"/>
        <v>43974.242556069956</v>
      </c>
      <c r="E6159" s="89">
        <f t="shared" si="289"/>
        <v>899.99999979045242</v>
      </c>
      <c r="F6159" s="3">
        <f t="shared" si="290"/>
        <v>619289434.82285047</v>
      </c>
    </row>
    <row r="6160" spans="1:6">
      <c r="A6160" s="1">
        <v>43974.145833333336</v>
      </c>
      <c r="B6160">
        <v>24300</v>
      </c>
      <c r="C6160">
        <v>15.48</v>
      </c>
      <c r="D6160" s="2">
        <f t="shared" si="288"/>
        <v>43974.252972736627</v>
      </c>
      <c r="E6160" s="89">
        <f t="shared" si="289"/>
        <v>900.00000041909516</v>
      </c>
      <c r="F6160" s="3">
        <f t="shared" si="290"/>
        <v>619289435.25541914</v>
      </c>
    </row>
    <row r="6161" spans="1:6">
      <c r="A6161" s="1">
        <v>43974.15625</v>
      </c>
      <c r="B6161">
        <v>24600</v>
      </c>
      <c r="C6161">
        <v>15.53</v>
      </c>
      <c r="D6161" s="2">
        <f t="shared" si="288"/>
        <v>43974.26310873984</v>
      </c>
      <c r="E6161" s="89">
        <f t="shared" si="289"/>
        <v>899.99999979045242</v>
      </c>
      <c r="F6161" s="3">
        <f t="shared" si="290"/>
        <v>626934983.40091038</v>
      </c>
    </row>
    <row r="6162" spans="1:6">
      <c r="A6162" s="1">
        <v>43974.166666666664</v>
      </c>
      <c r="B6162">
        <v>24500</v>
      </c>
      <c r="C6162">
        <v>15.55</v>
      </c>
      <c r="D6162" s="2">
        <f t="shared" si="288"/>
        <v>43974.27361819728</v>
      </c>
      <c r="E6162" s="89">
        <f t="shared" si="289"/>
        <v>899.99999979045242</v>
      </c>
      <c r="F6162" s="3">
        <f t="shared" si="290"/>
        <v>624386467.2082237</v>
      </c>
    </row>
    <row r="6163" spans="1:6">
      <c r="A6163" s="1">
        <v>43974.177083333336</v>
      </c>
      <c r="B6163">
        <v>24500</v>
      </c>
      <c r="C6163">
        <v>15.57</v>
      </c>
      <c r="D6163" s="2">
        <f t="shared" si="288"/>
        <v>43974.284034863951</v>
      </c>
      <c r="E6163" s="89">
        <f t="shared" si="289"/>
        <v>900.00000041909516</v>
      </c>
      <c r="F6163" s="3">
        <f t="shared" si="290"/>
        <v>624386467.64435267</v>
      </c>
    </row>
    <row r="6164" spans="1:6">
      <c r="A6164" s="1">
        <v>43974.1875</v>
      </c>
      <c r="B6164">
        <v>24400</v>
      </c>
      <c r="C6164">
        <v>15.6</v>
      </c>
      <c r="D6164" s="2">
        <f t="shared" si="288"/>
        <v>43974.294545081968</v>
      </c>
      <c r="E6164" s="89">
        <f t="shared" si="289"/>
        <v>899.99999979045242</v>
      </c>
      <c r="F6164" s="3">
        <f t="shared" si="290"/>
        <v>621837951.01553714</v>
      </c>
    </row>
    <row r="6165" spans="1:6">
      <c r="A6165" s="1">
        <v>43974.197916666664</v>
      </c>
      <c r="B6165">
        <v>24400</v>
      </c>
      <c r="C6165">
        <v>15.62</v>
      </c>
      <c r="D6165" s="2">
        <f t="shared" si="288"/>
        <v>43974.304961748632</v>
      </c>
      <c r="E6165" s="89">
        <f t="shared" si="289"/>
        <v>899.99999979045242</v>
      </c>
      <c r="F6165" s="3">
        <f t="shared" si="290"/>
        <v>621837951.01553714</v>
      </c>
    </row>
    <row r="6166" spans="1:6">
      <c r="A6166" s="1">
        <v>43974.208333333336</v>
      </c>
      <c r="B6166">
        <v>24400</v>
      </c>
      <c r="C6166">
        <v>15.65</v>
      </c>
      <c r="D6166" s="2">
        <f t="shared" si="288"/>
        <v>43974.315378415304</v>
      </c>
      <c r="E6166" s="89">
        <f t="shared" si="289"/>
        <v>900.00000041909516</v>
      </c>
      <c r="F6166" s="3">
        <f t="shared" si="290"/>
        <v>621837951.44988585</v>
      </c>
    </row>
    <row r="6167" spans="1:6">
      <c r="A6167" s="1">
        <v>43974.21875</v>
      </c>
      <c r="B6167">
        <v>24500</v>
      </c>
      <c r="C6167">
        <v>15.69</v>
      </c>
      <c r="D6167" s="2">
        <f t="shared" si="288"/>
        <v>43974.325701530615</v>
      </c>
      <c r="E6167" s="89">
        <f t="shared" si="289"/>
        <v>899.99999979045242</v>
      </c>
      <c r="F6167" s="3">
        <f t="shared" si="290"/>
        <v>624386467.2082237</v>
      </c>
    </row>
    <row r="6168" spans="1:6">
      <c r="A6168" s="1">
        <v>43974.229166666664</v>
      </c>
      <c r="B6168">
        <v>24500</v>
      </c>
      <c r="C6168">
        <v>15.71</v>
      </c>
      <c r="D6168" s="2">
        <f t="shared" si="288"/>
        <v>43974.33611819728</v>
      </c>
      <c r="E6168" s="89">
        <f t="shared" si="289"/>
        <v>899.99999979045242</v>
      </c>
      <c r="F6168" s="3">
        <f t="shared" si="290"/>
        <v>624386467.2082237</v>
      </c>
    </row>
    <row r="6169" spans="1:6">
      <c r="A6169" s="1">
        <v>43974.239583333336</v>
      </c>
      <c r="B6169">
        <v>24600</v>
      </c>
      <c r="C6169">
        <v>15.73</v>
      </c>
      <c r="D6169" s="2">
        <f t="shared" si="288"/>
        <v>43974.346442073176</v>
      </c>
      <c r="E6169" s="89">
        <f t="shared" si="289"/>
        <v>900.00000041909516</v>
      </c>
      <c r="F6169" s="3">
        <f t="shared" si="290"/>
        <v>626934983.83881938</v>
      </c>
    </row>
    <row r="6170" spans="1:6">
      <c r="A6170" s="1">
        <v>43974.25</v>
      </c>
      <c r="B6170">
        <v>24300</v>
      </c>
      <c r="C6170">
        <v>15.74</v>
      </c>
      <c r="D6170" s="2">
        <f t="shared" si="288"/>
        <v>43974.357139403292</v>
      </c>
      <c r="E6170" s="89">
        <f t="shared" si="289"/>
        <v>899.99999979045242</v>
      </c>
      <c r="F6170" s="3">
        <f t="shared" si="290"/>
        <v>619289434.82285047</v>
      </c>
    </row>
    <row r="6171" spans="1:6">
      <c r="A6171" s="1">
        <v>43974.260416666664</v>
      </c>
      <c r="B6171">
        <v>24500</v>
      </c>
      <c r="C6171">
        <v>15.77</v>
      </c>
      <c r="D6171" s="2">
        <f t="shared" si="288"/>
        <v>43974.36736819728</v>
      </c>
      <c r="E6171" s="89">
        <f t="shared" si="289"/>
        <v>899.99999979045242</v>
      </c>
      <c r="F6171" s="3">
        <f t="shared" si="290"/>
        <v>624386467.2082237</v>
      </c>
    </row>
    <row r="6172" spans="1:6">
      <c r="A6172" s="1">
        <v>43974.270833333336</v>
      </c>
      <c r="B6172">
        <v>24500</v>
      </c>
      <c r="C6172">
        <v>15.81</v>
      </c>
      <c r="D6172" s="2">
        <f t="shared" si="288"/>
        <v>43974.377784863951</v>
      </c>
      <c r="E6172" s="89">
        <f t="shared" si="289"/>
        <v>900.00000041909516</v>
      </c>
      <c r="F6172" s="3">
        <f t="shared" si="290"/>
        <v>624386467.64435267</v>
      </c>
    </row>
    <row r="6173" spans="1:6">
      <c r="A6173" s="1">
        <v>43974.28125</v>
      </c>
      <c r="B6173">
        <v>24600</v>
      </c>
      <c r="C6173">
        <v>15.83</v>
      </c>
      <c r="D6173" s="2">
        <f t="shared" si="288"/>
        <v>43974.38810873984</v>
      </c>
      <c r="E6173" s="89">
        <f t="shared" si="289"/>
        <v>899.99999979045242</v>
      </c>
      <c r="F6173" s="3">
        <f t="shared" si="290"/>
        <v>626934983.40091038</v>
      </c>
    </row>
    <row r="6174" spans="1:6">
      <c r="A6174" s="1">
        <v>43974.291666666664</v>
      </c>
      <c r="B6174">
        <v>24600</v>
      </c>
      <c r="C6174">
        <v>15.86</v>
      </c>
      <c r="D6174" s="2">
        <f t="shared" si="288"/>
        <v>43974.398525406505</v>
      </c>
      <c r="E6174" s="89">
        <f t="shared" si="289"/>
        <v>899.99999979045242</v>
      </c>
      <c r="F6174" s="3">
        <f t="shared" si="290"/>
        <v>626934983.40091038</v>
      </c>
    </row>
    <row r="6175" spans="1:6">
      <c r="A6175" s="1">
        <v>43974.302083333336</v>
      </c>
      <c r="B6175">
        <v>24600</v>
      </c>
      <c r="C6175">
        <v>15.87</v>
      </c>
      <c r="D6175" s="2">
        <f t="shared" si="288"/>
        <v>43974.408942073176</v>
      </c>
      <c r="E6175" s="89">
        <f t="shared" si="289"/>
        <v>900.00000041909516</v>
      </c>
      <c r="F6175" s="3">
        <f t="shared" si="290"/>
        <v>626934983.83881938</v>
      </c>
    </row>
    <row r="6176" spans="1:6">
      <c r="A6176" s="1">
        <v>43974.3125</v>
      </c>
      <c r="B6176">
        <v>24400</v>
      </c>
      <c r="C6176">
        <v>15.88</v>
      </c>
      <c r="D6176" s="2">
        <f t="shared" si="288"/>
        <v>43974.419545081968</v>
      </c>
      <c r="E6176" s="89">
        <f t="shared" si="289"/>
        <v>899.99999979045242</v>
      </c>
      <c r="F6176" s="3">
        <f t="shared" si="290"/>
        <v>621837951.01553714</v>
      </c>
    </row>
    <row r="6177" spans="1:6">
      <c r="A6177" s="1">
        <v>43974.322916666664</v>
      </c>
      <c r="B6177">
        <v>24600</v>
      </c>
      <c r="C6177">
        <v>15.92</v>
      </c>
      <c r="D6177" s="2">
        <f t="shared" si="288"/>
        <v>43974.429775406505</v>
      </c>
      <c r="E6177" s="89">
        <f t="shared" si="289"/>
        <v>899.99999979045242</v>
      </c>
      <c r="F6177" s="3">
        <f t="shared" si="290"/>
        <v>626934983.40091038</v>
      </c>
    </row>
    <row r="6178" spans="1:6">
      <c r="A6178" s="1">
        <v>43974.333333333336</v>
      </c>
      <c r="B6178">
        <v>24600</v>
      </c>
      <c r="C6178">
        <v>15.94</v>
      </c>
      <c r="D6178" s="2">
        <f t="shared" si="288"/>
        <v>43974.440192073176</v>
      </c>
      <c r="E6178" s="89">
        <f t="shared" si="289"/>
        <v>900.00000041909516</v>
      </c>
      <c r="F6178" s="3">
        <f t="shared" si="290"/>
        <v>626934983.83881938</v>
      </c>
    </row>
    <row r="6179" spans="1:6">
      <c r="A6179" s="1">
        <v>43974.34375</v>
      </c>
      <c r="B6179">
        <v>24600</v>
      </c>
      <c r="C6179">
        <v>15.95</v>
      </c>
      <c r="D6179" s="2">
        <f t="shared" si="288"/>
        <v>43974.45060873984</v>
      </c>
      <c r="E6179" s="89">
        <f t="shared" si="289"/>
        <v>899.99999979045242</v>
      </c>
      <c r="F6179" s="3">
        <f t="shared" si="290"/>
        <v>626934983.40091038</v>
      </c>
    </row>
    <row r="6180" spans="1:6">
      <c r="A6180" s="1">
        <v>43974.354166666664</v>
      </c>
      <c r="B6180">
        <v>24300</v>
      </c>
      <c r="C6180">
        <v>15.96</v>
      </c>
      <c r="D6180" s="2">
        <f t="shared" si="288"/>
        <v>43974.461306069956</v>
      </c>
      <c r="E6180" s="89">
        <f t="shared" si="289"/>
        <v>899.99999979045242</v>
      </c>
      <c r="F6180" s="3">
        <f t="shared" si="290"/>
        <v>619289434.82285047</v>
      </c>
    </row>
    <row r="6181" spans="1:6">
      <c r="A6181" s="1">
        <v>43974.364583333336</v>
      </c>
      <c r="B6181">
        <v>24500</v>
      </c>
      <c r="C6181">
        <v>15.98</v>
      </c>
      <c r="D6181" s="2">
        <f t="shared" si="288"/>
        <v>43974.471534863951</v>
      </c>
      <c r="E6181" s="89">
        <f t="shared" si="289"/>
        <v>900.00000041909516</v>
      </c>
      <c r="F6181" s="3">
        <f t="shared" si="290"/>
        <v>624386467.64435267</v>
      </c>
    </row>
    <row r="6182" spans="1:6">
      <c r="A6182" s="1">
        <v>43974.375</v>
      </c>
      <c r="B6182">
        <v>24400</v>
      </c>
      <c r="C6182">
        <v>16.010000000000002</v>
      </c>
      <c r="D6182" s="2">
        <f t="shared" si="288"/>
        <v>43974.482045081968</v>
      </c>
      <c r="E6182" s="89">
        <f t="shared" si="289"/>
        <v>899.99999979045242</v>
      </c>
      <c r="F6182" s="3">
        <f t="shared" si="290"/>
        <v>621837951.01553714</v>
      </c>
    </row>
    <row r="6183" spans="1:6">
      <c r="A6183" s="1">
        <v>43974.385416666664</v>
      </c>
      <c r="B6183">
        <v>24600</v>
      </c>
      <c r="C6183">
        <v>16.03</v>
      </c>
      <c r="D6183" s="2">
        <f t="shared" si="288"/>
        <v>43974.492275406505</v>
      </c>
      <c r="E6183" s="89">
        <f t="shared" si="289"/>
        <v>899.99999979045242</v>
      </c>
      <c r="F6183" s="3">
        <f t="shared" si="290"/>
        <v>626934983.40091038</v>
      </c>
    </row>
    <row r="6184" spans="1:6">
      <c r="A6184" s="1">
        <v>43974.395833333336</v>
      </c>
      <c r="B6184">
        <v>24600</v>
      </c>
      <c r="C6184">
        <v>16.04</v>
      </c>
      <c r="D6184" s="2">
        <f t="shared" si="288"/>
        <v>43974.502692073176</v>
      </c>
      <c r="E6184" s="89">
        <f t="shared" si="289"/>
        <v>900.00000041909516</v>
      </c>
      <c r="F6184" s="3">
        <f t="shared" si="290"/>
        <v>626934983.83881938</v>
      </c>
    </row>
    <row r="6185" spans="1:6">
      <c r="A6185" s="1">
        <v>43974.40625</v>
      </c>
      <c r="B6185">
        <v>24700</v>
      </c>
      <c r="C6185">
        <v>16.059999999999999</v>
      </c>
      <c r="D6185" s="2">
        <f t="shared" si="288"/>
        <v>43974.513016700403</v>
      </c>
      <c r="E6185" s="89">
        <f t="shared" si="289"/>
        <v>899.99999979045242</v>
      </c>
      <c r="F6185" s="3">
        <f t="shared" si="290"/>
        <v>629483499.59359694</v>
      </c>
    </row>
    <row r="6186" spans="1:6">
      <c r="A6186" s="1">
        <v>43974.416666666664</v>
      </c>
      <c r="B6186">
        <v>24600</v>
      </c>
      <c r="C6186">
        <v>16.079999999999998</v>
      </c>
      <c r="D6186" s="2">
        <f t="shared" si="288"/>
        <v>43974.523525406505</v>
      </c>
      <c r="E6186" s="89">
        <f t="shared" si="289"/>
        <v>899.99999979045242</v>
      </c>
      <c r="F6186" s="3">
        <f t="shared" si="290"/>
        <v>626934983.40091038</v>
      </c>
    </row>
    <row r="6187" spans="1:6">
      <c r="A6187" s="1">
        <v>43974.427083333336</v>
      </c>
      <c r="B6187">
        <v>24500</v>
      </c>
      <c r="C6187">
        <v>16.09</v>
      </c>
      <c r="D6187" s="2">
        <f t="shared" si="288"/>
        <v>43974.534034863951</v>
      </c>
      <c r="E6187" s="89">
        <f t="shared" si="289"/>
        <v>900.00000041909516</v>
      </c>
      <c r="F6187" s="3">
        <f t="shared" si="290"/>
        <v>624386467.64435267</v>
      </c>
    </row>
    <row r="6188" spans="1:6">
      <c r="A6188" s="1">
        <v>43974.4375</v>
      </c>
      <c r="B6188">
        <v>24600</v>
      </c>
      <c r="C6188">
        <v>16.11</v>
      </c>
      <c r="D6188" s="2">
        <f t="shared" si="288"/>
        <v>43974.54435873984</v>
      </c>
      <c r="E6188" s="89">
        <f t="shared" si="289"/>
        <v>899.99999979045242</v>
      </c>
      <c r="F6188" s="3">
        <f t="shared" si="290"/>
        <v>626934983.40091038</v>
      </c>
    </row>
    <row r="6189" spans="1:6">
      <c r="A6189" s="1">
        <v>43974.447916666664</v>
      </c>
      <c r="B6189">
        <v>24600</v>
      </c>
      <c r="C6189">
        <v>16.12</v>
      </c>
      <c r="D6189" s="2">
        <f t="shared" si="288"/>
        <v>43974.554775406505</v>
      </c>
      <c r="E6189" s="89">
        <f t="shared" si="289"/>
        <v>899.99999979045242</v>
      </c>
      <c r="F6189" s="3">
        <f t="shared" si="290"/>
        <v>626934983.40091038</v>
      </c>
    </row>
    <row r="6190" spans="1:6">
      <c r="A6190" s="1">
        <v>43974.458333333336</v>
      </c>
      <c r="B6190">
        <v>24600</v>
      </c>
      <c r="C6190">
        <v>16.13</v>
      </c>
      <c r="D6190" s="2">
        <f t="shared" si="288"/>
        <v>43974.565192073176</v>
      </c>
      <c r="E6190" s="89">
        <f t="shared" si="289"/>
        <v>900.00000041909516</v>
      </c>
      <c r="F6190" s="3">
        <f t="shared" si="290"/>
        <v>626934983.83881938</v>
      </c>
    </row>
    <row r="6191" spans="1:6">
      <c r="A6191" s="1">
        <v>43974.46875</v>
      </c>
      <c r="B6191">
        <v>24700</v>
      </c>
      <c r="C6191">
        <v>16.16</v>
      </c>
      <c r="D6191" s="2">
        <f t="shared" si="288"/>
        <v>43974.575516700403</v>
      </c>
      <c r="E6191" s="89">
        <f t="shared" si="289"/>
        <v>899.99999979045242</v>
      </c>
      <c r="F6191" s="3">
        <f t="shared" si="290"/>
        <v>629483499.59359694</v>
      </c>
    </row>
    <row r="6192" spans="1:6">
      <c r="A6192" s="1">
        <v>43974.479166666664</v>
      </c>
      <c r="B6192">
        <v>24600</v>
      </c>
      <c r="C6192">
        <v>16.170000000000002</v>
      </c>
      <c r="D6192" s="2">
        <f t="shared" si="288"/>
        <v>43974.586025406505</v>
      </c>
      <c r="E6192" s="89">
        <f t="shared" si="289"/>
        <v>899.99999979045242</v>
      </c>
      <c r="F6192" s="3">
        <f t="shared" si="290"/>
        <v>626934983.40091038</v>
      </c>
    </row>
    <row r="6193" spans="1:6">
      <c r="A6193" s="1">
        <v>43974.489583333336</v>
      </c>
      <c r="B6193">
        <v>24600</v>
      </c>
      <c r="C6193">
        <v>16.16</v>
      </c>
      <c r="D6193" s="2">
        <f t="shared" si="288"/>
        <v>43974.596442073176</v>
      </c>
      <c r="E6193" s="89">
        <f t="shared" si="289"/>
        <v>900.00000041909516</v>
      </c>
      <c r="F6193" s="3">
        <f t="shared" si="290"/>
        <v>626934983.83881938</v>
      </c>
    </row>
    <row r="6194" spans="1:6">
      <c r="A6194" s="1">
        <v>43974.5</v>
      </c>
      <c r="B6194">
        <v>24500</v>
      </c>
      <c r="C6194">
        <v>16.18</v>
      </c>
      <c r="D6194" s="2">
        <f t="shared" si="288"/>
        <v>43974.606951530615</v>
      </c>
      <c r="E6194" s="89">
        <f t="shared" si="289"/>
        <v>899.99999979045242</v>
      </c>
      <c r="F6194" s="3">
        <f t="shared" si="290"/>
        <v>624386467.2082237</v>
      </c>
    </row>
    <row r="6195" spans="1:6">
      <c r="A6195" s="1">
        <v>43974.510416666664</v>
      </c>
      <c r="B6195">
        <v>24500</v>
      </c>
      <c r="C6195">
        <v>16.2</v>
      </c>
      <c r="D6195" s="2">
        <f t="shared" si="288"/>
        <v>43974.61736819728</v>
      </c>
      <c r="E6195" s="89">
        <f t="shared" si="289"/>
        <v>899.99999979045242</v>
      </c>
      <c r="F6195" s="3">
        <f t="shared" si="290"/>
        <v>624386467.2082237</v>
      </c>
    </row>
    <row r="6196" spans="1:6">
      <c r="A6196" s="1">
        <v>43974.520833333336</v>
      </c>
      <c r="B6196">
        <v>24600</v>
      </c>
      <c r="C6196">
        <v>16.21</v>
      </c>
      <c r="D6196" s="2">
        <f t="shared" si="288"/>
        <v>43974.627692073176</v>
      </c>
      <c r="E6196" s="89">
        <f t="shared" si="289"/>
        <v>900.00000041909516</v>
      </c>
      <c r="F6196" s="3">
        <f t="shared" si="290"/>
        <v>626934983.83881938</v>
      </c>
    </row>
    <row r="6197" spans="1:6">
      <c r="A6197" s="1">
        <v>43974.53125</v>
      </c>
      <c r="B6197">
        <v>24400</v>
      </c>
      <c r="C6197">
        <v>16.22</v>
      </c>
      <c r="D6197" s="2">
        <f t="shared" si="288"/>
        <v>43974.638295081968</v>
      </c>
      <c r="E6197" s="89">
        <f t="shared" si="289"/>
        <v>899.99999979045242</v>
      </c>
      <c r="F6197" s="3">
        <f t="shared" si="290"/>
        <v>621837951.01553714</v>
      </c>
    </row>
    <row r="6198" spans="1:6">
      <c r="A6198" s="1">
        <v>43974.541666666664</v>
      </c>
      <c r="B6198">
        <v>24500</v>
      </c>
      <c r="C6198">
        <v>16.23</v>
      </c>
      <c r="D6198" s="2">
        <f t="shared" si="288"/>
        <v>43974.64861819728</v>
      </c>
      <c r="E6198" s="89">
        <f t="shared" si="289"/>
        <v>899.99999979045242</v>
      </c>
      <c r="F6198" s="3">
        <f t="shared" si="290"/>
        <v>624386467.2082237</v>
      </c>
    </row>
    <row r="6199" spans="1:6">
      <c r="A6199" s="1">
        <v>43974.552083333336</v>
      </c>
      <c r="B6199">
        <v>24400</v>
      </c>
      <c r="C6199">
        <v>16.239999999999998</v>
      </c>
      <c r="D6199" s="2">
        <f t="shared" si="288"/>
        <v>43974.659128415304</v>
      </c>
      <c r="E6199" s="89">
        <f t="shared" si="289"/>
        <v>900.00000041909516</v>
      </c>
      <c r="F6199" s="3">
        <f t="shared" si="290"/>
        <v>621837951.44988585</v>
      </c>
    </row>
    <row r="6200" spans="1:6">
      <c r="A6200" s="1">
        <v>43974.5625</v>
      </c>
      <c r="B6200">
        <v>24700</v>
      </c>
      <c r="C6200">
        <v>16.260000000000002</v>
      </c>
      <c r="D6200" s="2">
        <f t="shared" si="288"/>
        <v>43974.669266700403</v>
      </c>
      <c r="E6200" s="89">
        <f t="shared" si="289"/>
        <v>899.99999979045242</v>
      </c>
      <c r="F6200" s="3">
        <f t="shared" si="290"/>
        <v>629483499.59359694</v>
      </c>
    </row>
    <row r="6201" spans="1:6">
      <c r="A6201" s="1">
        <v>43974.572916666664</v>
      </c>
      <c r="B6201">
        <v>24500</v>
      </c>
      <c r="C6201">
        <v>16.260000000000002</v>
      </c>
      <c r="D6201" s="2">
        <f t="shared" si="288"/>
        <v>43974.67986819728</v>
      </c>
      <c r="E6201" s="89">
        <f t="shared" si="289"/>
        <v>899.99999979045242</v>
      </c>
      <c r="F6201" s="3">
        <f t="shared" si="290"/>
        <v>624386467.2082237</v>
      </c>
    </row>
    <row r="6202" spans="1:6">
      <c r="A6202" s="1">
        <v>43974.583333333336</v>
      </c>
      <c r="B6202">
        <v>24400</v>
      </c>
      <c r="C6202">
        <v>16.27</v>
      </c>
      <c r="D6202" s="2">
        <f t="shared" si="288"/>
        <v>43974.690378415304</v>
      </c>
      <c r="E6202" s="89">
        <f t="shared" si="289"/>
        <v>900.00000041909516</v>
      </c>
      <c r="F6202" s="3">
        <f t="shared" si="290"/>
        <v>621837951.44988585</v>
      </c>
    </row>
    <row r="6203" spans="1:6">
      <c r="A6203" s="1">
        <v>43974.59375</v>
      </c>
      <c r="B6203">
        <v>24400</v>
      </c>
      <c r="C6203">
        <v>16.29</v>
      </c>
      <c r="D6203" s="2">
        <f t="shared" si="288"/>
        <v>43974.700795081968</v>
      </c>
      <c r="E6203" s="89">
        <f t="shared" si="289"/>
        <v>899.99999979045242</v>
      </c>
      <c r="F6203" s="3">
        <f t="shared" si="290"/>
        <v>621837951.01553714</v>
      </c>
    </row>
    <row r="6204" spans="1:6">
      <c r="A6204" s="1">
        <v>43974.604166666664</v>
      </c>
      <c r="B6204">
        <v>24400</v>
      </c>
      <c r="C6204">
        <v>16.3</v>
      </c>
      <c r="D6204" s="2">
        <f t="shared" si="288"/>
        <v>43974.711211748632</v>
      </c>
      <c r="E6204" s="89">
        <f t="shared" si="289"/>
        <v>899.99999979045242</v>
      </c>
      <c r="F6204" s="3">
        <f t="shared" si="290"/>
        <v>621837951.01553714</v>
      </c>
    </row>
    <row r="6205" spans="1:6">
      <c r="A6205" s="1">
        <v>43974.614583333336</v>
      </c>
      <c r="B6205">
        <v>24700</v>
      </c>
      <c r="C6205">
        <v>16.32</v>
      </c>
      <c r="D6205" s="2">
        <f t="shared" si="288"/>
        <v>43974.721350033738</v>
      </c>
      <c r="E6205" s="89">
        <f t="shared" si="289"/>
        <v>900.00000041909516</v>
      </c>
      <c r="F6205" s="3">
        <f t="shared" si="290"/>
        <v>629483500.03328609</v>
      </c>
    </row>
    <row r="6206" spans="1:6">
      <c r="A6206" s="1">
        <v>43974.625</v>
      </c>
      <c r="B6206">
        <v>24400</v>
      </c>
      <c r="C6206">
        <v>16.32</v>
      </c>
      <c r="D6206" s="2">
        <f t="shared" si="288"/>
        <v>43974.732045081968</v>
      </c>
      <c r="E6206" s="89">
        <f t="shared" si="289"/>
        <v>899.99999979045242</v>
      </c>
      <c r="F6206" s="3">
        <f t="shared" si="290"/>
        <v>621837951.01553714</v>
      </c>
    </row>
    <row r="6207" spans="1:6">
      <c r="A6207" s="1">
        <v>43974.635416666664</v>
      </c>
      <c r="B6207">
        <v>24500</v>
      </c>
      <c r="C6207">
        <v>16.329999999999998</v>
      </c>
      <c r="D6207" s="2">
        <f t="shared" si="288"/>
        <v>43974.74236819728</v>
      </c>
      <c r="E6207" s="89">
        <f t="shared" si="289"/>
        <v>899.99999979045242</v>
      </c>
      <c r="F6207" s="3">
        <f t="shared" si="290"/>
        <v>624386467.2082237</v>
      </c>
    </row>
    <row r="6208" spans="1:6">
      <c r="A6208" s="1">
        <v>43974.645833333336</v>
      </c>
      <c r="B6208">
        <v>24700</v>
      </c>
      <c r="C6208">
        <v>16.350000000000001</v>
      </c>
      <c r="D6208" s="2">
        <f t="shared" si="288"/>
        <v>43974.752600033738</v>
      </c>
      <c r="E6208" s="89">
        <f t="shared" si="289"/>
        <v>900.00000041909516</v>
      </c>
      <c r="F6208" s="3">
        <f t="shared" si="290"/>
        <v>629483500.03328609</v>
      </c>
    </row>
    <row r="6209" spans="1:6">
      <c r="A6209" s="1">
        <v>43974.65625</v>
      </c>
      <c r="B6209">
        <v>24100</v>
      </c>
      <c r="C6209">
        <v>16.34</v>
      </c>
      <c r="D6209" s="2">
        <f t="shared" si="288"/>
        <v>43974.763580394188</v>
      </c>
      <c r="E6209" s="89">
        <f t="shared" si="289"/>
        <v>899.99999979045242</v>
      </c>
      <c r="F6209" s="3">
        <f t="shared" si="290"/>
        <v>614192402.43747723</v>
      </c>
    </row>
    <row r="6210" spans="1:6">
      <c r="A6210" s="1">
        <v>43974.666666666664</v>
      </c>
      <c r="B6210">
        <v>24100</v>
      </c>
      <c r="C6210">
        <v>16.350000000000001</v>
      </c>
      <c r="D6210" s="2">
        <f t="shared" si="288"/>
        <v>43974.773997060853</v>
      </c>
      <c r="E6210" s="89">
        <f t="shared" si="289"/>
        <v>899.99999979045242</v>
      </c>
      <c r="F6210" s="3">
        <f t="shared" si="290"/>
        <v>614192402.43747723</v>
      </c>
    </row>
    <row r="6211" spans="1:6">
      <c r="A6211" s="1">
        <v>43974.677083333336</v>
      </c>
      <c r="B6211">
        <v>24700</v>
      </c>
      <c r="C6211">
        <v>16.38</v>
      </c>
      <c r="D6211" s="2">
        <f t="shared" ref="D6211:D6274" si="291">A6211+((13422*(1/B6211)+2.019)/24)</f>
        <v>43974.783850033738</v>
      </c>
      <c r="E6211" s="89">
        <f t="shared" si="289"/>
        <v>900.00000041909516</v>
      </c>
      <c r="F6211" s="3">
        <f t="shared" si="290"/>
        <v>629483500.03328609</v>
      </c>
    </row>
    <row r="6212" spans="1:6">
      <c r="A6212" s="1">
        <v>43974.6875</v>
      </c>
      <c r="B6212">
        <v>24500</v>
      </c>
      <c r="C6212">
        <v>16.37</v>
      </c>
      <c r="D6212" s="2">
        <f t="shared" si="291"/>
        <v>43974.794451530615</v>
      </c>
      <c r="E6212" s="89">
        <f t="shared" ref="E6212:E6275" si="292">CONVERT((A6212-A6211),"day","sec")</f>
        <v>899.99999979045242</v>
      </c>
      <c r="F6212" s="3">
        <f t="shared" si="290"/>
        <v>624386467.2082237</v>
      </c>
    </row>
    <row r="6213" spans="1:6">
      <c r="A6213" s="1">
        <v>43974.697916666664</v>
      </c>
      <c r="B6213">
        <v>24400</v>
      </c>
      <c r="C6213">
        <v>16.39</v>
      </c>
      <c r="D6213" s="2">
        <f t="shared" si="291"/>
        <v>43974.804961748632</v>
      </c>
      <c r="E6213" s="89">
        <f t="shared" si="292"/>
        <v>899.99999979045242</v>
      </c>
      <c r="F6213" s="3">
        <f t="shared" ref="F6213:F6276" si="293">E6213*B6213*CONVERT(1,"ft^3","l")</f>
        <v>621837951.01553714</v>
      </c>
    </row>
    <row r="6214" spans="1:6">
      <c r="A6214" s="1">
        <v>43974.708333333336</v>
      </c>
      <c r="B6214">
        <v>24600</v>
      </c>
      <c r="C6214">
        <v>16.41</v>
      </c>
      <c r="D6214" s="2">
        <f t="shared" si="291"/>
        <v>43974.815192073176</v>
      </c>
      <c r="E6214" s="89">
        <f t="shared" si="292"/>
        <v>900.00000041909516</v>
      </c>
      <c r="F6214" s="3">
        <f t="shared" si="293"/>
        <v>626934983.83881938</v>
      </c>
    </row>
    <row r="6215" spans="1:6">
      <c r="A6215" s="1">
        <v>43974.71875</v>
      </c>
      <c r="B6215">
        <v>24300</v>
      </c>
      <c r="C6215">
        <v>16.399999999999999</v>
      </c>
      <c r="D6215" s="2">
        <f t="shared" si="291"/>
        <v>43974.825889403292</v>
      </c>
      <c r="E6215" s="89">
        <f t="shared" si="292"/>
        <v>899.99999979045242</v>
      </c>
      <c r="F6215" s="3">
        <f t="shared" si="293"/>
        <v>619289434.82285047</v>
      </c>
    </row>
    <row r="6216" spans="1:6">
      <c r="A6216" s="1">
        <v>43974.729166666664</v>
      </c>
      <c r="B6216">
        <v>24600</v>
      </c>
      <c r="C6216">
        <v>16.420000000000002</v>
      </c>
      <c r="D6216" s="2">
        <f t="shared" si="291"/>
        <v>43974.836025406505</v>
      </c>
      <c r="E6216" s="89">
        <f t="shared" si="292"/>
        <v>899.99999979045242</v>
      </c>
      <c r="F6216" s="3">
        <f t="shared" si="293"/>
        <v>626934983.40091038</v>
      </c>
    </row>
    <row r="6217" spans="1:6">
      <c r="A6217" s="1">
        <v>43974.739583333336</v>
      </c>
      <c r="B6217">
        <v>24100</v>
      </c>
      <c r="C6217">
        <v>16.41</v>
      </c>
      <c r="D6217" s="2">
        <f t="shared" si="291"/>
        <v>43974.846913727524</v>
      </c>
      <c r="E6217" s="89">
        <f t="shared" si="292"/>
        <v>900.00000041909516</v>
      </c>
      <c r="F6217" s="3">
        <f t="shared" si="293"/>
        <v>614192402.8664856</v>
      </c>
    </row>
    <row r="6218" spans="1:6">
      <c r="A6218" s="1">
        <v>43974.75</v>
      </c>
      <c r="B6218">
        <v>24400</v>
      </c>
      <c r="C6218">
        <v>16.440000000000001</v>
      </c>
      <c r="D6218" s="2">
        <f t="shared" si="291"/>
        <v>43974.857045081968</v>
      </c>
      <c r="E6218" s="89">
        <f t="shared" si="292"/>
        <v>899.99999979045242</v>
      </c>
      <c r="F6218" s="3">
        <f t="shared" si="293"/>
        <v>621837951.01553714</v>
      </c>
    </row>
    <row r="6219" spans="1:6">
      <c r="A6219" s="1">
        <v>43974.760416666664</v>
      </c>
      <c r="B6219">
        <v>24400</v>
      </c>
      <c r="C6219">
        <v>16.440000000000001</v>
      </c>
      <c r="D6219" s="2">
        <f t="shared" si="291"/>
        <v>43974.867461748632</v>
      </c>
      <c r="E6219" s="89">
        <f t="shared" si="292"/>
        <v>899.99999979045242</v>
      </c>
      <c r="F6219" s="3">
        <f t="shared" si="293"/>
        <v>621837951.01553714</v>
      </c>
    </row>
    <row r="6220" spans="1:6">
      <c r="A6220" s="1">
        <v>43974.770833333336</v>
      </c>
      <c r="B6220">
        <v>24400</v>
      </c>
      <c r="C6220">
        <v>16.440000000000001</v>
      </c>
      <c r="D6220" s="2">
        <f t="shared" si="291"/>
        <v>43974.877878415304</v>
      </c>
      <c r="E6220" s="89">
        <f t="shared" si="292"/>
        <v>900.00000041909516</v>
      </c>
      <c r="F6220" s="3">
        <f t="shared" si="293"/>
        <v>621837951.44988585</v>
      </c>
    </row>
    <row r="6221" spans="1:6">
      <c r="A6221" s="1">
        <v>43974.78125</v>
      </c>
      <c r="B6221">
        <v>24400</v>
      </c>
      <c r="C6221">
        <v>16.46</v>
      </c>
      <c r="D6221" s="2">
        <f t="shared" si="291"/>
        <v>43974.888295081968</v>
      </c>
      <c r="E6221" s="89">
        <f t="shared" si="292"/>
        <v>899.99999979045242</v>
      </c>
      <c r="F6221" s="3">
        <f t="shared" si="293"/>
        <v>621837951.01553714</v>
      </c>
    </row>
    <row r="6222" spans="1:6">
      <c r="A6222" s="1">
        <v>43974.791666666664</v>
      </c>
      <c r="B6222">
        <v>24400</v>
      </c>
      <c r="C6222">
        <v>16.46</v>
      </c>
      <c r="D6222" s="2">
        <f t="shared" si="291"/>
        <v>43974.898711748632</v>
      </c>
      <c r="E6222" s="89">
        <f t="shared" si="292"/>
        <v>899.99999979045242</v>
      </c>
      <c r="F6222" s="3">
        <f t="shared" si="293"/>
        <v>621837951.01553714</v>
      </c>
    </row>
    <row r="6223" spans="1:6">
      <c r="A6223" s="1">
        <v>43974.802083333336</v>
      </c>
      <c r="B6223">
        <v>24300</v>
      </c>
      <c r="C6223">
        <v>16.47</v>
      </c>
      <c r="D6223" s="2">
        <f t="shared" si="291"/>
        <v>43974.909222736627</v>
      </c>
      <c r="E6223" s="89">
        <f t="shared" si="292"/>
        <v>900.00000041909516</v>
      </c>
      <c r="F6223" s="3">
        <f t="shared" si="293"/>
        <v>619289435.25541914</v>
      </c>
    </row>
    <row r="6224" spans="1:6">
      <c r="A6224" s="1">
        <v>43974.8125</v>
      </c>
      <c r="B6224">
        <v>24500</v>
      </c>
      <c r="C6224">
        <v>16.48</v>
      </c>
      <c r="D6224" s="2">
        <f t="shared" si="291"/>
        <v>43974.919451530615</v>
      </c>
      <c r="E6224" s="89">
        <f t="shared" si="292"/>
        <v>899.99999979045242</v>
      </c>
      <c r="F6224" s="3">
        <f t="shared" si="293"/>
        <v>624386467.2082237</v>
      </c>
    </row>
    <row r="6225" spans="1:6">
      <c r="A6225" s="1">
        <v>43974.822916666664</v>
      </c>
      <c r="B6225">
        <v>24300</v>
      </c>
      <c r="C6225">
        <v>16.48</v>
      </c>
      <c r="D6225" s="2">
        <f t="shared" si="291"/>
        <v>43974.930056069956</v>
      </c>
      <c r="E6225" s="89">
        <f t="shared" si="292"/>
        <v>899.99999979045242</v>
      </c>
      <c r="F6225" s="3">
        <f t="shared" si="293"/>
        <v>619289434.82285047</v>
      </c>
    </row>
    <row r="6226" spans="1:6">
      <c r="A6226" s="1">
        <v>43974.833333333336</v>
      </c>
      <c r="B6226">
        <v>24200</v>
      </c>
      <c r="C6226">
        <v>16.48</v>
      </c>
      <c r="D6226" s="2">
        <f t="shared" si="291"/>
        <v>43974.940567837468</v>
      </c>
      <c r="E6226" s="89">
        <f t="shared" si="292"/>
        <v>900.00000041909516</v>
      </c>
      <c r="F6226" s="3">
        <f t="shared" si="293"/>
        <v>616740919.06095243</v>
      </c>
    </row>
    <row r="6227" spans="1:6">
      <c r="A6227" s="1">
        <v>43974.84375</v>
      </c>
      <c r="B6227">
        <v>24400</v>
      </c>
      <c r="C6227">
        <v>16.5</v>
      </c>
      <c r="D6227" s="2">
        <f t="shared" si="291"/>
        <v>43974.950795081968</v>
      </c>
      <c r="E6227" s="89">
        <f t="shared" si="292"/>
        <v>899.99999979045242</v>
      </c>
      <c r="F6227" s="3">
        <f t="shared" si="293"/>
        <v>621837951.01553714</v>
      </c>
    </row>
    <row r="6228" spans="1:6">
      <c r="A6228" s="1">
        <v>43974.854166666664</v>
      </c>
      <c r="B6228">
        <v>24400</v>
      </c>
      <c r="C6228">
        <v>16.510000000000002</v>
      </c>
      <c r="D6228" s="2">
        <f t="shared" si="291"/>
        <v>43974.961211748632</v>
      </c>
      <c r="E6228" s="89">
        <f t="shared" si="292"/>
        <v>899.99999979045242</v>
      </c>
      <c r="F6228" s="3">
        <f t="shared" si="293"/>
        <v>621837951.01553714</v>
      </c>
    </row>
    <row r="6229" spans="1:6">
      <c r="A6229" s="1">
        <v>43974.864583333336</v>
      </c>
      <c r="B6229">
        <v>24400</v>
      </c>
      <c r="C6229">
        <v>16.52</v>
      </c>
      <c r="D6229" s="2">
        <f t="shared" si="291"/>
        <v>43974.971628415304</v>
      </c>
      <c r="E6229" s="89">
        <f t="shared" si="292"/>
        <v>900.00000041909516</v>
      </c>
      <c r="F6229" s="3">
        <f t="shared" si="293"/>
        <v>621837951.44988585</v>
      </c>
    </row>
    <row r="6230" spans="1:6">
      <c r="A6230" s="1">
        <v>43974.875</v>
      </c>
      <c r="B6230">
        <v>24400</v>
      </c>
      <c r="C6230">
        <v>16.52</v>
      </c>
      <c r="D6230" s="2">
        <f t="shared" si="291"/>
        <v>43974.982045081968</v>
      </c>
      <c r="E6230" s="89">
        <f t="shared" si="292"/>
        <v>899.99999979045242</v>
      </c>
      <c r="F6230" s="3">
        <f t="shared" si="293"/>
        <v>621837951.01553714</v>
      </c>
    </row>
    <row r="6231" spans="1:6">
      <c r="A6231" s="1">
        <v>43974.885416666664</v>
      </c>
      <c r="B6231">
        <v>24700</v>
      </c>
      <c r="C6231">
        <v>16.54</v>
      </c>
      <c r="D6231" s="2">
        <f t="shared" si="291"/>
        <v>43974.992183367067</v>
      </c>
      <c r="E6231" s="89">
        <f t="shared" si="292"/>
        <v>899.99999979045242</v>
      </c>
      <c r="F6231" s="3">
        <f t="shared" si="293"/>
        <v>629483499.59359694</v>
      </c>
    </row>
    <row r="6232" spans="1:6">
      <c r="A6232" s="1">
        <v>43974.895833333336</v>
      </c>
      <c r="B6232">
        <v>24400</v>
      </c>
      <c r="C6232">
        <v>16.54</v>
      </c>
      <c r="D6232" s="2">
        <f t="shared" si="291"/>
        <v>43975.002878415304</v>
      </c>
      <c r="E6232" s="89">
        <f t="shared" si="292"/>
        <v>900.00000041909516</v>
      </c>
      <c r="F6232" s="3">
        <f t="shared" si="293"/>
        <v>621837951.44988585</v>
      </c>
    </row>
    <row r="6233" spans="1:6">
      <c r="A6233" s="1">
        <v>43974.90625</v>
      </c>
      <c r="B6233">
        <v>24600</v>
      </c>
      <c r="C6233">
        <v>16.559999999999999</v>
      </c>
      <c r="D6233" s="2">
        <f t="shared" si="291"/>
        <v>43975.01310873984</v>
      </c>
      <c r="E6233" s="89">
        <f t="shared" si="292"/>
        <v>899.99999979045242</v>
      </c>
      <c r="F6233" s="3">
        <f t="shared" si="293"/>
        <v>626934983.40091038</v>
      </c>
    </row>
    <row r="6234" spans="1:6">
      <c r="A6234" s="1">
        <v>43974.916666666664</v>
      </c>
      <c r="B6234">
        <v>24500</v>
      </c>
      <c r="C6234">
        <v>16.559999999999999</v>
      </c>
      <c r="D6234" s="2">
        <f t="shared" si="291"/>
        <v>43975.02361819728</v>
      </c>
      <c r="E6234" s="89">
        <f t="shared" si="292"/>
        <v>899.99999979045242</v>
      </c>
      <c r="F6234" s="3">
        <f t="shared" si="293"/>
        <v>624386467.2082237</v>
      </c>
    </row>
    <row r="6235" spans="1:6">
      <c r="A6235" s="1">
        <v>43974.927083333336</v>
      </c>
      <c r="B6235">
        <v>24200</v>
      </c>
      <c r="C6235">
        <v>16.559999999999999</v>
      </c>
      <c r="D6235" s="2">
        <f t="shared" si="291"/>
        <v>43975.034317837468</v>
      </c>
      <c r="E6235" s="89">
        <f t="shared" si="292"/>
        <v>900.00000041909516</v>
      </c>
      <c r="F6235" s="3">
        <f t="shared" si="293"/>
        <v>616740919.06095243</v>
      </c>
    </row>
    <row r="6236" spans="1:6">
      <c r="A6236" s="1">
        <v>43974.9375</v>
      </c>
      <c r="B6236">
        <v>24400</v>
      </c>
      <c r="C6236">
        <v>16.579999999999998</v>
      </c>
      <c r="D6236" s="2">
        <f t="shared" si="291"/>
        <v>43975.044545081968</v>
      </c>
      <c r="E6236" s="89">
        <f t="shared" si="292"/>
        <v>899.99999979045242</v>
      </c>
      <c r="F6236" s="3">
        <f t="shared" si="293"/>
        <v>621837951.01553714</v>
      </c>
    </row>
    <row r="6237" spans="1:6">
      <c r="A6237" s="1">
        <v>43974.947916666664</v>
      </c>
      <c r="B6237">
        <v>24300</v>
      </c>
      <c r="C6237">
        <v>16.579999999999998</v>
      </c>
      <c r="D6237" s="2">
        <f t="shared" si="291"/>
        <v>43975.055056069956</v>
      </c>
      <c r="E6237" s="89">
        <f t="shared" si="292"/>
        <v>899.99999979045242</v>
      </c>
      <c r="F6237" s="3">
        <f t="shared" si="293"/>
        <v>619289434.82285047</v>
      </c>
    </row>
    <row r="6238" spans="1:6">
      <c r="A6238" s="1">
        <v>43974.958333333336</v>
      </c>
      <c r="B6238">
        <v>24300</v>
      </c>
      <c r="C6238">
        <v>16.57</v>
      </c>
      <c r="D6238" s="2">
        <f t="shared" si="291"/>
        <v>43975.065472736627</v>
      </c>
      <c r="E6238" s="89">
        <f t="shared" si="292"/>
        <v>900.00000041909516</v>
      </c>
      <c r="F6238" s="3">
        <f t="shared" si="293"/>
        <v>619289435.25541914</v>
      </c>
    </row>
    <row r="6239" spans="1:6">
      <c r="A6239" s="1">
        <v>43974.96875</v>
      </c>
      <c r="B6239">
        <v>24500</v>
      </c>
      <c r="C6239">
        <v>16.59</v>
      </c>
      <c r="D6239" s="2">
        <f t="shared" si="291"/>
        <v>43975.075701530615</v>
      </c>
      <c r="E6239" s="89">
        <f t="shared" si="292"/>
        <v>899.99999979045242</v>
      </c>
      <c r="F6239" s="3">
        <f t="shared" si="293"/>
        <v>624386467.2082237</v>
      </c>
    </row>
    <row r="6240" spans="1:6">
      <c r="A6240" s="1">
        <v>43974.979166666664</v>
      </c>
      <c r="B6240">
        <v>24400</v>
      </c>
      <c r="C6240">
        <v>16.600000000000001</v>
      </c>
      <c r="D6240" s="2">
        <f t="shared" si="291"/>
        <v>43975.086211748632</v>
      </c>
      <c r="E6240" s="89">
        <f t="shared" si="292"/>
        <v>899.99999979045242</v>
      </c>
      <c r="F6240" s="3">
        <f t="shared" si="293"/>
        <v>621837951.01553714</v>
      </c>
    </row>
    <row r="6241" spans="1:6">
      <c r="A6241" s="1">
        <v>43974.989583333336</v>
      </c>
      <c r="B6241">
        <v>24500</v>
      </c>
      <c r="C6241">
        <v>16.62</v>
      </c>
      <c r="D6241" s="2">
        <f t="shared" si="291"/>
        <v>43975.096534863951</v>
      </c>
      <c r="E6241" s="89">
        <f t="shared" si="292"/>
        <v>900.00000041909516</v>
      </c>
      <c r="F6241" s="3">
        <f t="shared" si="293"/>
        <v>624386467.64435267</v>
      </c>
    </row>
    <row r="6242" spans="1:6">
      <c r="A6242" s="1">
        <v>43975</v>
      </c>
      <c r="B6242">
        <v>24500</v>
      </c>
      <c r="C6242">
        <v>16.63</v>
      </c>
      <c r="D6242" s="2">
        <f t="shared" si="291"/>
        <v>43975.106951530615</v>
      </c>
      <c r="E6242" s="89">
        <f t="shared" si="292"/>
        <v>899.99999979045242</v>
      </c>
      <c r="F6242" s="3">
        <f t="shared" si="293"/>
        <v>624386467.2082237</v>
      </c>
    </row>
    <row r="6243" spans="1:6">
      <c r="A6243" s="1">
        <v>43975.010416666664</v>
      </c>
      <c r="B6243">
        <v>24000</v>
      </c>
      <c r="C6243">
        <v>16.61</v>
      </c>
      <c r="D6243" s="2">
        <f t="shared" si="291"/>
        <v>43975.117843749998</v>
      </c>
      <c r="E6243" s="89">
        <f t="shared" si="292"/>
        <v>899.99999979045242</v>
      </c>
      <c r="F6243" s="3">
        <f t="shared" si="293"/>
        <v>611643886.24479055</v>
      </c>
    </row>
    <row r="6244" spans="1:6">
      <c r="A6244" s="1">
        <v>43975.020833333336</v>
      </c>
      <c r="B6244">
        <v>24500</v>
      </c>
      <c r="C6244">
        <v>16.64</v>
      </c>
      <c r="D6244" s="2">
        <f t="shared" si="291"/>
        <v>43975.127784863951</v>
      </c>
      <c r="E6244" s="89">
        <f t="shared" si="292"/>
        <v>900.00000041909516</v>
      </c>
      <c r="F6244" s="3">
        <f t="shared" si="293"/>
        <v>624386467.64435267</v>
      </c>
    </row>
    <row r="6245" spans="1:6">
      <c r="A6245" s="1">
        <v>43975.03125</v>
      </c>
      <c r="B6245">
        <v>24400</v>
      </c>
      <c r="C6245">
        <v>16.649999999999999</v>
      </c>
      <c r="D6245" s="2">
        <f t="shared" si="291"/>
        <v>43975.138295081968</v>
      </c>
      <c r="E6245" s="89">
        <f t="shared" si="292"/>
        <v>899.99999979045242</v>
      </c>
      <c r="F6245" s="3">
        <f t="shared" si="293"/>
        <v>621837951.01553714</v>
      </c>
    </row>
    <row r="6246" spans="1:6">
      <c r="A6246" s="1">
        <v>43975.041666666664</v>
      </c>
      <c r="B6246">
        <v>24300</v>
      </c>
      <c r="C6246">
        <v>16.66</v>
      </c>
      <c r="D6246" s="2">
        <f t="shared" si="291"/>
        <v>43975.148806069956</v>
      </c>
      <c r="E6246" s="89">
        <f t="shared" si="292"/>
        <v>899.99999979045242</v>
      </c>
      <c r="F6246" s="3">
        <f t="shared" si="293"/>
        <v>619289434.82285047</v>
      </c>
    </row>
    <row r="6247" spans="1:6">
      <c r="A6247" s="1">
        <v>43975.052083333336</v>
      </c>
      <c r="B6247">
        <v>24800</v>
      </c>
      <c r="C6247">
        <v>16.68</v>
      </c>
      <c r="D6247" s="2">
        <f t="shared" si="291"/>
        <v>43975.158758736565</v>
      </c>
      <c r="E6247" s="89">
        <f t="shared" si="292"/>
        <v>900.00000041909516</v>
      </c>
      <c r="F6247" s="3">
        <f t="shared" si="293"/>
        <v>632032016.2277528</v>
      </c>
    </row>
    <row r="6248" spans="1:6">
      <c r="A6248" s="1">
        <v>43975.0625</v>
      </c>
      <c r="B6248">
        <v>24300</v>
      </c>
      <c r="C6248">
        <v>16.670000000000002</v>
      </c>
      <c r="D6248" s="2">
        <f t="shared" si="291"/>
        <v>43975.169639403292</v>
      </c>
      <c r="E6248" s="89">
        <f t="shared" si="292"/>
        <v>899.99999979045242</v>
      </c>
      <c r="F6248" s="3">
        <f t="shared" si="293"/>
        <v>619289434.82285047</v>
      </c>
    </row>
    <row r="6249" spans="1:6">
      <c r="A6249" s="1">
        <v>43975.072916666664</v>
      </c>
      <c r="B6249">
        <v>24500</v>
      </c>
      <c r="C6249">
        <v>16.690000000000001</v>
      </c>
      <c r="D6249" s="2">
        <f t="shared" si="291"/>
        <v>43975.17986819728</v>
      </c>
      <c r="E6249" s="89">
        <f t="shared" si="292"/>
        <v>899.99999979045242</v>
      </c>
      <c r="F6249" s="3">
        <f t="shared" si="293"/>
        <v>624386467.2082237</v>
      </c>
    </row>
    <row r="6250" spans="1:6">
      <c r="A6250" s="1">
        <v>43975.083333333336</v>
      </c>
      <c r="B6250">
        <v>24500</v>
      </c>
      <c r="C6250">
        <v>16.690000000000001</v>
      </c>
      <c r="D6250" s="2">
        <f t="shared" si="291"/>
        <v>43975.190284863951</v>
      </c>
      <c r="E6250" s="89">
        <f t="shared" si="292"/>
        <v>900.00000041909516</v>
      </c>
      <c r="F6250" s="3">
        <f t="shared" si="293"/>
        <v>624386467.64435267</v>
      </c>
    </row>
    <row r="6251" spans="1:6">
      <c r="A6251" s="1">
        <v>43975.09375</v>
      </c>
      <c r="B6251">
        <v>24500</v>
      </c>
      <c r="C6251">
        <v>16.7</v>
      </c>
      <c r="D6251" s="2">
        <f t="shared" si="291"/>
        <v>43975.200701530615</v>
      </c>
      <c r="E6251" s="89">
        <f t="shared" si="292"/>
        <v>899.99999979045242</v>
      </c>
      <c r="F6251" s="3">
        <f t="shared" si="293"/>
        <v>624386467.2082237</v>
      </c>
    </row>
    <row r="6252" spans="1:6">
      <c r="A6252" s="1">
        <v>43975.104166666664</v>
      </c>
      <c r="B6252">
        <v>24300</v>
      </c>
      <c r="C6252">
        <v>16.71</v>
      </c>
      <c r="D6252" s="2">
        <f t="shared" si="291"/>
        <v>43975.211306069956</v>
      </c>
      <c r="E6252" s="89">
        <f t="shared" si="292"/>
        <v>899.99999979045242</v>
      </c>
      <c r="F6252" s="3">
        <f t="shared" si="293"/>
        <v>619289434.82285047</v>
      </c>
    </row>
    <row r="6253" spans="1:6">
      <c r="A6253" s="1">
        <v>43975.114583333336</v>
      </c>
      <c r="B6253">
        <v>24300</v>
      </c>
      <c r="C6253">
        <v>16.71</v>
      </c>
      <c r="D6253" s="2">
        <f t="shared" si="291"/>
        <v>43975.221722736627</v>
      </c>
      <c r="E6253" s="89">
        <f t="shared" si="292"/>
        <v>900.00000041909516</v>
      </c>
      <c r="F6253" s="3">
        <f t="shared" si="293"/>
        <v>619289435.25541914</v>
      </c>
    </row>
    <row r="6254" spans="1:6">
      <c r="A6254" s="1">
        <v>43975.125</v>
      </c>
      <c r="B6254">
        <v>24400</v>
      </c>
      <c r="C6254">
        <v>16.73</v>
      </c>
      <c r="D6254" s="2">
        <f t="shared" si="291"/>
        <v>43975.232045081968</v>
      </c>
      <c r="E6254" s="89">
        <f t="shared" si="292"/>
        <v>899.99999979045242</v>
      </c>
      <c r="F6254" s="3">
        <f t="shared" si="293"/>
        <v>621837951.01553714</v>
      </c>
    </row>
    <row r="6255" spans="1:6">
      <c r="A6255" s="1">
        <v>43975.135416666664</v>
      </c>
      <c r="B6255">
        <v>24800</v>
      </c>
      <c r="C6255">
        <v>16.760000000000002</v>
      </c>
      <c r="D6255" s="2">
        <f t="shared" si="291"/>
        <v>43975.242092069893</v>
      </c>
      <c r="E6255" s="89">
        <f t="shared" si="292"/>
        <v>899.99999979045242</v>
      </c>
      <c r="F6255" s="3">
        <f t="shared" si="293"/>
        <v>632032015.78628361</v>
      </c>
    </row>
    <row r="6256" spans="1:6">
      <c r="A6256" s="1">
        <v>43975.145833333336</v>
      </c>
      <c r="B6256">
        <v>24500</v>
      </c>
      <c r="C6256">
        <v>16.75</v>
      </c>
      <c r="D6256" s="2">
        <f t="shared" si="291"/>
        <v>43975.252784863951</v>
      </c>
      <c r="E6256" s="89">
        <f t="shared" si="292"/>
        <v>900.00000041909516</v>
      </c>
      <c r="F6256" s="3">
        <f t="shared" si="293"/>
        <v>624386467.64435267</v>
      </c>
    </row>
    <row r="6257" spans="1:6">
      <c r="A6257" s="1">
        <v>43975.15625</v>
      </c>
      <c r="B6257">
        <v>24400</v>
      </c>
      <c r="C6257">
        <v>16.760000000000002</v>
      </c>
      <c r="D6257" s="2">
        <f t="shared" si="291"/>
        <v>43975.263295081968</v>
      </c>
      <c r="E6257" s="89">
        <f t="shared" si="292"/>
        <v>899.99999979045242</v>
      </c>
      <c r="F6257" s="3">
        <f t="shared" si="293"/>
        <v>621837951.01553714</v>
      </c>
    </row>
    <row r="6258" spans="1:6">
      <c r="A6258" s="1">
        <v>43975.166666666664</v>
      </c>
      <c r="B6258">
        <v>24400</v>
      </c>
      <c r="C6258">
        <v>16.77</v>
      </c>
      <c r="D6258" s="2">
        <f t="shared" si="291"/>
        <v>43975.273711748632</v>
      </c>
      <c r="E6258" s="89">
        <f t="shared" si="292"/>
        <v>899.99999979045242</v>
      </c>
      <c r="F6258" s="3">
        <f t="shared" si="293"/>
        <v>621837951.01553714</v>
      </c>
    </row>
    <row r="6259" spans="1:6">
      <c r="A6259" s="1">
        <v>43975.177083333336</v>
      </c>
      <c r="B6259">
        <v>24700</v>
      </c>
      <c r="C6259">
        <v>16.8</v>
      </c>
      <c r="D6259" s="2">
        <f t="shared" si="291"/>
        <v>43975.283850033738</v>
      </c>
      <c r="E6259" s="89">
        <f t="shared" si="292"/>
        <v>900.00000041909516</v>
      </c>
      <c r="F6259" s="3">
        <f t="shared" si="293"/>
        <v>629483500.03328609</v>
      </c>
    </row>
    <row r="6260" spans="1:6">
      <c r="A6260" s="1">
        <v>43975.1875</v>
      </c>
      <c r="B6260">
        <v>24400</v>
      </c>
      <c r="C6260">
        <v>16.79</v>
      </c>
      <c r="D6260" s="2">
        <f t="shared" si="291"/>
        <v>43975.294545081968</v>
      </c>
      <c r="E6260" s="89">
        <f t="shared" si="292"/>
        <v>899.99999979045242</v>
      </c>
      <c r="F6260" s="3">
        <f t="shared" si="293"/>
        <v>621837951.01553714</v>
      </c>
    </row>
    <row r="6261" spans="1:6">
      <c r="A6261" s="1">
        <v>43975.197916666664</v>
      </c>
      <c r="B6261">
        <v>24700</v>
      </c>
      <c r="C6261">
        <v>16.82</v>
      </c>
      <c r="D6261" s="2">
        <f t="shared" si="291"/>
        <v>43975.304683367067</v>
      </c>
      <c r="E6261" s="89">
        <f t="shared" si="292"/>
        <v>899.99999979045242</v>
      </c>
      <c r="F6261" s="3">
        <f t="shared" si="293"/>
        <v>629483499.59359694</v>
      </c>
    </row>
    <row r="6262" spans="1:6">
      <c r="A6262" s="1">
        <v>43975.208333333336</v>
      </c>
      <c r="B6262">
        <v>24600</v>
      </c>
      <c r="C6262">
        <v>16.829999999999998</v>
      </c>
      <c r="D6262" s="2">
        <f t="shared" si="291"/>
        <v>43975.315192073176</v>
      </c>
      <c r="E6262" s="89">
        <f t="shared" si="292"/>
        <v>900.00000041909516</v>
      </c>
      <c r="F6262" s="3">
        <f t="shared" si="293"/>
        <v>626934983.83881938</v>
      </c>
    </row>
    <row r="6263" spans="1:6">
      <c r="A6263" s="1">
        <v>43975.21875</v>
      </c>
      <c r="B6263">
        <v>24600</v>
      </c>
      <c r="C6263">
        <v>16.829999999999998</v>
      </c>
      <c r="D6263" s="2">
        <f t="shared" si="291"/>
        <v>43975.32560873984</v>
      </c>
      <c r="E6263" s="89">
        <f t="shared" si="292"/>
        <v>899.99999979045242</v>
      </c>
      <c r="F6263" s="3">
        <f t="shared" si="293"/>
        <v>626934983.40091038</v>
      </c>
    </row>
    <row r="6264" spans="1:6">
      <c r="A6264" s="1">
        <v>43975.229166666664</v>
      </c>
      <c r="B6264">
        <v>24700</v>
      </c>
      <c r="C6264">
        <v>16.850000000000001</v>
      </c>
      <c r="D6264" s="2">
        <f t="shared" si="291"/>
        <v>43975.335933367067</v>
      </c>
      <c r="E6264" s="89">
        <f t="shared" si="292"/>
        <v>899.99999979045242</v>
      </c>
      <c r="F6264" s="3">
        <f t="shared" si="293"/>
        <v>629483499.59359694</v>
      </c>
    </row>
    <row r="6265" spans="1:6">
      <c r="A6265" s="1">
        <v>43975.239583333336</v>
      </c>
      <c r="B6265">
        <v>24800</v>
      </c>
      <c r="C6265">
        <v>16.87</v>
      </c>
      <c r="D6265" s="2">
        <f t="shared" si="291"/>
        <v>43975.346258736565</v>
      </c>
      <c r="E6265" s="89">
        <f t="shared" si="292"/>
        <v>900.00000041909516</v>
      </c>
      <c r="F6265" s="3">
        <f t="shared" si="293"/>
        <v>632032016.2277528</v>
      </c>
    </row>
    <row r="6266" spans="1:6">
      <c r="A6266" s="1">
        <v>43975.25</v>
      </c>
      <c r="B6266">
        <v>24600</v>
      </c>
      <c r="C6266">
        <v>16.87</v>
      </c>
      <c r="D6266" s="2">
        <f t="shared" si="291"/>
        <v>43975.35685873984</v>
      </c>
      <c r="E6266" s="89">
        <f t="shared" si="292"/>
        <v>899.99999979045242</v>
      </c>
      <c r="F6266" s="3">
        <f t="shared" si="293"/>
        <v>626934983.40091038</v>
      </c>
    </row>
    <row r="6267" spans="1:6">
      <c r="A6267" s="1">
        <v>43975.260416666664</v>
      </c>
      <c r="B6267">
        <v>24600</v>
      </c>
      <c r="C6267">
        <v>16.89</v>
      </c>
      <c r="D6267" s="2">
        <f t="shared" si="291"/>
        <v>43975.367275406505</v>
      </c>
      <c r="E6267" s="89">
        <f t="shared" si="292"/>
        <v>899.99999979045242</v>
      </c>
      <c r="F6267" s="3">
        <f t="shared" si="293"/>
        <v>626934983.40091038</v>
      </c>
    </row>
    <row r="6268" spans="1:6">
      <c r="A6268" s="1">
        <v>43975.270833333336</v>
      </c>
      <c r="B6268">
        <v>24900</v>
      </c>
      <c r="C6268">
        <v>16.899999999999999</v>
      </c>
      <c r="D6268" s="2">
        <f t="shared" si="291"/>
        <v>43975.377418172691</v>
      </c>
      <c r="E6268" s="89">
        <f t="shared" si="292"/>
        <v>900.00000041909516</v>
      </c>
      <c r="F6268" s="3">
        <f t="shared" si="293"/>
        <v>634580532.42221963</v>
      </c>
    </row>
    <row r="6269" spans="1:6">
      <c r="A6269" s="1">
        <v>43975.28125</v>
      </c>
      <c r="B6269">
        <v>24700</v>
      </c>
      <c r="C6269">
        <v>16.91</v>
      </c>
      <c r="D6269" s="2">
        <f t="shared" si="291"/>
        <v>43975.388016700403</v>
      </c>
      <c r="E6269" s="89">
        <f t="shared" si="292"/>
        <v>899.99999979045242</v>
      </c>
      <c r="F6269" s="3">
        <f t="shared" si="293"/>
        <v>629483499.59359694</v>
      </c>
    </row>
    <row r="6270" spans="1:6">
      <c r="A6270" s="1">
        <v>43975.291666666664</v>
      </c>
      <c r="B6270">
        <v>24700</v>
      </c>
      <c r="C6270">
        <v>16.920000000000002</v>
      </c>
      <c r="D6270" s="2">
        <f t="shared" si="291"/>
        <v>43975.398433367067</v>
      </c>
      <c r="E6270" s="89">
        <f t="shared" si="292"/>
        <v>899.99999979045242</v>
      </c>
      <c r="F6270" s="3">
        <f t="shared" si="293"/>
        <v>629483499.59359694</v>
      </c>
    </row>
    <row r="6271" spans="1:6">
      <c r="A6271" s="1">
        <v>43975.302083333336</v>
      </c>
      <c r="B6271">
        <v>24600</v>
      </c>
      <c r="C6271">
        <v>16.940000000000001</v>
      </c>
      <c r="D6271" s="2">
        <f t="shared" si="291"/>
        <v>43975.408942073176</v>
      </c>
      <c r="E6271" s="89">
        <f t="shared" si="292"/>
        <v>900.00000041909516</v>
      </c>
      <c r="F6271" s="3">
        <f t="shared" si="293"/>
        <v>626934983.83881938</v>
      </c>
    </row>
    <row r="6272" spans="1:6">
      <c r="A6272" s="1">
        <v>43975.3125</v>
      </c>
      <c r="B6272">
        <v>24600</v>
      </c>
      <c r="C6272">
        <v>16.940000000000001</v>
      </c>
      <c r="D6272" s="2">
        <f t="shared" si="291"/>
        <v>43975.41935873984</v>
      </c>
      <c r="E6272" s="89">
        <f t="shared" si="292"/>
        <v>899.99999979045242</v>
      </c>
      <c r="F6272" s="3">
        <f t="shared" si="293"/>
        <v>626934983.40091038</v>
      </c>
    </row>
    <row r="6273" spans="1:6">
      <c r="A6273" s="1">
        <v>43975.322916666664</v>
      </c>
      <c r="B6273">
        <v>24600</v>
      </c>
      <c r="C6273">
        <v>16.95</v>
      </c>
      <c r="D6273" s="2">
        <f t="shared" si="291"/>
        <v>43975.429775406505</v>
      </c>
      <c r="E6273" s="89">
        <f t="shared" si="292"/>
        <v>899.99999979045242</v>
      </c>
      <c r="F6273" s="3">
        <f t="shared" si="293"/>
        <v>626934983.40091038</v>
      </c>
    </row>
    <row r="6274" spans="1:6">
      <c r="A6274" s="1">
        <v>43975.333333333336</v>
      </c>
      <c r="B6274">
        <v>24800</v>
      </c>
      <c r="C6274">
        <v>16.97</v>
      </c>
      <c r="D6274" s="2">
        <f t="shared" si="291"/>
        <v>43975.440008736565</v>
      </c>
      <c r="E6274" s="89">
        <f t="shared" si="292"/>
        <v>900.00000041909516</v>
      </c>
      <c r="F6274" s="3">
        <f t="shared" si="293"/>
        <v>632032016.2277528</v>
      </c>
    </row>
    <row r="6275" spans="1:6">
      <c r="A6275" s="1">
        <v>43975.34375</v>
      </c>
      <c r="B6275">
        <v>24700</v>
      </c>
      <c r="C6275">
        <v>16.98</v>
      </c>
      <c r="D6275" s="2">
        <f t="shared" ref="D6275:D6338" si="294">A6275+((13422*(1/B6275)+2.019)/24)</f>
        <v>43975.450516700403</v>
      </c>
      <c r="E6275" s="89">
        <f t="shared" si="292"/>
        <v>899.99999979045242</v>
      </c>
      <c r="F6275" s="3">
        <f t="shared" si="293"/>
        <v>629483499.59359694</v>
      </c>
    </row>
    <row r="6276" spans="1:6">
      <c r="A6276" s="1">
        <v>43975.354166666664</v>
      </c>
      <c r="B6276">
        <v>24600</v>
      </c>
      <c r="C6276">
        <v>16.989999999999998</v>
      </c>
      <c r="D6276" s="2">
        <f t="shared" si="294"/>
        <v>43975.461025406505</v>
      </c>
      <c r="E6276" s="89">
        <f t="shared" ref="E6276:E6339" si="295">CONVERT((A6276-A6275),"day","sec")</f>
        <v>899.99999979045242</v>
      </c>
      <c r="F6276" s="3">
        <f t="shared" si="293"/>
        <v>626934983.40091038</v>
      </c>
    </row>
    <row r="6277" spans="1:6">
      <c r="A6277" s="1">
        <v>43975.364583333336</v>
      </c>
      <c r="B6277">
        <v>25000</v>
      </c>
      <c r="C6277">
        <v>17.010000000000002</v>
      </c>
      <c r="D6277" s="2">
        <f t="shared" si="294"/>
        <v>43975.471078333336</v>
      </c>
      <c r="E6277" s="89">
        <f t="shared" si="295"/>
        <v>900.00000041909516</v>
      </c>
      <c r="F6277" s="3">
        <f t="shared" ref="F6277:F6340" si="296">E6277*B6277*CONVERT(1,"ft^3","l")</f>
        <v>637129048.61668634</v>
      </c>
    </row>
    <row r="6278" spans="1:6">
      <c r="A6278" s="1">
        <v>43975.375</v>
      </c>
      <c r="B6278">
        <v>24900</v>
      </c>
      <c r="C6278">
        <v>17.02</v>
      </c>
      <c r="D6278" s="2">
        <f t="shared" si="294"/>
        <v>43975.481584839355</v>
      </c>
      <c r="E6278" s="89">
        <f t="shared" si="295"/>
        <v>899.99999979045242</v>
      </c>
      <c r="F6278" s="3">
        <f t="shared" si="296"/>
        <v>634580531.97897017</v>
      </c>
    </row>
    <row r="6279" spans="1:6">
      <c r="A6279" s="1">
        <v>43975.385416666664</v>
      </c>
      <c r="B6279">
        <v>24800</v>
      </c>
      <c r="C6279">
        <v>17.02</v>
      </c>
      <c r="D6279" s="2">
        <f t="shared" si="294"/>
        <v>43975.492092069893</v>
      </c>
      <c r="E6279" s="89">
        <f t="shared" si="295"/>
        <v>899.99999979045242</v>
      </c>
      <c r="F6279" s="3">
        <f t="shared" si="296"/>
        <v>632032015.78628361</v>
      </c>
    </row>
    <row r="6280" spans="1:6">
      <c r="A6280" s="1">
        <v>43975.395833333336</v>
      </c>
      <c r="B6280">
        <v>24900</v>
      </c>
      <c r="C6280">
        <v>17.04</v>
      </c>
      <c r="D6280" s="2">
        <f t="shared" si="294"/>
        <v>43975.502418172691</v>
      </c>
      <c r="E6280" s="89">
        <f t="shared" si="295"/>
        <v>900.00000041909516</v>
      </c>
      <c r="F6280" s="3">
        <f t="shared" si="296"/>
        <v>634580532.42221963</v>
      </c>
    </row>
    <row r="6281" spans="1:6">
      <c r="A6281" s="1">
        <v>43975.40625</v>
      </c>
      <c r="B6281">
        <v>24800</v>
      </c>
      <c r="C6281">
        <v>17.04</v>
      </c>
      <c r="D6281" s="2">
        <f t="shared" si="294"/>
        <v>43975.512925403229</v>
      </c>
      <c r="E6281" s="89">
        <f t="shared" si="295"/>
        <v>899.99999979045242</v>
      </c>
      <c r="F6281" s="3">
        <f t="shared" si="296"/>
        <v>632032015.78628361</v>
      </c>
    </row>
    <row r="6282" spans="1:6">
      <c r="A6282" s="1">
        <v>43975.416666666664</v>
      </c>
      <c r="B6282">
        <v>25000</v>
      </c>
      <c r="C6282">
        <v>17.079999999999998</v>
      </c>
      <c r="D6282" s="2">
        <f t="shared" si="294"/>
        <v>43975.523161666664</v>
      </c>
      <c r="E6282" s="89">
        <f t="shared" si="295"/>
        <v>899.99999979045242</v>
      </c>
      <c r="F6282" s="3">
        <f t="shared" si="296"/>
        <v>637129048.17165685</v>
      </c>
    </row>
    <row r="6283" spans="1:6">
      <c r="A6283" s="1">
        <v>43975.427083333336</v>
      </c>
      <c r="B6283">
        <v>24600</v>
      </c>
      <c r="C6283">
        <v>17.07</v>
      </c>
      <c r="D6283" s="2">
        <f t="shared" si="294"/>
        <v>43975.533942073176</v>
      </c>
      <c r="E6283" s="89">
        <f t="shared" si="295"/>
        <v>900.00000041909516</v>
      </c>
      <c r="F6283" s="3">
        <f t="shared" si="296"/>
        <v>626934983.83881938</v>
      </c>
    </row>
    <row r="6284" spans="1:6">
      <c r="A6284" s="1">
        <v>43975.4375</v>
      </c>
      <c r="B6284">
        <v>24900</v>
      </c>
      <c r="C6284">
        <v>17.09</v>
      </c>
      <c r="D6284" s="2">
        <f t="shared" si="294"/>
        <v>43975.544084839355</v>
      </c>
      <c r="E6284" s="89">
        <f t="shared" si="295"/>
        <v>899.99999979045242</v>
      </c>
      <c r="F6284" s="3">
        <f t="shared" si="296"/>
        <v>634580531.97897017</v>
      </c>
    </row>
    <row r="6285" spans="1:6">
      <c r="A6285" s="1">
        <v>43975.447916666664</v>
      </c>
      <c r="B6285">
        <v>24800</v>
      </c>
      <c r="C6285">
        <v>17.09</v>
      </c>
      <c r="D6285" s="2">
        <f t="shared" si="294"/>
        <v>43975.554592069893</v>
      </c>
      <c r="E6285" s="89">
        <f t="shared" si="295"/>
        <v>899.99999979045242</v>
      </c>
      <c r="F6285" s="3">
        <f t="shared" si="296"/>
        <v>632032015.78628361</v>
      </c>
    </row>
    <row r="6286" spans="1:6">
      <c r="A6286" s="1">
        <v>43975.458333333336</v>
      </c>
      <c r="B6286">
        <v>24800</v>
      </c>
      <c r="C6286">
        <v>17.100000000000001</v>
      </c>
      <c r="D6286" s="2">
        <f t="shared" si="294"/>
        <v>43975.565008736565</v>
      </c>
      <c r="E6286" s="89">
        <f t="shared" si="295"/>
        <v>900.00000041909516</v>
      </c>
      <c r="F6286" s="3">
        <f t="shared" si="296"/>
        <v>632032016.2277528</v>
      </c>
    </row>
    <row r="6287" spans="1:6">
      <c r="A6287" s="1">
        <v>43975.46875</v>
      </c>
      <c r="B6287">
        <v>25100</v>
      </c>
      <c r="C6287">
        <v>17.13</v>
      </c>
      <c r="D6287" s="2">
        <f t="shared" si="294"/>
        <v>43975.575155876497</v>
      </c>
      <c r="E6287" s="89">
        <f t="shared" si="295"/>
        <v>899.99999979045242</v>
      </c>
      <c r="F6287" s="3">
        <f t="shared" si="296"/>
        <v>639677564.36434352</v>
      </c>
    </row>
    <row r="6288" spans="1:6">
      <c r="A6288" s="1">
        <v>43975.479166666664</v>
      </c>
      <c r="B6288">
        <v>24900</v>
      </c>
      <c r="C6288">
        <v>17.12</v>
      </c>
      <c r="D6288" s="2">
        <f t="shared" si="294"/>
        <v>43975.58575150602</v>
      </c>
      <c r="E6288" s="89">
        <f t="shared" si="295"/>
        <v>899.99999979045242</v>
      </c>
      <c r="F6288" s="3">
        <f t="shared" si="296"/>
        <v>634580531.97897017</v>
      </c>
    </row>
    <row r="6289" spans="1:6">
      <c r="A6289" s="1">
        <v>43975.489583333336</v>
      </c>
      <c r="B6289">
        <v>25100</v>
      </c>
      <c r="C6289">
        <v>17.14</v>
      </c>
      <c r="D6289" s="2">
        <f t="shared" si="294"/>
        <v>43975.595989209833</v>
      </c>
      <c r="E6289" s="89">
        <f t="shared" si="295"/>
        <v>900.00000041909516</v>
      </c>
      <c r="F6289" s="3">
        <f t="shared" si="296"/>
        <v>639677564.81115305</v>
      </c>
    </row>
    <row r="6290" spans="1:6">
      <c r="A6290" s="1">
        <v>43975.5</v>
      </c>
      <c r="B6290">
        <v>25000</v>
      </c>
      <c r="C6290">
        <v>17.149999999999999</v>
      </c>
      <c r="D6290" s="2">
        <f t="shared" si="294"/>
        <v>43975.606495</v>
      </c>
      <c r="E6290" s="89">
        <f t="shared" si="295"/>
        <v>899.99999979045242</v>
      </c>
      <c r="F6290" s="3">
        <f t="shared" si="296"/>
        <v>637129048.17165685</v>
      </c>
    </row>
    <row r="6291" spans="1:6">
      <c r="A6291" s="1">
        <v>43975.510416666664</v>
      </c>
      <c r="B6291">
        <v>25200</v>
      </c>
      <c r="C6291">
        <v>17.170000000000002</v>
      </c>
      <c r="D6291" s="2">
        <f t="shared" si="294"/>
        <v>43975.616734126983</v>
      </c>
      <c r="E6291" s="89">
        <f t="shared" si="295"/>
        <v>899.99999979045242</v>
      </c>
      <c r="F6291" s="3">
        <f t="shared" si="296"/>
        <v>642226080.55703008</v>
      </c>
    </row>
    <row r="6292" spans="1:6">
      <c r="A6292" s="1">
        <v>43975.520833333336</v>
      </c>
      <c r="B6292">
        <v>25100</v>
      </c>
      <c r="C6292">
        <v>17.18</v>
      </c>
      <c r="D6292" s="2">
        <f t="shared" si="294"/>
        <v>43975.627239209833</v>
      </c>
      <c r="E6292" s="89">
        <f t="shared" si="295"/>
        <v>900.00000041909516</v>
      </c>
      <c r="F6292" s="3">
        <f t="shared" si="296"/>
        <v>639677564.81115305</v>
      </c>
    </row>
    <row r="6293" spans="1:6">
      <c r="A6293" s="1">
        <v>43975.53125</v>
      </c>
      <c r="B6293">
        <v>24900</v>
      </c>
      <c r="C6293">
        <v>17.18</v>
      </c>
      <c r="D6293" s="2">
        <f t="shared" si="294"/>
        <v>43975.637834839355</v>
      </c>
      <c r="E6293" s="89">
        <f t="shared" si="295"/>
        <v>899.99999979045242</v>
      </c>
      <c r="F6293" s="3">
        <f t="shared" si="296"/>
        <v>634580531.97897017</v>
      </c>
    </row>
    <row r="6294" spans="1:6">
      <c r="A6294" s="1">
        <v>43975.541666666664</v>
      </c>
      <c r="B6294">
        <v>25200</v>
      </c>
      <c r="C6294">
        <v>17.2</v>
      </c>
      <c r="D6294" s="2">
        <f t="shared" si="294"/>
        <v>43975.647984126983</v>
      </c>
      <c r="E6294" s="89">
        <f t="shared" si="295"/>
        <v>899.99999979045242</v>
      </c>
      <c r="F6294" s="3">
        <f t="shared" si="296"/>
        <v>642226080.55703008</v>
      </c>
    </row>
    <row r="6295" spans="1:6">
      <c r="A6295" s="1">
        <v>43975.552083333336</v>
      </c>
      <c r="B6295">
        <v>24800</v>
      </c>
      <c r="C6295">
        <v>17.2</v>
      </c>
      <c r="D6295" s="2">
        <f t="shared" si="294"/>
        <v>43975.658758736565</v>
      </c>
      <c r="E6295" s="89">
        <f t="shared" si="295"/>
        <v>900.00000041909516</v>
      </c>
      <c r="F6295" s="3">
        <f t="shared" si="296"/>
        <v>632032016.2277528</v>
      </c>
    </row>
    <row r="6296" spans="1:6">
      <c r="A6296" s="1">
        <v>43975.5625</v>
      </c>
      <c r="B6296">
        <v>25000</v>
      </c>
      <c r="C6296">
        <v>17.2</v>
      </c>
      <c r="D6296" s="2">
        <f t="shared" si="294"/>
        <v>43975.668995</v>
      </c>
      <c r="E6296" s="89">
        <f t="shared" si="295"/>
        <v>899.99999979045242</v>
      </c>
      <c r="F6296" s="3">
        <f t="shared" si="296"/>
        <v>637129048.17165685</v>
      </c>
    </row>
    <row r="6297" spans="1:6">
      <c r="A6297" s="1">
        <v>43975.572916666664</v>
      </c>
      <c r="B6297">
        <v>24900</v>
      </c>
      <c r="C6297">
        <v>17.22</v>
      </c>
      <c r="D6297" s="2">
        <f t="shared" si="294"/>
        <v>43975.67950150602</v>
      </c>
      <c r="E6297" s="89">
        <f t="shared" si="295"/>
        <v>899.99999979045242</v>
      </c>
      <c r="F6297" s="3">
        <f t="shared" si="296"/>
        <v>634580531.97897017</v>
      </c>
    </row>
    <row r="6298" spans="1:6">
      <c r="A6298" s="1">
        <v>43975.583333333336</v>
      </c>
      <c r="B6298">
        <v>24900</v>
      </c>
      <c r="C6298">
        <v>17.22</v>
      </c>
      <c r="D6298" s="2">
        <f t="shared" si="294"/>
        <v>43975.689918172691</v>
      </c>
      <c r="E6298" s="89">
        <f t="shared" si="295"/>
        <v>900.00000041909516</v>
      </c>
      <c r="F6298" s="3">
        <f t="shared" si="296"/>
        <v>634580532.42221963</v>
      </c>
    </row>
    <row r="6299" spans="1:6">
      <c r="A6299" s="1">
        <v>43975.59375</v>
      </c>
      <c r="B6299">
        <v>25100</v>
      </c>
      <c r="C6299">
        <v>17.239999999999998</v>
      </c>
      <c r="D6299" s="2">
        <f t="shared" si="294"/>
        <v>43975.700155876497</v>
      </c>
      <c r="E6299" s="89">
        <f t="shared" si="295"/>
        <v>899.99999979045242</v>
      </c>
      <c r="F6299" s="3">
        <f t="shared" si="296"/>
        <v>639677564.36434352</v>
      </c>
    </row>
    <row r="6300" spans="1:6">
      <c r="A6300" s="1">
        <v>43975.604166666664</v>
      </c>
      <c r="B6300">
        <v>24800</v>
      </c>
      <c r="C6300">
        <v>17.239999999999998</v>
      </c>
      <c r="D6300" s="2">
        <f t="shared" si="294"/>
        <v>43975.710842069893</v>
      </c>
      <c r="E6300" s="89">
        <f t="shared" si="295"/>
        <v>899.99999979045242</v>
      </c>
      <c r="F6300" s="3">
        <f t="shared" si="296"/>
        <v>632032015.78628361</v>
      </c>
    </row>
    <row r="6301" spans="1:6">
      <c r="A6301" s="1">
        <v>43975.614583333336</v>
      </c>
      <c r="B6301">
        <v>25100</v>
      </c>
      <c r="C6301">
        <v>17.25</v>
      </c>
      <c r="D6301" s="2">
        <f t="shared" si="294"/>
        <v>43975.720989209833</v>
      </c>
      <c r="E6301" s="89">
        <f t="shared" si="295"/>
        <v>900.00000041909516</v>
      </c>
      <c r="F6301" s="3">
        <f t="shared" si="296"/>
        <v>639677564.81115305</v>
      </c>
    </row>
    <row r="6302" spans="1:6">
      <c r="A6302" s="1">
        <v>43975.625</v>
      </c>
      <c r="B6302">
        <v>24800</v>
      </c>
      <c r="C6302">
        <v>17.25</v>
      </c>
      <c r="D6302" s="2">
        <f t="shared" si="294"/>
        <v>43975.731675403229</v>
      </c>
      <c r="E6302" s="89">
        <f t="shared" si="295"/>
        <v>899.99999979045242</v>
      </c>
      <c r="F6302" s="3">
        <f t="shared" si="296"/>
        <v>632032015.78628361</v>
      </c>
    </row>
    <row r="6303" spans="1:6">
      <c r="A6303" s="1">
        <v>43975.635416666664</v>
      </c>
      <c r="B6303">
        <v>25100</v>
      </c>
      <c r="C6303">
        <v>17.27</v>
      </c>
      <c r="D6303" s="2">
        <f t="shared" si="294"/>
        <v>43975.741822543161</v>
      </c>
      <c r="E6303" s="89">
        <f t="shared" si="295"/>
        <v>899.99999979045242</v>
      </c>
      <c r="F6303" s="3">
        <f t="shared" si="296"/>
        <v>639677564.36434352</v>
      </c>
    </row>
    <row r="6304" spans="1:6">
      <c r="A6304" s="1">
        <v>43975.645833333336</v>
      </c>
      <c r="B6304">
        <v>25000</v>
      </c>
      <c r="C6304">
        <v>17.28</v>
      </c>
      <c r="D6304" s="2">
        <f t="shared" si="294"/>
        <v>43975.752328333336</v>
      </c>
      <c r="E6304" s="89">
        <f t="shared" si="295"/>
        <v>900.00000041909516</v>
      </c>
      <c r="F6304" s="3">
        <f t="shared" si="296"/>
        <v>637129048.61668634</v>
      </c>
    </row>
    <row r="6305" spans="1:6">
      <c r="A6305" s="1">
        <v>43975.65625</v>
      </c>
      <c r="B6305">
        <v>25000</v>
      </c>
      <c r="C6305">
        <v>17.28</v>
      </c>
      <c r="D6305" s="2">
        <f t="shared" si="294"/>
        <v>43975.762745</v>
      </c>
      <c r="E6305" s="89">
        <f t="shared" si="295"/>
        <v>899.99999979045242</v>
      </c>
      <c r="F6305" s="3">
        <f t="shared" si="296"/>
        <v>637129048.17165685</v>
      </c>
    </row>
    <row r="6306" spans="1:6">
      <c r="A6306" s="1">
        <v>43975.666666666664</v>
      </c>
      <c r="B6306">
        <v>25100</v>
      </c>
      <c r="C6306">
        <v>17.29</v>
      </c>
      <c r="D6306" s="2">
        <f t="shared" si="294"/>
        <v>43975.773072543161</v>
      </c>
      <c r="E6306" s="89">
        <f t="shared" si="295"/>
        <v>899.99999979045242</v>
      </c>
      <c r="F6306" s="3">
        <f t="shared" si="296"/>
        <v>639677564.36434352</v>
      </c>
    </row>
    <row r="6307" spans="1:6">
      <c r="A6307" s="1">
        <v>43975.677083333336</v>
      </c>
      <c r="B6307">
        <v>25000</v>
      </c>
      <c r="C6307">
        <v>17.3</v>
      </c>
      <c r="D6307" s="2">
        <f t="shared" si="294"/>
        <v>43975.783578333336</v>
      </c>
      <c r="E6307" s="89">
        <f t="shared" si="295"/>
        <v>900.00000041909516</v>
      </c>
      <c r="F6307" s="3">
        <f t="shared" si="296"/>
        <v>637129048.61668634</v>
      </c>
    </row>
    <row r="6308" spans="1:6">
      <c r="A6308" s="1">
        <v>43975.6875</v>
      </c>
      <c r="B6308">
        <v>25200</v>
      </c>
      <c r="C6308">
        <v>17.309999999999999</v>
      </c>
      <c r="D6308" s="2">
        <f t="shared" si="294"/>
        <v>43975.793817460319</v>
      </c>
      <c r="E6308" s="89">
        <f t="shared" si="295"/>
        <v>899.99999979045242</v>
      </c>
      <c r="F6308" s="3">
        <f t="shared" si="296"/>
        <v>642226080.55703008</v>
      </c>
    </row>
    <row r="6309" spans="1:6">
      <c r="A6309" s="1">
        <v>43975.697916666664</v>
      </c>
      <c r="B6309">
        <v>25100</v>
      </c>
      <c r="C6309">
        <v>17.309999999999999</v>
      </c>
      <c r="D6309" s="2">
        <f t="shared" si="294"/>
        <v>43975.804322543161</v>
      </c>
      <c r="E6309" s="89">
        <f t="shared" si="295"/>
        <v>899.99999979045242</v>
      </c>
      <c r="F6309" s="3">
        <f t="shared" si="296"/>
        <v>639677564.36434352</v>
      </c>
    </row>
    <row r="6310" spans="1:6">
      <c r="A6310" s="1">
        <v>43975.708333333336</v>
      </c>
      <c r="B6310">
        <v>24900</v>
      </c>
      <c r="C6310">
        <v>17.32</v>
      </c>
      <c r="D6310" s="2">
        <f t="shared" si="294"/>
        <v>43975.814918172691</v>
      </c>
      <c r="E6310" s="89">
        <f t="shared" si="295"/>
        <v>900.00000041909516</v>
      </c>
      <c r="F6310" s="3">
        <f t="shared" si="296"/>
        <v>634580532.42221963</v>
      </c>
    </row>
    <row r="6311" spans="1:6">
      <c r="A6311" s="1">
        <v>43975.71875</v>
      </c>
      <c r="B6311">
        <v>24800</v>
      </c>
      <c r="C6311">
        <v>17.32</v>
      </c>
      <c r="D6311" s="2">
        <f t="shared" si="294"/>
        <v>43975.825425403229</v>
      </c>
      <c r="E6311" s="89">
        <f t="shared" si="295"/>
        <v>899.99999979045242</v>
      </c>
      <c r="F6311" s="3">
        <f t="shared" si="296"/>
        <v>632032015.78628361</v>
      </c>
    </row>
    <row r="6312" spans="1:6">
      <c r="A6312" s="1">
        <v>43975.729166666664</v>
      </c>
      <c r="B6312">
        <v>24600</v>
      </c>
      <c r="C6312">
        <v>17.329999999999998</v>
      </c>
      <c r="D6312" s="2">
        <f t="shared" si="294"/>
        <v>43975.836025406505</v>
      </c>
      <c r="E6312" s="89">
        <f t="shared" si="295"/>
        <v>899.99999979045242</v>
      </c>
      <c r="F6312" s="3">
        <f t="shared" si="296"/>
        <v>626934983.40091038</v>
      </c>
    </row>
    <row r="6313" spans="1:6">
      <c r="A6313" s="1">
        <v>43975.739583333336</v>
      </c>
      <c r="B6313">
        <v>25200</v>
      </c>
      <c r="C6313">
        <v>17.34</v>
      </c>
      <c r="D6313" s="2">
        <f t="shared" si="294"/>
        <v>43975.845900793654</v>
      </c>
      <c r="E6313" s="89">
        <f t="shared" si="295"/>
        <v>900.00000041909516</v>
      </c>
      <c r="F6313" s="3">
        <f t="shared" si="296"/>
        <v>642226081.00561988</v>
      </c>
    </row>
    <row r="6314" spans="1:6">
      <c r="A6314" s="1">
        <v>43975.75</v>
      </c>
      <c r="B6314">
        <v>25000</v>
      </c>
      <c r="C6314">
        <v>17.329999999999998</v>
      </c>
      <c r="D6314" s="2">
        <f t="shared" si="294"/>
        <v>43975.856495</v>
      </c>
      <c r="E6314" s="89">
        <f t="shared" si="295"/>
        <v>899.99999979045242</v>
      </c>
      <c r="F6314" s="3">
        <f t="shared" si="296"/>
        <v>637129048.17165685</v>
      </c>
    </row>
    <row r="6315" spans="1:6">
      <c r="A6315" s="1">
        <v>43975.760416666664</v>
      </c>
      <c r="B6315">
        <v>24600</v>
      </c>
      <c r="C6315">
        <v>17.329999999999998</v>
      </c>
      <c r="D6315" s="2">
        <f t="shared" si="294"/>
        <v>43975.867275406505</v>
      </c>
      <c r="E6315" s="89">
        <f t="shared" si="295"/>
        <v>899.99999979045242</v>
      </c>
      <c r="F6315" s="3">
        <f t="shared" si="296"/>
        <v>626934983.40091038</v>
      </c>
    </row>
    <row r="6316" spans="1:6">
      <c r="A6316" s="1">
        <v>43975.770833333336</v>
      </c>
      <c r="B6316">
        <v>25000</v>
      </c>
      <c r="C6316">
        <v>17.350000000000001</v>
      </c>
      <c r="D6316" s="2">
        <f t="shared" si="294"/>
        <v>43975.877328333336</v>
      </c>
      <c r="E6316" s="89">
        <f t="shared" si="295"/>
        <v>900.00000041909516</v>
      </c>
      <c r="F6316" s="3">
        <f t="shared" si="296"/>
        <v>637129048.61668634</v>
      </c>
    </row>
    <row r="6317" spans="1:6">
      <c r="A6317" s="1">
        <v>43975.78125</v>
      </c>
      <c r="B6317">
        <v>24800</v>
      </c>
      <c r="C6317">
        <v>17.350000000000001</v>
      </c>
      <c r="D6317" s="2">
        <f t="shared" si="294"/>
        <v>43975.887925403229</v>
      </c>
      <c r="E6317" s="89">
        <f t="shared" si="295"/>
        <v>899.99999979045242</v>
      </c>
      <c r="F6317" s="3">
        <f t="shared" si="296"/>
        <v>632032015.78628361</v>
      </c>
    </row>
    <row r="6318" spans="1:6">
      <c r="A6318" s="1">
        <v>43975.791666666664</v>
      </c>
      <c r="B6318">
        <v>24900</v>
      </c>
      <c r="C6318">
        <v>17.36</v>
      </c>
      <c r="D6318" s="2">
        <f t="shared" si="294"/>
        <v>43975.89825150602</v>
      </c>
      <c r="E6318" s="89">
        <f t="shared" si="295"/>
        <v>899.99999979045242</v>
      </c>
      <c r="F6318" s="3">
        <f t="shared" si="296"/>
        <v>634580531.97897017</v>
      </c>
    </row>
    <row r="6319" spans="1:6">
      <c r="A6319" s="1">
        <v>43975.802083333336</v>
      </c>
      <c r="B6319">
        <v>25200</v>
      </c>
      <c r="C6319">
        <v>17.37</v>
      </c>
      <c r="D6319" s="2">
        <f t="shared" si="294"/>
        <v>43975.908400793654</v>
      </c>
      <c r="E6319" s="89">
        <f t="shared" si="295"/>
        <v>900.00000041909516</v>
      </c>
      <c r="F6319" s="3">
        <f t="shared" si="296"/>
        <v>642226081.00561988</v>
      </c>
    </row>
    <row r="6320" spans="1:6">
      <c r="A6320" s="1">
        <v>43975.8125</v>
      </c>
      <c r="B6320">
        <v>25200</v>
      </c>
      <c r="C6320">
        <v>17.38</v>
      </c>
      <c r="D6320" s="2">
        <f t="shared" si="294"/>
        <v>43975.918817460319</v>
      </c>
      <c r="E6320" s="89">
        <f t="shared" si="295"/>
        <v>899.99999979045242</v>
      </c>
      <c r="F6320" s="3">
        <f t="shared" si="296"/>
        <v>642226080.55703008</v>
      </c>
    </row>
    <row r="6321" spans="1:6">
      <c r="A6321" s="1">
        <v>43975.822916666664</v>
      </c>
      <c r="B6321">
        <v>24900</v>
      </c>
      <c r="C6321">
        <v>17.37</v>
      </c>
      <c r="D6321" s="2">
        <f t="shared" si="294"/>
        <v>43975.92950150602</v>
      </c>
      <c r="E6321" s="89">
        <f t="shared" si="295"/>
        <v>899.99999979045242</v>
      </c>
      <c r="F6321" s="3">
        <f t="shared" si="296"/>
        <v>634580531.97897017</v>
      </c>
    </row>
    <row r="6322" spans="1:6">
      <c r="A6322" s="1">
        <v>43975.833333333336</v>
      </c>
      <c r="B6322">
        <v>24900</v>
      </c>
      <c r="C6322">
        <v>17.38</v>
      </c>
      <c r="D6322" s="2">
        <f t="shared" si="294"/>
        <v>43975.939918172691</v>
      </c>
      <c r="E6322" s="89">
        <f t="shared" si="295"/>
        <v>900.00000041909516</v>
      </c>
      <c r="F6322" s="3">
        <f t="shared" si="296"/>
        <v>634580532.42221963</v>
      </c>
    </row>
    <row r="6323" spans="1:6">
      <c r="A6323" s="1">
        <v>43975.84375</v>
      </c>
      <c r="B6323">
        <v>24900</v>
      </c>
      <c r="C6323">
        <v>17.38</v>
      </c>
      <c r="D6323" s="2">
        <f t="shared" si="294"/>
        <v>43975.950334839355</v>
      </c>
      <c r="E6323" s="89">
        <f t="shared" si="295"/>
        <v>899.99999979045242</v>
      </c>
      <c r="F6323" s="3">
        <f t="shared" si="296"/>
        <v>634580531.97897017</v>
      </c>
    </row>
    <row r="6324" spans="1:6">
      <c r="A6324" s="1">
        <v>43975.854166666664</v>
      </c>
      <c r="B6324">
        <v>24900</v>
      </c>
      <c r="C6324">
        <v>17.37</v>
      </c>
      <c r="D6324" s="2">
        <f t="shared" si="294"/>
        <v>43975.96075150602</v>
      </c>
      <c r="E6324" s="89">
        <f t="shared" si="295"/>
        <v>899.99999979045242</v>
      </c>
      <c r="F6324" s="3">
        <f t="shared" si="296"/>
        <v>634580531.97897017</v>
      </c>
    </row>
    <row r="6325" spans="1:6">
      <c r="A6325" s="1">
        <v>43975.864583333336</v>
      </c>
      <c r="B6325">
        <v>24700</v>
      </c>
      <c r="C6325">
        <v>17.38</v>
      </c>
      <c r="D6325" s="2">
        <f t="shared" si="294"/>
        <v>43975.971350033738</v>
      </c>
      <c r="E6325" s="89">
        <f t="shared" si="295"/>
        <v>900.00000041909516</v>
      </c>
      <c r="F6325" s="3">
        <f t="shared" si="296"/>
        <v>629483500.03328609</v>
      </c>
    </row>
    <row r="6326" spans="1:6">
      <c r="A6326" s="1">
        <v>43975.875</v>
      </c>
      <c r="B6326">
        <v>24900</v>
      </c>
      <c r="C6326">
        <v>17.39</v>
      </c>
      <c r="D6326" s="2">
        <f t="shared" si="294"/>
        <v>43975.981584839355</v>
      </c>
      <c r="E6326" s="89">
        <f t="shared" si="295"/>
        <v>899.99999979045242</v>
      </c>
      <c r="F6326" s="3">
        <f t="shared" si="296"/>
        <v>634580531.97897017</v>
      </c>
    </row>
    <row r="6327" spans="1:6">
      <c r="A6327" s="1">
        <v>43975.885416666664</v>
      </c>
      <c r="B6327">
        <v>25100</v>
      </c>
      <c r="C6327">
        <v>17.38</v>
      </c>
      <c r="D6327" s="2">
        <f t="shared" si="294"/>
        <v>43975.991822543161</v>
      </c>
      <c r="E6327" s="89">
        <f t="shared" si="295"/>
        <v>899.99999979045242</v>
      </c>
      <c r="F6327" s="3">
        <f t="shared" si="296"/>
        <v>639677564.36434352</v>
      </c>
    </row>
    <row r="6328" spans="1:6">
      <c r="A6328" s="1">
        <v>43975.895833333336</v>
      </c>
      <c r="B6328">
        <v>24600</v>
      </c>
      <c r="C6328">
        <v>17.37</v>
      </c>
      <c r="D6328" s="2">
        <f t="shared" si="294"/>
        <v>43976.002692073176</v>
      </c>
      <c r="E6328" s="89">
        <f t="shared" si="295"/>
        <v>900.00000041909516</v>
      </c>
      <c r="F6328" s="3">
        <f t="shared" si="296"/>
        <v>626934983.83881938</v>
      </c>
    </row>
    <row r="6329" spans="1:6">
      <c r="A6329" s="1">
        <v>43975.90625</v>
      </c>
      <c r="B6329">
        <v>24900</v>
      </c>
      <c r="C6329">
        <v>17.37</v>
      </c>
      <c r="D6329" s="2">
        <f t="shared" si="294"/>
        <v>43976.012834839355</v>
      </c>
      <c r="E6329" s="89">
        <f t="shared" si="295"/>
        <v>899.99999979045242</v>
      </c>
      <c r="F6329" s="3">
        <f t="shared" si="296"/>
        <v>634580531.97897017</v>
      </c>
    </row>
    <row r="6330" spans="1:6">
      <c r="A6330" s="1">
        <v>43975.916666666664</v>
      </c>
      <c r="B6330">
        <v>25100</v>
      </c>
      <c r="C6330">
        <v>17.38</v>
      </c>
      <c r="D6330" s="2">
        <f t="shared" si="294"/>
        <v>43976.023072543161</v>
      </c>
      <c r="E6330" s="89">
        <f t="shared" si="295"/>
        <v>899.99999979045242</v>
      </c>
      <c r="F6330" s="3">
        <f t="shared" si="296"/>
        <v>639677564.36434352</v>
      </c>
    </row>
    <row r="6331" spans="1:6">
      <c r="A6331" s="1">
        <v>43975.927083333336</v>
      </c>
      <c r="B6331">
        <v>24400</v>
      </c>
      <c r="C6331">
        <v>17.37</v>
      </c>
      <c r="D6331" s="2">
        <f t="shared" si="294"/>
        <v>43976.034128415304</v>
      </c>
      <c r="E6331" s="89">
        <f t="shared" si="295"/>
        <v>900.00000041909516</v>
      </c>
      <c r="F6331" s="3">
        <f t="shared" si="296"/>
        <v>621837951.44988585</v>
      </c>
    </row>
    <row r="6332" spans="1:6">
      <c r="A6332" s="1">
        <v>43975.9375</v>
      </c>
      <c r="B6332">
        <v>24900</v>
      </c>
      <c r="C6332">
        <v>17.38</v>
      </c>
      <c r="D6332" s="2">
        <f t="shared" si="294"/>
        <v>43976.044084839355</v>
      </c>
      <c r="E6332" s="89">
        <f t="shared" si="295"/>
        <v>899.99999979045242</v>
      </c>
      <c r="F6332" s="3">
        <f t="shared" si="296"/>
        <v>634580531.97897017</v>
      </c>
    </row>
    <row r="6333" spans="1:6">
      <c r="A6333" s="1">
        <v>43975.947916666664</v>
      </c>
      <c r="B6333">
        <v>24600</v>
      </c>
      <c r="C6333">
        <v>17.37</v>
      </c>
      <c r="D6333" s="2">
        <f t="shared" si="294"/>
        <v>43976.054775406505</v>
      </c>
      <c r="E6333" s="89">
        <f t="shared" si="295"/>
        <v>899.99999979045242</v>
      </c>
      <c r="F6333" s="3">
        <f t="shared" si="296"/>
        <v>626934983.40091038</v>
      </c>
    </row>
    <row r="6334" spans="1:6">
      <c r="A6334" s="1">
        <v>43975.958333333336</v>
      </c>
      <c r="B6334">
        <v>24600</v>
      </c>
      <c r="C6334">
        <v>17.37</v>
      </c>
      <c r="D6334" s="2">
        <f t="shared" si="294"/>
        <v>43976.065192073176</v>
      </c>
      <c r="E6334" s="89">
        <f t="shared" si="295"/>
        <v>900.00000041909516</v>
      </c>
      <c r="F6334" s="3">
        <f t="shared" si="296"/>
        <v>626934983.83881938</v>
      </c>
    </row>
    <row r="6335" spans="1:6">
      <c r="A6335" s="1">
        <v>43975.96875</v>
      </c>
      <c r="B6335">
        <v>24700</v>
      </c>
      <c r="C6335">
        <v>17.37</v>
      </c>
      <c r="D6335" s="2">
        <f t="shared" si="294"/>
        <v>43976.075516700403</v>
      </c>
      <c r="E6335" s="89">
        <f t="shared" si="295"/>
        <v>899.99999979045242</v>
      </c>
      <c r="F6335" s="3">
        <f t="shared" si="296"/>
        <v>629483499.59359694</v>
      </c>
    </row>
    <row r="6336" spans="1:6">
      <c r="A6336" s="1">
        <v>43975.979166666664</v>
      </c>
      <c r="B6336">
        <v>24500</v>
      </c>
      <c r="C6336">
        <v>17.36</v>
      </c>
      <c r="D6336" s="2">
        <f t="shared" si="294"/>
        <v>43976.08611819728</v>
      </c>
      <c r="E6336" s="89">
        <f t="shared" si="295"/>
        <v>899.99999979045242</v>
      </c>
      <c r="F6336" s="3">
        <f t="shared" si="296"/>
        <v>624386467.2082237</v>
      </c>
    </row>
    <row r="6337" spans="1:6">
      <c r="A6337" s="1">
        <v>43975.989583333336</v>
      </c>
      <c r="B6337">
        <v>24500</v>
      </c>
      <c r="C6337">
        <v>17.350000000000001</v>
      </c>
      <c r="D6337" s="2">
        <f t="shared" si="294"/>
        <v>43976.096534863951</v>
      </c>
      <c r="E6337" s="89">
        <f t="shared" si="295"/>
        <v>900.00000041909516</v>
      </c>
      <c r="F6337" s="3">
        <f t="shared" si="296"/>
        <v>624386467.64435267</v>
      </c>
    </row>
    <row r="6338" spans="1:6">
      <c r="A6338" s="1">
        <v>43976</v>
      </c>
      <c r="B6338">
        <v>24500</v>
      </c>
      <c r="C6338">
        <v>17.350000000000001</v>
      </c>
      <c r="D6338" s="2">
        <f t="shared" si="294"/>
        <v>43976.106951530615</v>
      </c>
      <c r="E6338" s="89">
        <f t="shared" si="295"/>
        <v>899.99999979045242</v>
      </c>
      <c r="F6338" s="3">
        <f t="shared" si="296"/>
        <v>624386467.2082237</v>
      </c>
    </row>
    <row r="6339" spans="1:6">
      <c r="A6339" s="1">
        <v>43976.010416666664</v>
      </c>
      <c r="B6339">
        <v>24700</v>
      </c>
      <c r="C6339">
        <v>17.350000000000001</v>
      </c>
      <c r="D6339" s="2">
        <f t="shared" ref="D6339:D6402" si="297">A6339+((13422*(1/B6339)+2.019)/24)</f>
        <v>43976.117183367067</v>
      </c>
      <c r="E6339" s="89">
        <f t="shared" si="295"/>
        <v>899.99999979045242</v>
      </c>
      <c r="F6339" s="3">
        <f t="shared" si="296"/>
        <v>629483499.59359694</v>
      </c>
    </row>
    <row r="6340" spans="1:6">
      <c r="A6340" s="1">
        <v>43976.020833333336</v>
      </c>
      <c r="B6340">
        <v>24700</v>
      </c>
      <c r="C6340">
        <v>17.34</v>
      </c>
      <c r="D6340" s="2">
        <f t="shared" si="297"/>
        <v>43976.127600033738</v>
      </c>
      <c r="E6340" s="89">
        <f t="shared" ref="E6340:E6403" si="298">CONVERT((A6340-A6339),"day","sec")</f>
        <v>900.00000041909516</v>
      </c>
      <c r="F6340" s="3">
        <f t="shared" si="296"/>
        <v>629483500.03328609</v>
      </c>
    </row>
    <row r="6341" spans="1:6">
      <c r="A6341" s="1">
        <v>43976.03125</v>
      </c>
      <c r="B6341">
        <v>24500</v>
      </c>
      <c r="C6341">
        <v>17.34</v>
      </c>
      <c r="D6341" s="2">
        <f t="shared" si="297"/>
        <v>43976.138201530615</v>
      </c>
      <c r="E6341" s="89">
        <f t="shared" si="298"/>
        <v>899.99999979045242</v>
      </c>
      <c r="F6341" s="3">
        <f t="shared" ref="F6341:F6404" si="299">E6341*B6341*CONVERT(1,"ft^3","l")</f>
        <v>624386467.2082237</v>
      </c>
    </row>
    <row r="6342" spans="1:6">
      <c r="A6342" s="1">
        <v>43976.041666666664</v>
      </c>
      <c r="B6342">
        <v>24500</v>
      </c>
      <c r="C6342">
        <v>17.329999999999998</v>
      </c>
      <c r="D6342" s="2">
        <f t="shared" si="297"/>
        <v>43976.14861819728</v>
      </c>
      <c r="E6342" s="89">
        <f t="shared" si="298"/>
        <v>899.99999979045242</v>
      </c>
      <c r="F6342" s="3">
        <f t="shared" si="299"/>
        <v>624386467.2082237</v>
      </c>
    </row>
    <row r="6343" spans="1:6">
      <c r="A6343" s="1">
        <v>43976.052083333336</v>
      </c>
      <c r="B6343">
        <v>24300</v>
      </c>
      <c r="C6343">
        <v>17.32</v>
      </c>
      <c r="D6343" s="2">
        <f t="shared" si="297"/>
        <v>43976.159222736627</v>
      </c>
      <c r="E6343" s="89">
        <f t="shared" si="298"/>
        <v>900.00000041909516</v>
      </c>
      <c r="F6343" s="3">
        <f t="shared" si="299"/>
        <v>619289435.25541914</v>
      </c>
    </row>
    <row r="6344" spans="1:6">
      <c r="A6344" s="1">
        <v>43976.0625</v>
      </c>
      <c r="B6344">
        <v>24300</v>
      </c>
      <c r="C6344">
        <v>17.32</v>
      </c>
      <c r="D6344" s="2">
        <f t="shared" si="297"/>
        <v>43976.169639403292</v>
      </c>
      <c r="E6344" s="89">
        <f t="shared" si="298"/>
        <v>899.99999979045242</v>
      </c>
      <c r="F6344" s="3">
        <f t="shared" si="299"/>
        <v>619289434.82285047</v>
      </c>
    </row>
    <row r="6345" spans="1:6">
      <c r="A6345" s="1">
        <v>43976.072916666664</v>
      </c>
      <c r="B6345">
        <v>24300</v>
      </c>
      <c r="C6345">
        <v>17.32</v>
      </c>
      <c r="D6345" s="2">
        <f t="shared" si="297"/>
        <v>43976.180056069956</v>
      </c>
      <c r="E6345" s="89">
        <f t="shared" si="298"/>
        <v>899.99999979045242</v>
      </c>
      <c r="F6345" s="3">
        <f t="shared" si="299"/>
        <v>619289434.82285047</v>
      </c>
    </row>
    <row r="6346" spans="1:6">
      <c r="A6346" s="1">
        <v>43976.083333333336</v>
      </c>
      <c r="B6346">
        <v>24100</v>
      </c>
      <c r="C6346">
        <v>17.3</v>
      </c>
      <c r="D6346" s="2">
        <f t="shared" si="297"/>
        <v>43976.190663727524</v>
      </c>
      <c r="E6346" s="89">
        <f t="shared" si="298"/>
        <v>900.00000041909516</v>
      </c>
      <c r="F6346" s="3">
        <f t="shared" si="299"/>
        <v>614192402.8664856</v>
      </c>
    </row>
    <row r="6347" spans="1:6">
      <c r="A6347" s="1">
        <v>43976.09375</v>
      </c>
      <c r="B6347">
        <v>23900</v>
      </c>
      <c r="C6347">
        <v>17.29</v>
      </c>
      <c r="D6347" s="2">
        <f t="shared" si="297"/>
        <v>43976.201274581588</v>
      </c>
      <c r="E6347" s="89">
        <f t="shared" si="298"/>
        <v>899.99999979045242</v>
      </c>
      <c r="F6347" s="3">
        <f t="shared" si="299"/>
        <v>609095370.052104</v>
      </c>
    </row>
    <row r="6348" spans="1:6">
      <c r="A6348" s="1">
        <v>43976.104166666664</v>
      </c>
      <c r="B6348">
        <v>24400</v>
      </c>
      <c r="C6348">
        <v>17.3</v>
      </c>
      <c r="D6348" s="2">
        <f t="shared" si="297"/>
        <v>43976.211211748632</v>
      </c>
      <c r="E6348" s="89">
        <f t="shared" si="298"/>
        <v>899.99999979045242</v>
      </c>
      <c r="F6348" s="3">
        <f t="shared" si="299"/>
        <v>621837951.01553714</v>
      </c>
    </row>
    <row r="6349" spans="1:6">
      <c r="A6349" s="1">
        <v>43976.114583333336</v>
      </c>
      <c r="B6349">
        <v>24400</v>
      </c>
      <c r="C6349">
        <v>17.29</v>
      </c>
      <c r="D6349" s="2">
        <f t="shared" si="297"/>
        <v>43976.221628415304</v>
      </c>
      <c r="E6349" s="89">
        <f t="shared" si="298"/>
        <v>900.00000041909516</v>
      </c>
      <c r="F6349" s="3">
        <f t="shared" si="299"/>
        <v>621837951.44988585</v>
      </c>
    </row>
    <row r="6350" spans="1:6">
      <c r="A6350" s="1">
        <v>43976.125</v>
      </c>
      <c r="B6350">
        <v>23900</v>
      </c>
      <c r="C6350">
        <v>17.27</v>
      </c>
      <c r="D6350" s="2">
        <f t="shared" si="297"/>
        <v>43976.232524581588</v>
      </c>
      <c r="E6350" s="89">
        <f t="shared" si="298"/>
        <v>899.99999979045242</v>
      </c>
      <c r="F6350" s="3">
        <f t="shared" si="299"/>
        <v>609095370.052104</v>
      </c>
    </row>
    <row r="6351" spans="1:6">
      <c r="A6351" s="1">
        <v>43976.135416666664</v>
      </c>
      <c r="B6351">
        <v>23900</v>
      </c>
      <c r="C6351">
        <v>17.27</v>
      </c>
      <c r="D6351" s="2">
        <f t="shared" si="297"/>
        <v>43976.242941248252</v>
      </c>
      <c r="E6351" s="89">
        <f t="shared" si="298"/>
        <v>899.99999979045242</v>
      </c>
      <c r="F6351" s="3">
        <f t="shared" si="299"/>
        <v>609095370.052104</v>
      </c>
    </row>
    <row r="6352" spans="1:6">
      <c r="A6352" s="1">
        <v>43976.145833333336</v>
      </c>
      <c r="B6352">
        <v>24400</v>
      </c>
      <c r="C6352">
        <v>17.27</v>
      </c>
      <c r="D6352" s="2">
        <f t="shared" si="297"/>
        <v>43976.252878415304</v>
      </c>
      <c r="E6352" s="89">
        <f t="shared" si="298"/>
        <v>900.00000041909516</v>
      </c>
      <c r="F6352" s="3">
        <f t="shared" si="299"/>
        <v>621837951.44988585</v>
      </c>
    </row>
    <row r="6353" spans="1:6">
      <c r="A6353" s="1">
        <v>43976.15625</v>
      </c>
      <c r="B6353">
        <v>24200</v>
      </c>
      <c r="C6353">
        <v>17.260000000000002</v>
      </c>
      <c r="D6353" s="2">
        <f t="shared" si="297"/>
        <v>43976.263484504132</v>
      </c>
      <c r="E6353" s="89">
        <f t="shared" si="298"/>
        <v>899.99999979045242</v>
      </c>
      <c r="F6353" s="3">
        <f t="shared" si="299"/>
        <v>616740918.63016379</v>
      </c>
    </row>
    <row r="6354" spans="1:6">
      <c r="A6354" s="1">
        <v>43976.166666666664</v>
      </c>
      <c r="B6354">
        <v>23900</v>
      </c>
      <c r="C6354">
        <v>17.239999999999998</v>
      </c>
      <c r="D6354" s="2">
        <f t="shared" si="297"/>
        <v>43976.274191248252</v>
      </c>
      <c r="E6354" s="89">
        <f t="shared" si="298"/>
        <v>899.99999979045242</v>
      </c>
      <c r="F6354" s="3">
        <f t="shared" si="299"/>
        <v>609095370.052104</v>
      </c>
    </row>
    <row r="6355" spans="1:6">
      <c r="A6355" s="1">
        <v>43976.177083333336</v>
      </c>
      <c r="B6355">
        <v>24000</v>
      </c>
      <c r="C6355">
        <v>17.23</v>
      </c>
      <c r="D6355" s="2">
        <f t="shared" si="297"/>
        <v>43976.28451041667</v>
      </c>
      <c r="E6355" s="89">
        <f t="shared" si="298"/>
        <v>900.00000041909516</v>
      </c>
      <c r="F6355" s="3">
        <f t="shared" si="299"/>
        <v>611643886.67201889</v>
      </c>
    </row>
    <row r="6356" spans="1:6">
      <c r="A6356" s="1">
        <v>43976.1875</v>
      </c>
      <c r="B6356">
        <v>24000</v>
      </c>
      <c r="C6356">
        <v>17.22</v>
      </c>
      <c r="D6356" s="2">
        <f t="shared" si="297"/>
        <v>43976.294927083334</v>
      </c>
      <c r="E6356" s="89">
        <f t="shared" si="298"/>
        <v>899.99999979045242</v>
      </c>
      <c r="F6356" s="3">
        <f t="shared" si="299"/>
        <v>611643886.24479055</v>
      </c>
    </row>
    <row r="6357" spans="1:6">
      <c r="A6357" s="1">
        <v>43976.197916666664</v>
      </c>
      <c r="B6357">
        <v>23800</v>
      </c>
      <c r="C6357">
        <v>17.21</v>
      </c>
      <c r="D6357" s="2">
        <f t="shared" si="297"/>
        <v>43976.305539565823</v>
      </c>
      <c r="E6357" s="89">
        <f t="shared" si="298"/>
        <v>899.99999979045242</v>
      </c>
      <c r="F6357" s="3">
        <f t="shared" si="299"/>
        <v>606546853.85941732</v>
      </c>
    </row>
    <row r="6358" spans="1:6">
      <c r="A6358" s="1">
        <v>43976.208333333336</v>
      </c>
      <c r="B6358">
        <v>23400</v>
      </c>
      <c r="C6358">
        <v>17.190000000000001</v>
      </c>
      <c r="D6358" s="2">
        <f t="shared" si="297"/>
        <v>43976.316357905984</v>
      </c>
      <c r="E6358" s="89">
        <f t="shared" si="298"/>
        <v>900.00000041909516</v>
      </c>
      <c r="F6358" s="3">
        <f t="shared" si="299"/>
        <v>596352789.50521839</v>
      </c>
    </row>
    <row r="6359" spans="1:6">
      <c r="A6359" s="1">
        <v>43976.21875</v>
      </c>
      <c r="B6359">
        <v>23600</v>
      </c>
      <c r="C6359">
        <v>17.18</v>
      </c>
      <c r="D6359" s="2">
        <f t="shared" si="297"/>
        <v>43976.326572033897</v>
      </c>
      <c r="E6359" s="89">
        <f t="shared" si="298"/>
        <v>899.99999979045242</v>
      </c>
      <c r="F6359" s="3">
        <f t="shared" si="299"/>
        <v>601449821.47404408</v>
      </c>
    </row>
    <row r="6360" spans="1:6">
      <c r="A6360" s="1">
        <v>43976.229166666664</v>
      </c>
      <c r="B6360">
        <v>23600</v>
      </c>
      <c r="C6360">
        <v>17.18</v>
      </c>
      <c r="D6360" s="2">
        <f t="shared" si="297"/>
        <v>43976.336988700561</v>
      </c>
      <c r="E6360" s="89">
        <f t="shared" si="298"/>
        <v>899.99999979045242</v>
      </c>
      <c r="F6360" s="3">
        <f t="shared" si="299"/>
        <v>601449821.47404408</v>
      </c>
    </row>
    <row r="6361" spans="1:6">
      <c r="A6361" s="1">
        <v>43976.239583333336</v>
      </c>
      <c r="B6361">
        <v>23400</v>
      </c>
      <c r="C6361">
        <v>17.16</v>
      </c>
      <c r="D6361" s="2">
        <f t="shared" si="297"/>
        <v>43976.347607905984</v>
      </c>
      <c r="E6361" s="89">
        <f t="shared" si="298"/>
        <v>900.00000041909516</v>
      </c>
      <c r="F6361" s="3">
        <f t="shared" si="299"/>
        <v>596352789.50521839</v>
      </c>
    </row>
    <row r="6362" spans="1:6">
      <c r="A6362" s="1">
        <v>43976.25</v>
      </c>
      <c r="B6362">
        <v>23500</v>
      </c>
      <c r="C6362">
        <v>17.149999999999999</v>
      </c>
      <c r="D6362" s="2">
        <f t="shared" si="297"/>
        <v>43976.357922872339</v>
      </c>
      <c r="E6362" s="89">
        <f t="shared" si="298"/>
        <v>899.99999979045242</v>
      </c>
      <c r="F6362" s="3">
        <f t="shared" si="299"/>
        <v>598901305.28135741</v>
      </c>
    </row>
    <row r="6363" spans="1:6">
      <c r="A6363" s="1">
        <v>43976.260416666664</v>
      </c>
      <c r="B6363">
        <v>23400</v>
      </c>
      <c r="C6363">
        <v>17.14</v>
      </c>
      <c r="D6363" s="2">
        <f t="shared" si="297"/>
        <v>43976.368441239312</v>
      </c>
      <c r="E6363" s="89">
        <f t="shared" si="298"/>
        <v>899.99999979045242</v>
      </c>
      <c r="F6363" s="3">
        <f t="shared" si="299"/>
        <v>596352789.08867085</v>
      </c>
    </row>
    <row r="6364" spans="1:6">
      <c r="A6364" s="1">
        <v>43976.270833333336</v>
      </c>
      <c r="B6364">
        <v>23500</v>
      </c>
      <c r="C6364">
        <v>17.13</v>
      </c>
      <c r="D6364" s="2">
        <f t="shared" si="297"/>
        <v>43976.378756205675</v>
      </c>
      <c r="E6364" s="89">
        <f t="shared" si="298"/>
        <v>900.00000041909516</v>
      </c>
      <c r="F6364" s="3">
        <f t="shared" si="299"/>
        <v>598901305.69968522</v>
      </c>
    </row>
    <row r="6365" spans="1:6">
      <c r="A6365" s="1">
        <v>43976.28125</v>
      </c>
      <c r="B6365">
        <v>23300</v>
      </c>
      <c r="C6365">
        <v>17.11</v>
      </c>
      <c r="D6365" s="2">
        <f t="shared" si="297"/>
        <v>43976.389377145926</v>
      </c>
      <c r="E6365" s="89">
        <f t="shared" si="298"/>
        <v>899.99999979045242</v>
      </c>
      <c r="F6365" s="3">
        <f t="shared" si="299"/>
        <v>593804272.89598417</v>
      </c>
    </row>
    <row r="6366" spans="1:6">
      <c r="A6366" s="1">
        <v>43976.291666666664</v>
      </c>
      <c r="B6366">
        <v>23300</v>
      </c>
      <c r="C6366">
        <v>17.100000000000001</v>
      </c>
      <c r="D6366" s="2">
        <f t="shared" si="297"/>
        <v>43976.39979381259</v>
      </c>
      <c r="E6366" s="89">
        <f t="shared" si="298"/>
        <v>899.99999979045242</v>
      </c>
      <c r="F6366" s="3">
        <f t="shared" si="299"/>
        <v>593804272.89598417</v>
      </c>
    </row>
    <row r="6367" spans="1:6">
      <c r="A6367" s="1">
        <v>43976.302083333336</v>
      </c>
      <c r="B6367">
        <v>23600</v>
      </c>
      <c r="C6367">
        <v>17.09</v>
      </c>
      <c r="D6367" s="2">
        <f t="shared" si="297"/>
        <v>43976.409905367233</v>
      </c>
      <c r="E6367" s="89">
        <f t="shared" si="298"/>
        <v>900.00000041909516</v>
      </c>
      <c r="F6367" s="3">
        <f t="shared" si="299"/>
        <v>601449821.89415193</v>
      </c>
    </row>
    <row r="6368" spans="1:6">
      <c r="A6368" s="1">
        <v>43976.3125</v>
      </c>
      <c r="B6368">
        <v>23600</v>
      </c>
      <c r="C6368">
        <v>17.079999999999998</v>
      </c>
      <c r="D6368" s="2">
        <f t="shared" si="297"/>
        <v>43976.420322033897</v>
      </c>
      <c r="E6368" s="89">
        <f t="shared" si="298"/>
        <v>899.99999979045242</v>
      </c>
      <c r="F6368" s="3">
        <f t="shared" si="299"/>
        <v>601449821.47404408</v>
      </c>
    </row>
    <row r="6369" spans="1:6">
      <c r="A6369" s="1">
        <v>43976.322916666664</v>
      </c>
      <c r="B6369">
        <v>23500</v>
      </c>
      <c r="C6369">
        <v>17.059999999999999</v>
      </c>
      <c r="D6369" s="2">
        <f t="shared" si="297"/>
        <v>43976.430839539004</v>
      </c>
      <c r="E6369" s="89">
        <f t="shared" si="298"/>
        <v>899.99999979045242</v>
      </c>
      <c r="F6369" s="3">
        <f t="shared" si="299"/>
        <v>598901305.28135741</v>
      </c>
    </row>
    <row r="6370" spans="1:6">
      <c r="A6370" s="1">
        <v>43976.333333333336</v>
      </c>
      <c r="B6370">
        <v>23500</v>
      </c>
      <c r="C6370">
        <v>17.05</v>
      </c>
      <c r="D6370" s="2">
        <f t="shared" si="297"/>
        <v>43976.441256205675</v>
      </c>
      <c r="E6370" s="89">
        <f t="shared" si="298"/>
        <v>900.00000041909516</v>
      </c>
      <c r="F6370" s="3">
        <f t="shared" si="299"/>
        <v>598901305.69968522</v>
      </c>
    </row>
    <row r="6371" spans="1:6">
      <c r="A6371" s="1">
        <v>43976.34375</v>
      </c>
      <c r="B6371">
        <v>23500</v>
      </c>
      <c r="C6371">
        <v>17.03</v>
      </c>
      <c r="D6371" s="2">
        <f t="shared" si="297"/>
        <v>43976.451672872339</v>
      </c>
      <c r="E6371" s="89">
        <f t="shared" si="298"/>
        <v>899.99999979045242</v>
      </c>
      <c r="F6371" s="3">
        <f t="shared" si="299"/>
        <v>598901305.28135741</v>
      </c>
    </row>
    <row r="6372" spans="1:6">
      <c r="A6372" s="1">
        <v>43976.354166666664</v>
      </c>
      <c r="B6372">
        <v>23000</v>
      </c>
      <c r="C6372">
        <v>17</v>
      </c>
      <c r="D6372" s="2">
        <f t="shared" si="297"/>
        <v>43976.462606884059</v>
      </c>
      <c r="E6372" s="89">
        <f t="shared" si="298"/>
        <v>899.99999979045242</v>
      </c>
      <c r="F6372" s="3">
        <f t="shared" si="299"/>
        <v>586158724.31792426</v>
      </c>
    </row>
    <row r="6373" spans="1:6">
      <c r="A6373" s="1">
        <v>43976.364583333336</v>
      </c>
      <c r="B6373">
        <v>23100</v>
      </c>
      <c r="C6373">
        <v>16.989999999999998</v>
      </c>
      <c r="D6373" s="2">
        <f t="shared" si="297"/>
        <v>43976.472918290048</v>
      </c>
      <c r="E6373" s="89">
        <f t="shared" si="298"/>
        <v>900.00000041909516</v>
      </c>
      <c r="F6373" s="3">
        <f t="shared" si="299"/>
        <v>588707240.92181814</v>
      </c>
    </row>
    <row r="6374" spans="1:6">
      <c r="A6374" s="1">
        <v>43976.375</v>
      </c>
      <c r="B6374">
        <v>23100</v>
      </c>
      <c r="C6374">
        <v>16.97</v>
      </c>
      <c r="D6374" s="2">
        <f t="shared" si="297"/>
        <v>43976.483334956712</v>
      </c>
      <c r="E6374" s="89">
        <f t="shared" si="298"/>
        <v>899.99999979045242</v>
      </c>
      <c r="F6374" s="3">
        <f t="shared" si="299"/>
        <v>588707240.51061094</v>
      </c>
    </row>
    <row r="6375" spans="1:6">
      <c r="A6375" s="1">
        <v>43976.385416666664</v>
      </c>
      <c r="B6375">
        <v>22900</v>
      </c>
      <c r="C6375">
        <v>16.96</v>
      </c>
      <c r="D6375" s="2">
        <f t="shared" si="297"/>
        <v>43976.493963064044</v>
      </c>
      <c r="E6375" s="89">
        <f t="shared" si="298"/>
        <v>899.99999979045242</v>
      </c>
      <c r="F6375" s="3">
        <f t="shared" si="299"/>
        <v>583610208.1252377</v>
      </c>
    </row>
    <row r="6376" spans="1:6">
      <c r="A6376" s="1">
        <v>43976.395833333336</v>
      </c>
      <c r="B6376">
        <v>23000</v>
      </c>
      <c r="C6376">
        <v>16.93</v>
      </c>
      <c r="D6376" s="2">
        <f t="shared" si="297"/>
        <v>43976.50427355073</v>
      </c>
      <c r="E6376" s="89">
        <f t="shared" si="298"/>
        <v>900.00000041909516</v>
      </c>
      <c r="F6376" s="3">
        <f t="shared" si="299"/>
        <v>586158724.72735143</v>
      </c>
    </row>
    <row r="6377" spans="1:6">
      <c r="A6377" s="1">
        <v>43976.40625</v>
      </c>
      <c r="B6377">
        <v>22800</v>
      </c>
      <c r="C6377">
        <v>16.91</v>
      </c>
      <c r="D6377" s="2">
        <f t="shared" si="297"/>
        <v>43976.514903508774</v>
      </c>
      <c r="E6377" s="89">
        <f t="shared" si="298"/>
        <v>899.99999979045242</v>
      </c>
      <c r="F6377" s="3">
        <f t="shared" si="299"/>
        <v>581061691.93255103</v>
      </c>
    </row>
    <row r="6378" spans="1:6">
      <c r="A6378" s="1">
        <v>43976.416666666664</v>
      </c>
      <c r="B6378">
        <v>22900</v>
      </c>
      <c r="C6378">
        <v>16.89</v>
      </c>
      <c r="D6378" s="2">
        <f t="shared" si="297"/>
        <v>43976.525213064044</v>
      </c>
      <c r="E6378" s="89">
        <f t="shared" si="298"/>
        <v>899.99999979045242</v>
      </c>
      <c r="F6378" s="3">
        <f t="shared" si="299"/>
        <v>583610208.1252377</v>
      </c>
    </row>
    <row r="6379" spans="1:6">
      <c r="A6379" s="1">
        <v>43976.427083333336</v>
      </c>
      <c r="B6379">
        <v>22500</v>
      </c>
      <c r="C6379">
        <v>16.850000000000001</v>
      </c>
      <c r="D6379" s="2">
        <f t="shared" si="297"/>
        <v>43976.536063888889</v>
      </c>
      <c r="E6379" s="89">
        <f t="shared" si="298"/>
        <v>900.00000041909516</v>
      </c>
      <c r="F6379" s="3">
        <f t="shared" si="299"/>
        <v>573416143.75501776</v>
      </c>
    </row>
    <row r="6380" spans="1:6">
      <c r="A6380" s="1">
        <v>43976.4375</v>
      </c>
      <c r="B6380">
        <v>22700</v>
      </c>
      <c r="C6380">
        <v>16.84</v>
      </c>
      <c r="D6380" s="2">
        <f t="shared" si="297"/>
        <v>43976.546261563875</v>
      </c>
      <c r="E6380" s="89">
        <f t="shared" si="298"/>
        <v>899.99999979045242</v>
      </c>
      <c r="F6380" s="3">
        <f t="shared" si="299"/>
        <v>578513175.73986447</v>
      </c>
    </row>
    <row r="6381" spans="1:6">
      <c r="A6381" s="1">
        <v>43976.447916666664</v>
      </c>
      <c r="B6381">
        <v>22200</v>
      </c>
      <c r="C6381">
        <v>16.809999999999999</v>
      </c>
      <c r="D6381" s="2">
        <f t="shared" si="297"/>
        <v>43976.557233108106</v>
      </c>
      <c r="E6381" s="89">
        <f t="shared" si="298"/>
        <v>899.99999979045242</v>
      </c>
      <c r="F6381" s="3">
        <f t="shared" si="299"/>
        <v>565770594.77643132</v>
      </c>
    </row>
    <row r="6382" spans="1:6">
      <c r="A6382" s="1">
        <v>43976.458333333336</v>
      </c>
      <c r="B6382">
        <v>22400</v>
      </c>
      <c r="C6382">
        <v>16.78</v>
      </c>
      <c r="D6382" s="2">
        <f t="shared" si="297"/>
        <v>43976.567424851193</v>
      </c>
      <c r="E6382" s="89">
        <f t="shared" si="298"/>
        <v>900.00000041909516</v>
      </c>
      <c r="F6382" s="3">
        <f t="shared" si="299"/>
        <v>570867627.56055093</v>
      </c>
    </row>
    <row r="6383" spans="1:6">
      <c r="A6383" s="1">
        <v>43976.46875</v>
      </c>
      <c r="B6383">
        <v>22600</v>
      </c>
      <c r="C6383">
        <v>16.77</v>
      </c>
      <c r="D6383" s="2">
        <f t="shared" si="297"/>
        <v>43976.577620575219</v>
      </c>
      <c r="E6383" s="89">
        <f t="shared" si="298"/>
        <v>899.99999979045242</v>
      </c>
      <c r="F6383" s="3">
        <f t="shared" si="299"/>
        <v>575964659.54717779</v>
      </c>
    </row>
    <row r="6384" spans="1:6">
      <c r="A6384" s="1">
        <v>43976.479166666664</v>
      </c>
      <c r="B6384">
        <v>22700</v>
      </c>
      <c r="C6384">
        <v>16.73</v>
      </c>
      <c r="D6384" s="2">
        <f t="shared" si="297"/>
        <v>43976.58792823054</v>
      </c>
      <c r="E6384" s="89">
        <f t="shared" si="298"/>
        <v>899.99999979045242</v>
      </c>
      <c r="F6384" s="3">
        <f t="shared" si="299"/>
        <v>578513175.73986447</v>
      </c>
    </row>
    <row r="6385" spans="1:6">
      <c r="A6385" s="1">
        <v>43976.489583333336</v>
      </c>
      <c r="B6385">
        <v>22100</v>
      </c>
      <c r="C6385">
        <v>16.7</v>
      </c>
      <c r="D6385" s="2">
        <f t="shared" si="297"/>
        <v>43976.599013763203</v>
      </c>
      <c r="E6385" s="89">
        <f t="shared" si="298"/>
        <v>900.00000041909516</v>
      </c>
      <c r="F6385" s="3">
        <f t="shared" si="299"/>
        <v>563222078.97715068</v>
      </c>
    </row>
    <row r="6386" spans="1:6">
      <c r="A6386" s="1">
        <v>43976.5</v>
      </c>
      <c r="B6386">
        <v>21800</v>
      </c>
      <c r="C6386">
        <v>16.649999999999999</v>
      </c>
      <c r="D6386" s="2">
        <f t="shared" si="297"/>
        <v>43976.609778669728</v>
      </c>
      <c r="E6386" s="89">
        <f t="shared" si="298"/>
        <v>899.99999979045242</v>
      </c>
      <c r="F6386" s="3">
        <f t="shared" si="299"/>
        <v>555576530.00568473</v>
      </c>
    </row>
    <row r="6387" spans="1:6">
      <c r="A6387" s="1">
        <v>43976.510416666664</v>
      </c>
      <c r="B6387">
        <v>22100</v>
      </c>
      <c r="C6387">
        <v>16.64</v>
      </c>
      <c r="D6387" s="2">
        <f t="shared" si="297"/>
        <v>43976.619847096532</v>
      </c>
      <c r="E6387" s="89">
        <f t="shared" si="298"/>
        <v>899.99999979045242</v>
      </c>
      <c r="F6387" s="3">
        <f t="shared" si="299"/>
        <v>563222078.58374465</v>
      </c>
    </row>
    <row r="6388" spans="1:6">
      <c r="A6388" s="1">
        <v>43976.520833333336</v>
      </c>
      <c r="B6388">
        <v>22200</v>
      </c>
      <c r="C6388">
        <v>16.61</v>
      </c>
      <c r="D6388" s="2">
        <f t="shared" si="297"/>
        <v>43976.630149774777</v>
      </c>
      <c r="E6388" s="89">
        <f t="shared" si="298"/>
        <v>900.00000041909516</v>
      </c>
      <c r="F6388" s="3">
        <f t="shared" si="299"/>
        <v>565770595.17161751</v>
      </c>
    </row>
    <row r="6389" spans="1:6">
      <c r="A6389" s="1">
        <v>43976.53125</v>
      </c>
      <c r="B6389">
        <v>22000</v>
      </c>
      <c r="C6389">
        <v>16.57</v>
      </c>
      <c r="D6389" s="2">
        <f t="shared" si="297"/>
        <v>43976.640795454543</v>
      </c>
      <c r="E6389" s="89">
        <f t="shared" si="298"/>
        <v>899.99999979045242</v>
      </c>
      <c r="F6389" s="3">
        <f t="shared" si="299"/>
        <v>560673562.39105809</v>
      </c>
    </row>
    <row r="6390" spans="1:6">
      <c r="A6390" s="1">
        <v>43976.541666666664</v>
      </c>
      <c r="B6390">
        <v>21900</v>
      </c>
      <c r="C6390">
        <v>16.54</v>
      </c>
      <c r="D6390" s="2">
        <f t="shared" si="297"/>
        <v>43976.651328196342</v>
      </c>
      <c r="E6390" s="89">
        <f t="shared" si="298"/>
        <v>899.99999979045242</v>
      </c>
      <c r="F6390" s="3">
        <f t="shared" si="299"/>
        <v>558125046.19837141</v>
      </c>
    </row>
    <row r="6391" spans="1:6">
      <c r="A6391" s="1">
        <v>43976.552083333336</v>
      </c>
      <c r="B6391">
        <v>21700</v>
      </c>
      <c r="C6391">
        <v>16.5</v>
      </c>
      <c r="D6391" s="2">
        <f t="shared" si="297"/>
        <v>43976.661980222736</v>
      </c>
      <c r="E6391" s="89">
        <f t="shared" si="298"/>
        <v>900.00000041909516</v>
      </c>
      <c r="F6391" s="3">
        <f t="shared" si="299"/>
        <v>553028014.19928372</v>
      </c>
    </row>
    <row r="6392" spans="1:6">
      <c r="A6392" s="1">
        <v>43976.5625</v>
      </c>
      <c r="B6392">
        <v>21500</v>
      </c>
      <c r="C6392">
        <v>16.47</v>
      </c>
      <c r="D6392" s="2">
        <f t="shared" si="297"/>
        <v>43976.672636627904</v>
      </c>
      <c r="E6392" s="89">
        <f t="shared" si="298"/>
        <v>899.99999979045242</v>
      </c>
      <c r="F6392" s="3">
        <f t="shared" si="299"/>
        <v>547930981.42762494</v>
      </c>
    </row>
    <row r="6393" spans="1:6">
      <c r="A6393" s="1">
        <v>43976.572916666664</v>
      </c>
      <c r="B6393">
        <v>21600</v>
      </c>
      <c r="C6393">
        <v>16.43</v>
      </c>
      <c r="D6393" s="2">
        <f t="shared" si="297"/>
        <v>43976.682932870368</v>
      </c>
      <c r="E6393" s="89">
        <f t="shared" si="298"/>
        <v>899.99999979045242</v>
      </c>
      <c r="F6393" s="3">
        <f t="shared" si="299"/>
        <v>550479497.6203115</v>
      </c>
    </row>
    <row r="6394" spans="1:6">
      <c r="A6394" s="1">
        <v>43976.583333333336</v>
      </c>
      <c r="B6394">
        <v>21400</v>
      </c>
      <c r="C6394">
        <v>16.39</v>
      </c>
      <c r="D6394" s="2">
        <f t="shared" si="297"/>
        <v>43976.693591510906</v>
      </c>
      <c r="E6394" s="89">
        <f t="shared" si="298"/>
        <v>900.00000041909516</v>
      </c>
      <c r="F6394" s="3">
        <f t="shared" si="299"/>
        <v>545382465.61588347</v>
      </c>
    </row>
    <row r="6395" spans="1:6">
      <c r="A6395" s="1">
        <v>43976.59375</v>
      </c>
      <c r="B6395">
        <v>21200</v>
      </c>
      <c r="C6395">
        <v>16.350000000000001</v>
      </c>
      <c r="D6395" s="2">
        <f t="shared" si="297"/>
        <v>43976.704254716984</v>
      </c>
      <c r="E6395" s="89">
        <f t="shared" si="298"/>
        <v>899.99999979045242</v>
      </c>
      <c r="F6395" s="3">
        <f t="shared" si="299"/>
        <v>540285432.84956503</v>
      </c>
    </row>
    <row r="6396" spans="1:6">
      <c r="A6396" s="1">
        <v>43976.604166666664</v>
      </c>
      <c r="B6396">
        <v>21100</v>
      </c>
      <c r="C6396">
        <v>16.309999999999999</v>
      </c>
      <c r="D6396" s="2">
        <f t="shared" si="297"/>
        <v>43976.714796405999</v>
      </c>
      <c r="E6396" s="89">
        <f t="shared" si="298"/>
        <v>899.99999979045242</v>
      </c>
      <c r="F6396" s="3">
        <f t="shared" si="299"/>
        <v>537736916.65687835</v>
      </c>
    </row>
    <row r="6397" spans="1:6">
      <c r="A6397" s="1">
        <v>43976.614583333336</v>
      </c>
      <c r="B6397">
        <v>21200</v>
      </c>
      <c r="C6397">
        <v>16.27</v>
      </c>
      <c r="D6397" s="2">
        <f t="shared" si="297"/>
        <v>43976.72508805032</v>
      </c>
      <c r="E6397" s="89">
        <f t="shared" si="298"/>
        <v>900.00000041909516</v>
      </c>
      <c r="F6397" s="3">
        <f t="shared" si="299"/>
        <v>540285433.22695005</v>
      </c>
    </row>
    <row r="6398" spans="1:6">
      <c r="A6398" s="1">
        <v>43976.625</v>
      </c>
      <c r="B6398">
        <v>21000</v>
      </c>
      <c r="C6398">
        <v>16.22</v>
      </c>
      <c r="D6398" s="2">
        <f t="shared" si="297"/>
        <v>43976.735755952381</v>
      </c>
      <c r="E6398" s="89">
        <f t="shared" si="298"/>
        <v>899.99999979045242</v>
      </c>
      <c r="F6398" s="3">
        <f t="shared" si="299"/>
        <v>535188400.46419173</v>
      </c>
    </row>
    <row r="6399" spans="1:6">
      <c r="A6399" s="1">
        <v>43976.635416666664</v>
      </c>
      <c r="B6399">
        <v>20900</v>
      </c>
      <c r="C6399">
        <v>16.18</v>
      </c>
      <c r="D6399" s="2">
        <f t="shared" si="297"/>
        <v>43976.746300039871</v>
      </c>
      <c r="E6399" s="89">
        <f t="shared" si="298"/>
        <v>899.99999979045242</v>
      </c>
      <c r="F6399" s="3">
        <f t="shared" si="299"/>
        <v>532639884.27150512</v>
      </c>
    </row>
    <row r="6400" spans="1:6">
      <c r="A6400" s="1">
        <v>43976.645833333336</v>
      </c>
      <c r="B6400">
        <v>20900</v>
      </c>
      <c r="C6400">
        <v>16.14</v>
      </c>
      <c r="D6400" s="2">
        <f t="shared" si="297"/>
        <v>43976.756716706543</v>
      </c>
      <c r="E6400" s="89">
        <f t="shared" si="298"/>
        <v>900.00000041909516</v>
      </c>
      <c r="F6400" s="3">
        <f t="shared" si="299"/>
        <v>532639884.6435498</v>
      </c>
    </row>
    <row r="6401" spans="1:6">
      <c r="A6401" s="1">
        <v>43976.65625</v>
      </c>
      <c r="B6401">
        <v>20600</v>
      </c>
      <c r="C6401">
        <v>16.079999999999998</v>
      </c>
      <c r="D6401" s="2">
        <f t="shared" si="297"/>
        <v>43976.767523058254</v>
      </c>
      <c r="E6401" s="89">
        <f t="shared" si="298"/>
        <v>899.99999979045242</v>
      </c>
      <c r="F6401" s="3">
        <f t="shared" si="299"/>
        <v>524994335.69344527</v>
      </c>
    </row>
    <row r="6402" spans="1:6">
      <c r="A6402" s="1">
        <v>43976.666666666664</v>
      </c>
      <c r="B6402">
        <v>20600</v>
      </c>
      <c r="C6402">
        <v>16.03</v>
      </c>
      <c r="D6402" s="2">
        <f t="shared" si="297"/>
        <v>43976.777939724918</v>
      </c>
      <c r="E6402" s="89">
        <f t="shared" si="298"/>
        <v>899.99999979045242</v>
      </c>
      <c r="F6402" s="3">
        <f t="shared" si="299"/>
        <v>524994335.69344527</v>
      </c>
    </row>
    <row r="6403" spans="1:6">
      <c r="A6403" s="1">
        <v>43976.677083333336</v>
      </c>
      <c r="B6403">
        <v>20500</v>
      </c>
      <c r="C6403">
        <v>15.99</v>
      </c>
      <c r="D6403" s="2">
        <f t="shared" ref="D6403:D6466" si="300">A6403+((13422*(1/B6403)+2.019)/24)</f>
        <v>43976.788488821141</v>
      </c>
      <c r="E6403" s="89">
        <f t="shared" si="298"/>
        <v>900.00000041909516</v>
      </c>
      <c r="F6403" s="3">
        <f t="shared" si="299"/>
        <v>522445819.86568284</v>
      </c>
    </row>
    <row r="6404" spans="1:6">
      <c r="A6404" s="1">
        <v>43976.6875</v>
      </c>
      <c r="B6404">
        <v>20400</v>
      </c>
      <c r="C6404">
        <v>15.95</v>
      </c>
      <c r="D6404" s="2">
        <f t="shared" si="300"/>
        <v>43976.799039215686</v>
      </c>
      <c r="E6404" s="89">
        <f t="shared" ref="E6404:E6467" si="301">CONVERT((A6404-A6403),"day","sec")</f>
        <v>899.99999979045242</v>
      </c>
      <c r="F6404" s="3">
        <f t="shared" si="299"/>
        <v>519897303.30807197</v>
      </c>
    </row>
    <row r="6405" spans="1:6">
      <c r="A6405" s="1">
        <v>43976.697916666664</v>
      </c>
      <c r="B6405">
        <v>20400</v>
      </c>
      <c r="C6405">
        <v>15.9</v>
      </c>
      <c r="D6405" s="2">
        <f t="shared" si="300"/>
        <v>43976.80945588235</v>
      </c>
      <c r="E6405" s="89">
        <f t="shared" si="301"/>
        <v>899.99999979045242</v>
      </c>
      <c r="F6405" s="3">
        <f t="shared" ref="F6405:F6468" si="302">E6405*B6405*CONVERT(1,"ft^3","l")</f>
        <v>519897303.30807197</v>
      </c>
    </row>
    <row r="6406" spans="1:6">
      <c r="A6406" s="1">
        <v>43976.708333333336</v>
      </c>
      <c r="B6406">
        <v>20300</v>
      </c>
      <c r="C6406">
        <v>15.85</v>
      </c>
      <c r="D6406" s="2">
        <f t="shared" si="300"/>
        <v>43976.820007594419</v>
      </c>
      <c r="E6406" s="89">
        <f t="shared" si="301"/>
        <v>900.00000041909516</v>
      </c>
      <c r="F6406" s="3">
        <f t="shared" si="302"/>
        <v>517348787.4767493</v>
      </c>
    </row>
    <row r="6407" spans="1:6">
      <c r="A6407" s="1">
        <v>43976.71875</v>
      </c>
      <c r="B6407">
        <v>20300</v>
      </c>
      <c r="C6407">
        <v>15.8</v>
      </c>
      <c r="D6407" s="2">
        <f t="shared" si="300"/>
        <v>43976.830424261083</v>
      </c>
      <c r="E6407" s="89">
        <f t="shared" si="301"/>
        <v>899.99999979045242</v>
      </c>
      <c r="F6407" s="3">
        <f t="shared" si="302"/>
        <v>517348787.11538535</v>
      </c>
    </row>
    <row r="6408" spans="1:6">
      <c r="A6408" s="1">
        <v>43976.729166666664</v>
      </c>
      <c r="B6408">
        <v>20200</v>
      </c>
      <c r="C6408">
        <v>15.75</v>
      </c>
      <c r="D6408" s="2">
        <f t="shared" si="300"/>
        <v>43976.840977310232</v>
      </c>
      <c r="E6408" s="89">
        <f t="shared" si="301"/>
        <v>899.99999979045242</v>
      </c>
      <c r="F6408" s="3">
        <f t="shared" si="302"/>
        <v>514800270.92269874</v>
      </c>
    </row>
    <row r="6409" spans="1:6">
      <c r="A6409" s="1">
        <v>43976.739583333336</v>
      </c>
      <c r="B6409">
        <v>20100</v>
      </c>
      <c r="C6409">
        <v>15.69</v>
      </c>
      <c r="D6409" s="2">
        <f t="shared" si="300"/>
        <v>43976.85153171642</v>
      </c>
      <c r="E6409" s="89">
        <f t="shared" si="301"/>
        <v>900.00000041909516</v>
      </c>
      <c r="F6409" s="3">
        <f t="shared" si="302"/>
        <v>512251755.08781582</v>
      </c>
    </row>
    <row r="6410" spans="1:6">
      <c r="A6410" s="1">
        <v>43976.75</v>
      </c>
      <c r="B6410">
        <v>20100</v>
      </c>
      <c r="C6410">
        <v>15.64</v>
      </c>
      <c r="D6410" s="2">
        <f t="shared" si="300"/>
        <v>43976.861948383084</v>
      </c>
      <c r="E6410" s="89">
        <f t="shared" si="301"/>
        <v>899.99999979045242</v>
      </c>
      <c r="F6410" s="3">
        <f t="shared" si="302"/>
        <v>512251754.73001212</v>
      </c>
    </row>
    <row r="6411" spans="1:6">
      <c r="A6411" s="1">
        <v>43976.760416666664</v>
      </c>
      <c r="B6411">
        <v>19900</v>
      </c>
      <c r="C6411">
        <v>15.58</v>
      </c>
      <c r="D6411" s="2">
        <f t="shared" si="300"/>
        <v>43976.872644681738</v>
      </c>
      <c r="E6411" s="89">
        <f t="shared" si="301"/>
        <v>899.99999979045242</v>
      </c>
      <c r="F6411" s="3">
        <f t="shared" si="302"/>
        <v>507154722.34463888</v>
      </c>
    </row>
    <row r="6412" spans="1:6">
      <c r="A6412" s="1">
        <v>43976.770833333336</v>
      </c>
      <c r="B6412">
        <v>19600</v>
      </c>
      <c r="C6412">
        <v>15.52</v>
      </c>
      <c r="D6412" s="2">
        <f t="shared" si="300"/>
        <v>43976.883491496599</v>
      </c>
      <c r="E6412" s="89">
        <f t="shared" si="301"/>
        <v>900.00000041909516</v>
      </c>
      <c r="F6412" s="3">
        <f t="shared" si="302"/>
        <v>499509174.11548209</v>
      </c>
    </row>
    <row r="6413" spans="1:6">
      <c r="A6413" s="1">
        <v>43976.78125</v>
      </c>
      <c r="B6413">
        <v>19400</v>
      </c>
      <c r="C6413">
        <v>15.46</v>
      </c>
      <c r="D6413" s="2">
        <f t="shared" si="300"/>
        <v>43976.894202319585</v>
      </c>
      <c r="E6413" s="89">
        <f t="shared" si="301"/>
        <v>899.99999979045242</v>
      </c>
      <c r="F6413" s="3">
        <f t="shared" si="302"/>
        <v>494412141.38120574</v>
      </c>
    </row>
    <row r="6414" spans="1:6">
      <c r="A6414" s="1">
        <v>43976.791666666664</v>
      </c>
      <c r="B6414">
        <v>19500</v>
      </c>
      <c r="C6414">
        <v>15.42</v>
      </c>
      <c r="D6414" s="2">
        <f t="shared" si="300"/>
        <v>43976.904471153844</v>
      </c>
      <c r="E6414" s="89">
        <f t="shared" si="301"/>
        <v>899.99999979045242</v>
      </c>
      <c r="F6414" s="3">
        <f t="shared" si="302"/>
        <v>496960657.57389235</v>
      </c>
    </row>
    <row r="6415" spans="1:6">
      <c r="A6415" s="1">
        <v>43976.802083333336</v>
      </c>
      <c r="B6415">
        <v>19400</v>
      </c>
      <c r="C6415">
        <v>15.35</v>
      </c>
      <c r="D6415" s="2">
        <f t="shared" si="300"/>
        <v>43976.915035652921</v>
      </c>
      <c r="E6415" s="89">
        <f t="shared" si="301"/>
        <v>900.00000041909516</v>
      </c>
      <c r="F6415" s="3">
        <f t="shared" si="302"/>
        <v>494412141.72654861</v>
      </c>
    </row>
    <row r="6416" spans="1:6">
      <c r="A6416" s="1">
        <v>43976.8125</v>
      </c>
      <c r="B6416">
        <v>19400</v>
      </c>
      <c r="C6416">
        <v>15.3</v>
      </c>
      <c r="D6416" s="2">
        <f t="shared" si="300"/>
        <v>43976.925452319585</v>
      </c>
      <c r="E6416" s="89">
        <f t="shared" si="301"/>
        <v>899.99999979045242</v>
      </c>
      <c r="F6416" s="3">
        <f t="shared" si="302"/>
        <v>494412141.38120574</v>
      </c>
    </row>
    <row r="6417" spans="1:6">
      <c r="A6417" s="1">
        <v>43976.822916666664</v>
      </c>
      <c r="B6417">
        <v>19300</v>
      </c>
      <c r="C6417">
        <v>15.23</v>
      </c>
      <c r="D6417" s="2">
        <f t="shared" si="300"/>
        <v>43976.9360183506</v>
      </c>
      <c r="E6417" s="89">
        <f t="shared" si="301"/>
        <v>899.99999979045242</v>
      </c>
      <c r="F6417" s="3">
        <f t="shared" si="302"/>
        <v>491863625.18851912</v>
      </c>
    </row>
    <row r="6418" spans="1:6">
      <c r="A6418" s="1">
        <v>43976.833333333336</v>
      </c>
      <c r="B6418">
        <v>19100</v>
      </c>
      <c r="C6418">
        <v>15.17</v>
      </c>
      <c r="D6418" s="2">
        <f t="shared" si="300"/>
        <v>43976.946738438048</v>
      </c>
      <c r="E6418" s="89">
        <f t="shared" si="301"/>
        <v>900.00000041909516</v>
      </c>
      <c r="F6418" s="3">
        <f t="shared" si="302"/>
        <v>486766593.14314836</v>
      </c>
    </row>
    <row r="6419" spans="1:6">
      <c r="A6419" s="1">
        <v>43976.84375</v>
      </c>
      <c r="B6419">
        <v>19000</v>
      </c>
      <c r="C6419">
        <v>15.11</v>
      </c>
      <c r="D6419" s="2">
        <f t="shared" si="300"/>
        <v>43976.957309210527</v>
      </c>
      <c r="E6419" s="89">
        <f t="shared" si="301"/>
        <v>899.99999979045242</v>
      </c>
      <c r="F6419" s="3">
        <f t="shared" si="302"/>
        <v>484218076.61045921</v>
      </c>
    </row>
    <row r="6420" spans="1:6">
      <c r="A6420" s="1">
        <v>43976.854166666664</v>
      </c>
      <c r="B6420">
        <v>19200</v>
      </c>
      <c r="C6420">
        <v>15.06</v>
      </c>
      <c r="D6420" s="2">
        <f t="shared" si="300"/>
        <v>43976.967419270833</v>
      </c>
      <c r="E6420" s="89">
        <f t="shared" si="301"/>
        <v>899.99999979045242</v>
      </c>
      <c r="F6420" s="3">
        <f t="shared" si="302"/>
        <v>489315108.99583244</v>
      </c>
    </row>
    <row r="6421" spans="1:6">
      <c r="A6421" s="1">
        <v>43976.864583333336</v>
      </c>
      <c r="B6421">
        <v>18900</v>
      </c>
      <c r="C6421">
        <v>14.99</v>
      </c>
      <c r="D6421" s="2">
        <f t="shared" si="300"/>
        <v>43976.978298280424</v>
      </c>
      <c r="E6421" s="89">
        <f t="shared" si="301"/>
        <v>900.00000041909516</v>
      </c>
      <c r="F6421" s="3">
        <f t="shared" si="302"/>
        <v>481669560.75421488</v>
      </c>
    </row>
    <row r="6422" spans="1:6">
      <c r="A6422" s="1">
        <v>43976.875</v>
      </c>
      <c r="B6422">
        <v>18900</v>
      </c>
      <c r="C6422">
        <v>14.93</v>
      </c>
      <c r="D6422" s="2">
        <f t="shared" si="300"/>
        <v>43976.988714947089</v>
      </c>
      <c r="E6422" s="89">
        <f t="shared" si="301"/>
        <v>899.99999979045242</v>
      </c>
      <c r="F6422" s="3">
        <f t="shared" si="302"/>
        <v>481669560.41777259</v>
      </c>
    </row>
    <row r="6423" spans="1:6">
      <c r="A6423" s="1">
        <v>43976.885416666664</v>
      </c>
      <c r="B6423">
        <v>18900</v>
      </c>
      <c r="C6423">
        <v>14.87</v>
      </c>
      <c r="D6423" s="2">
        <f t="shared" si="300"/>
        <v>43976.999131613753</v>
      </c>
      <c r="E6423" s="89">
        <f t="shared" si="301"/>
        <v>899.99999979045242</v>
      </c>
      <c r="F6423" s="3">
        <f t="shared" si="302"/>
        <v>481669560.41777259</v>
      </c>
    </row>
    <row r="6424" spans="1:6">
      <c r="A6424" s="1">
        <v>43976.895833333336</v>
      </c>
      <c r="B6424">
        <v>18800</v>
      </c>
      <c r="C6424">
        <v>14.81</v>
      </c>
      <c r="D6424" s="2">
        <f t="shared" si="300"/>
        <v>43977.009705673758</v>
      </c>
      <c r="E6424" s="89">
        <f t="shared" si="301"/>
        <v>900.00000041909516</v>
      </c>
      <c r="F6424" s="3">
        <f t="shared" si="302"/>
        <v>479121044.55974811</v>
      </c>
    </row>
    <row r="6425" spans="1:6">
      <c r="A6425" s="1">
        <v>43976.90625</v>
      </c>
      <c r="B6425">
        <v>18600</v>
      </c>
      <c r="C6425">
        <v>14.74</v>
      </c>
      <c r="D6425" s="2">
        <f t="shared" si="300"/>
        <v>43977.020442204303</v>
      </c>
      <c r="E6425" s="89">
        <f t="shared" si="301"/>
        <v>899.99999979045242</v>
      </c>
      <c r="F6425" s="3">
        <f t="shared" si="302"/>
        <v>474024011.83971268</v>
      </c>
    </row>
    <row r="6426" spans="1:6">
      <c r="A6426" s="1">
        <v>43976.916666666664</v>
      </c>
      <c r="B6426">
        <v>18300</v>
      </c>
      <c r="C6426">
        <v>14.67</v>
      </c>
      <c r="D6426" s="2">
        <f t="shared" si="300"/>
        <v>43977.031351775957</v>
      </c>
      <c r="E6426" s="89">
        <f t="shared" si="301"/>
        <v>899.99999979045242</v>
      </c>
      <c r="F6426" s="3">
        <f t="shared" si="302"/>
        <v>466378463.26165283</v>
      </c>
    </row>
    <row r="6427" spans="1:6">
      <c r="A6427" s="1">
        <v>43976.927083333336</v>
      </c>
      <c r="B6427">
        <v>18400</v>
      </c>
      <c r="C6427">
        <v>14.62</v>
      </c>
      <c r="D6427" s="2">
        <f t="shared" si="300"/>
        <v>43977.041602355072</v>
      </c>
      <c r="E6427" s="89">
        <f t="shared" si="301"/>
        <v>900.00000041909516</v>
      </c>
      <c r="F6427" s="3">
        <f t="shared" si="302"/>
        <v>468926979.78188115</v>
      </c>
    </row>
    <row r="6428" spans="1:6">
      <c r="A6428" s="1">
        <v>43976.9375</v>
      </c>
      <c r="B6428">
        <v>18500</v>
      </c>
      <c r="C6428">
        <v>14.56</v>
      </c>
      <c r="D6428" s="2">
        <f t="shared" si="300"/>
        <v>43977.051854729732</v>
      </c>
      <c r="E6428" s="89">
        <f t="shared" si="301"/>
        <v>899.99999979045242</v>
      </c>
      <c r="F6428" s="3">
        <f t="shared" si="302"/>
        <v>471475495.64702606</v>
      </c>
    </row>
    <row r="6429" spans="1:6">
      <c r="A6429" s="1">
        <v>43976.947916666664</v>
      </c>
      <c r="B6429">
        <v>18400</v>
      </c>
      <c r="C6429">
        <v>14.5</v>
      </c>
      <c r="D6429" s="2">
        <f t="shared" si="300"/>
        <v>43977.0624356884</v>
      </c>
      <c r="E6429" s="89">
        <f t="shared" si="301"/>
        <v>899.99999979045242</v>
      </c>
      <c r="F6429" s="3">
        <f t="shared" si="302"/>
        <v>468926979.45433944</v>
      </c>
    </row>
    <row r="6430" spans="1:6">
      <c r="A6430" s="1">
        <v>43976.958333333336</v>
      </c>
      <c r="B6430">
        <v>18200</v>
      </c>
      <c r="C6430">
        <v>14.43</v>
      </c>
      <c r="D6430" s="2">
        <f t="shared" si="300"/>
        <v>43977.073186355316</v>
      </c>
      <c r="E6430" s="89">
        <f t="shared" si="301"/>
        <v>900.00000041909516</v>
      </c>
      <c r="F6430" s="3">
        <f t="shared" si="302"/>
        <v>463829947.39294767</v>
      </c>
    </row>
    <row r="6431" spans="1:6">
      <c r="A6431" s="1">
        <v>43976.96875</v>
      </c>
      <c r="B6431">
        <v>18300</v>
      </c>
      <c r="C6431">
        <v>14.37</v>
      </c>
      <c r="D6431" s="2">
        <f t="shared" si="300"/>
        <v>43977.083435109293</v>
      </c>
      <c r="E6431" s="89">
        <f t="shared" si="301"/>
        <v>899.99999979045242</v>
      </c>
      <c r="F6431" s="3">
        <f t="shared" si="302"/>
        <v>466378463.26165283</v>
      </c>
    </row>
    <row r="6432" spans="1:6">
      <c r="A6432" s="1">
        <v>43976.979166666664</v>
      </c>
      <c r="B6432">
        <v>18100</v>
      </c>
      <c r="C6432">
        <v>14.32</v>
      </c>
      <c r="D6432" s="2">
        <f t="shared" si="300"/>
        <v>43977.094189456722</v>
      </c>
      <c r="E6432" s="89">
        <f t="shared" si="301"/>
        <v>899.99999979045242</v>
      </c>
      <c r="F6432" s="3">
        <f t="shared" si="302"/>
        <v>461281430.87627959</v>
      </c>
    </row>
    <row r="6433" spans="1:6">
      <c r="A6433" s="1">
        <v>43976.989583333336</v>
      </c>
      <c r="B6433">
        <v>18300</v>
      </c>
      <c r="C6433">
        <v>14.26</v>
      </c>
      <c r="D6433" s="2">
        <f t="shared" si="300"/>
        <v>43977.104268442628</v>
      </c>
      <c r="E6433" s="89">
        <f t="shared" si="301"/>
        <v>900.00000041909516</v>
      </c>
      <c r="F6433" s="3">
        <f t="shared" si="302"/>
        <v>466378463.58741438</v>
      </c>
    </row>
    <row r="6434" spans="1:6">
      <c r="A6434" s="1">
        <v>43977</v>
      </c>
      <c r="B6434">
        <v>18100</v>
      </c>
      <c r="C6434">
        <v>14.19</v>
      </c>
      <c r="D6434" s="2">
        <f t="shared" si="300"/>
        <v>43977.115022790058</v>
      </c>
      <c r="E6434" s="89">
        <f t="shared" si="301"/>
        <v>899.99999979045242</v>
      </c>
      <c r="F6434" s="3">
        <f t="shared" si="302"/>
        <v>461281430.87627959</v>
      </c>
    </row>
    <row r="6435" spans="1:6">
      <c r="A6435" s="1">
        <v>43977.010416666664</v>
      </c>
      <c r="B6435">
        <v>18000</v>
      </c>
      <c r="C6435">
        <v>14.13</v>
      </c>
      <c r="D6435" s="2">
        <f t="shared" si="300"/>
        <v>43977.125611111107</v>
      </c>
      <c r="E6435" s="89">
        <f t="shared" si="301"/>
        <v>899.99999979045242</v>
      </c>
      <c r="F6435" s="3">
        <f t="shared" si="302"/>
        <v>458732914.68359292</v>
      </c>
    </row>
    <row r="6436" spans="1:6">
      <c r="A6436" s="1">
        <v>43977.020833333336</v>
      </c>
      <c r="B6436">
        <v>18200</v>
      </c>
      <c r="C6436">
        <v>14.08</v>
      </c>
      <c r="D6436" s="2">
        <f t="shared" si="300"/>
        <v>43977.135686355316</v>
      </c>
      <c r="E6436" s="89">
        <f t="shared" si="301"/>
        <v>900.00000041909516</v>
      </c>
      <c r="F6436" s="3">
        <f t="shared" si="302"/>
        <v>463829947.39294767</v>
      </c>
    </row>
    <row r="6437" spans="1:6">
      <c r="A6437" s="1">
        <v>43977.03125</v>
      </c>
      <c r="B6437">
        <v>17900</v>
      </c>
      <c r="C6437">
        <v>14.01</v>
      </c>
      <c r="D6437" s="2">
        <f t="shared" si="300"/>
        <v>43977.146618016763</v>
      </c>
      <c r="E6437" s="89">
        <f t="shared" si="301"/>
        <v>899.99999979045242</v>
      </c>
      <c r="F6437" s="3">
        <f t="shared" si="302"/>
        <v>456184398.4909063</v>
      </c>
    </row>
    <row r="6438" spans="1:6">
      <c r="A6438" s="1">
        <v>43977.041666666664</v>
      </c>
      <c r="B6438">
        <v>18000</v>
      </c>
      <c r="C6438">
        <v>13.96</v>
      </c>
      <c r="D6438" s="2">
        <f t="shared" si="300"/>
        <v>43977.156861111107</v>
      </c>
      <c r="E6438" s="89">
        <f t="shared" si="301"/>
        <v>899.99999979045242</v>
      </c>
      <c r="F6438" s="3">
        <f t="shared" si="302"/>
        <v>458732914.68359292</v>
      </c>
    </row>
    <row r="6439" spans="1:6">
      <c r="A6439" s="1">
        <v>43977.052083333336</v>
      </c>
      <c r="B6439">
        <v>18000</v>
      </c>
      <c r="C6439">
        <v>13.91</v>
      </c>
      <c r="D6439" s="2">
        <f t="shared" si="300"/>
        <v>43977.167277777779</v>
      </c>
      <c r="E6439" s="89">
        <f t="shared" si="301"/>
        <v>900.00000041909516</v>
      </c>
      <c r="F6439" s="3">
        <f t="shared" si="302"/>
        <v>458732915.00401419</v>
      </c>
    </row>
    <row r="6440" spans="1:6">
      <c r="A6440" s="1">
        <v>43977.0625</v>
      </c>
      <c r="B6440">
        <v>17800</v>
      </c>
      <c r="C6440">
        <v>13.85</v>
      </c>
      <c r="D6440" s="2">
        <f t="shared" si="300"/>
        <v>43977.178043539323</v>
      </c>
      <c r="E6440" s="89">
        <f t="shared" si="301"/>
        <v>899.99999979045242</v>
      </c>
      <c r="F6440" s="3">
        <f t="shared" si="302"/>
        <v>453635882.29821968</v>
      </c>
    </row>
    <row r="6441" spans="1:6">
      <c r="A6441" s="1">
        <v>43977.072916666664</v>
      </c>
      <c r="B6441">
        <v>17900</v>
      </c>
      <c r="C6441">
        <v>13.8</v>
      </c>
      <c r="D6441" s="2">
        <f t="shared" si="300"/>
        <v>43977.188284683427</v>
      </c>
      <c r="E6441" s="89">
        <f t="shared" si="301"/>
        <v>899.99999979045242</v>
      </c>
      <c r="F6441" s="3">
        <f t="shared" si="302"/>
        <v>456184398.4909063</v>
      </c>
    </row>
    <row r="6442" spans="1:6">
      <c r="A6442" s="1">
        <v>43977.083333333336</v>
      </c>
      <c r="B6442">
        <v>18000</v>
      </c>
      <c r="C6442">
        <v>13.74</v>
      </c>
      <c r="D6442" s="2">
        <f t="shared" si="300"/>
        <v>43977.198527777779</v>
      </c>
      <c r="E6442" s="89">
        <f t="shared" si="301"/>
        <v>900.00000041909516</v>
      </c>
      <c r="F6442" s="3">
        <f t="shared" si="302"/>
        <v>458732915.00401419</v>
      </c>
    </row>
    <row r="6443" spans="1:6">
      <c r="A6443" s="1">
        <v>43977.09375</v>
      </c>
      <c r="B6443">
        <v>17800</v>
      </c>
      <c r="C6443">
        <v>13.68</v>
      </c>
      <c r="D6443" s="2">
        <f t="shared" si="300"/>
        <v>43977.209293539323</v>
      </c>
      <c r="E6443" s="89">
        <f t="shared" si="301"/>
        <v>899.99999979045242</v>
      </c>
      <c r="F6443" s="3">
        <f t="shared" si="302"/>
        <v>453635882.29821968</v>
      </c>
    </row>
    <row r="6444" spans="1:6">
      <c r="A6444" s="1">
        <v>43977.104166666664</v>
      </c>
      <c r="B6444">
        <v>17900</v>
      </c>
      <c r="C6444">
        <v>13.63</v>
      </c>
      <c r="D6444" s="2">
        <f t="shared" si="300"/>
        <v>43977.219534683427</v>
      </c>
      <c r="E6444" s="89">
        <f t="shared" si="301"/>
        <v>899.99999979045242</v>
      </c>
      <c r="F6444" s="3">
        <f t="shared" si="302"/>
        <v>456184398.4909063</v>
      </c>
    </row>
    <row r="6445" spans="1:6">
      <c r="A6445" s="1">
        <v>43977.114583333336</v>
      </c>
      <c r="B6445">
        <v>17800</v>
      </c>
      <c r="C6445">
        <v>13.58</v>
      </c>
      <c r="D6445" s="2">
        <f t="shared" si="300"/>
        <v>43977.230126872659</v>
      </c>
      <c r="E6445" s="89">
        <f t="shared" si="301"/>
        <v>900.00000041909516</v>
      </c>
      <c r="F6445" s="3">
        <f t="shared" si="302"/>
        <v>453635882.61508071</v>
      </c>
    </row>
    <row r="6446" spans="1:6">
      <c r="A6446" s="1">
        <v>43977.125</v>
      </c>
      <c r="B6446">
        <v>17800</v>
      </c>
      <c r="C6446">
        <v>13.53</v>
      </c>
      <c r="D6446" s="2">
        <f t="shared" si="300"/>
        <v>43977.240543539323</v>
      </c>
      <c r="E6446" s="89">
        <f t="shared" si="301"/>
        <v>899.99999979045242</v>
      </c>
      <c r="F6446" s="3">
        <f t="shared" si="302"/>
        <v>453635882.29821968</v>
      </c>
    </row>
    <row r="6447" spans="1:6">
      <c r="A6447" s="1">
        <v>43977.135416666664</v>
      </c>
      <c r="B6447">
        <v>17900</v>
      </c>
      <c r="C6447">
        <v>13.49</v>
      </c>
      <c r="D6447" s="2">
        <f t="shared" si="300"/>
        <v>43977.250784683427</v>
      </c>
      <c r="E6447" s="89">
        <f t="shared" si="301"/>
        <v>899.99999979045242</v>
      </c>
      <c r="F6447" s="3">
        <f t="shared" si="302"/>
        <v>456184398.4909063</v>
      </c>
    </row>
    <row r="6448" spans="1:6">
      <c r="A6448" s="1">
        <v>43977.145833333336</v>
      </c>
      <c r="B6448">
        <v>17800</v>
      </c>
      <c r="C6448">
        <v>13.44</v>
      </c>
      <c r="D6448" s="2">
        <f t="shared" si="300"/>
        <v>43977.261376872659</v>
      </c>
      <c r="E6448" s="89">
        <f t="shared" si="301"/>
        <v>900.00000041909516</v>
      </c>
      <c r="F6448" s="3">
        <f t="shared" si="302"/>
        <v>453635882.61508071</v>
      </c>
    </row>
    <row r="6449" spans="1:6">
      <c r="A6449" s="1">
        <v>43977.15625</v>
      </c>
      <c r="B6449">
        <v>17700</v>
      </c>
      <c r="C6449">
        <v>13.39</v>
      </c>
      <c r="D6449" s="2">
        <f t="shared" si="300"/>
        <v>43977.2719710452</v>
      </c>
      <c r="E6449" s="89">
        <f t="shared" si="301"/>
        <v>899.99999979045242</v>
      </c>
      <c r="F6449" s="3">
        <f t="shared" si="302"/>
        <v>451087366.10553306</v>
      </c>
    </row>
    <row r="6450" spans="1:6">
      <c r="A6450" s="1">
        <v>43977.166666666664</v>
      </c>
      <c r="B6450">
        <v>17700</v>
      </c>
      <c r="C6450">
        <v>13.35</v>
      </c>
      <c r="D6450" s="2">
        <f t="shared" si="300"/>
        <v>43977.282387711864</v>
      </c>
      <c r="E6450" s="89">
        <f t="shared" si="301"/>
        <v>899.99999979045242</v>
      </c>
      <c r="F6450" s="3">
        <f t="shared" si="302"/>
        <v>451087366.10553306</v>
      </c>
    </row>
    <row r="6451" spans="1:6">
      <c r="A6451" s="1">
        <v>43977.177083333336</v>
      </c>
      <c r="B6451">
        <v>17800</v>
      </c>
      <c r="C6451">
        <v>13.31</v>
      </c>
      <c r="D6451" s="2">
        <f t="shared" si="300"/>
        <v>43977.292626872659</v>
      </c>
      <c r="E6451" s="89">
        <f t="shared" si="301"/>
        <v>900.00000041909516</v>
      </c>
      <c r="F6451" s="3">
        <f t="shared" si="302"/>
        <v>453635882.61508071</v>
      </c>
    </row>
    <row r="6452" spans="1:6">
      <c r="A6452" s="1">
        <v>43977.1875</v>
      </c>
      <c r="B6452">
        <v>17700</v>
      </c>
      <c r="C6452">
        <v>13.26</v>
      </c>
      <c r="D6452" s="2">
        <f t="shared" si="300"/>
        <v>43977.3032210452</v>
      </c>
      <c r="E6452" s="89">
        <f t="shared" si="301"/>
        <v>899.99999979045242</v>
      </c>
      <c r="F6452" s="3">
        <f t="shared" si="302"/>
        <v>451087366.10553306</v>
      </c>
    </row>
    <row r="6453" spans="1:6">
      <c r="A6453" s="1">
        <v>43977.197916666664</v>
      </c>
      <c r="B6453">
        <v>17800</v>
      </c>
      <c r="C6453">
        <v>13.22</v>
      </c>
      <c r="D6453" s="2">
        <f t="shared" si="300"/>
        <v>43977.313460205987</v>
      </c>
      <c r="E6453" s="89">
        <f t="shared" si="301"/>
        <v>899.99999979045242</v>
      </c>
      <c r="F6453" s="3">
        <f t="shared" si="302"/>
        <v>453635882.29821968</v>
      </c>
    </row>
    <row r="6454" spans="1:6">
      <c r="A6454" s="1">
        <v>43977.208333333336</v>
      </c>
      <c r="B6454">
        <v>17600</v>
      </c>
      <c r="C6454">
        <v>13.17</v>
      </c>
      <c r="D6454" s="2">
        <f t="shared" si="300"/>
        <v>43977.32423390152</v>
      </c>
      <c r="E6454" s="89">
        <f t="shared" si="301"/>
        <v>900.00000041909516</v>
      </c>
      <c r="F6454" s="3">
        <f t="shared" si="302"/>
        <v>448538850.22614717</v>
      </c>
    </row>
    <row r="6455" spans="1:6">
      <c r="A6455" s="1">
        <v>43977.21875</v>
      </c>
      <c r="B6455">
        <v>17600</v>
      </c>
      <c r="C6455">
        <v>13.13</v>
      </c>
      <c r="D6455" s="2">
        <f t="shared" si="300"/>
        <v>43977.334650568184</v>
      </c>
      <c r="E6455" s="89">
        <f t="shared" si="301"/>
        <v>899.99999979045242</v>
      </c>
      <c r="F6455" s="3">
        <f t="shared" si="302"/>
        <v>448538849.91284645</v>
      </c>
    </row>
    <row r="6456" spans="1:6">
      <c r="A6456" s="1">
        <v>43977.229166666664</v>
      </c>
      <c r="B6456">
        <v>18000</v>
      </c>
      <c r="C6456">
        <v>13.11</v>
      </c>
      <c r="D6456" s="2">
        <f t="shared" si="300"/>
        <v>43977.344361111107</v>
      </c>
      <c r="E6456" s="89">
        <f t="shared" si="301"/>
        <v>899.99999979045242</v>
      </c>
      <c r="F6456" s="3">
        <f t="shared" si="302"/>
        <v>458732914.68359292</v>
      </c>
    </row>
    <row r="6457" spans="1:6">
      <c r="A6457" s="1">
        <v>43977.239583333336</v>
      </c>
      <c r="B6457">
        <v>17700</v>
      </c>
      <c r="C6457">
        <v>13.06</v>
      </c>
      <c r="D6457" s="2">
        <f t="shared" si="300"/>
        <v>43977.355304378536</v>
      </c>
      <c r="E6457" s="89">
        <f t="shared" si="301"/>
        <v>900.00000041909516</v>
      </c>
      <c r="F6457" s="3">
        <f t="shared" si="302"/>
        <v>451087366.42061394</v>
      </c>
    </row>
    <row r="6458" spans="1:6">
      <c r="A6458" s="1">
        <v>43977.25</v>
      </c>
      <c r="B6458">
        <v>17700</v>
      </c>
      <c r="C6458">
        <v>13.03</v>
      </c>
      <c r="D6458" s="2">
        <f t="shared" si="300"/>
        <v>43977.3657210452</v>
      </c>
      <c r="E6458" s="89">
        <f t="shared" si="301"/>
        <v>899.99999979045242</v>
      </c>
      <c r="F6458" s="3">
        <f t="shared" si="302"/>
        <v>451087366.10553306</v>
      </c>
    </row>
    <row r="6459" spans="1:6">
      <c r="A6459" s="1">
        <v>43977.260416666664</v>
      </c>
      <c r="B6459">
        <v>17700</v>
      </c>
      <c r="C6459">
        <v>12.99</v>
      </c>
      <c r="D6459" s="2">
        <f t="shared" si="300"/>
        <v>43977.376137711864</v>
      </c>
      <c r="E6459" s="89">
        <f t="shared" si="301"/>
        <v>899.99999979045242</v>
      </c>
      <c r="F6459" s="3">
        <f t="shared" si="302"/>
        <v>451087366.10553306</v>
      </c>
    </row>
    <row r="6460" spans="1:6">
      <c r="A6460" s="1">
        <v>43977.270833333336</v>
      </c>
      <c r="B6460">
        <v>17800</v>
      </c>
      <c r="C6460">
        <v>12.95</v>
      </c>
      <c r="D6460" s="2">
        <f t="shared" si="300"/>
        <v>43977.386376872659</v>
      </c>
      <c r="E6460" s="89">
        <f t="shared" si="301"/>
        <v>900.00000041909516</v>
      </c>
      <c r="F6460" s="3">
        <f t="shared" si="302"/>
        <v>453635882.61508071</v>
      </c>
    </row>
    <row r="6461" spans="1:6">
      <c r="A6461" s="1">
        <v>43977.28125</v>
      </c>
      <c r="B6461">
        <v>17700</v>
      </c>
      <c r="C6461">
        <v>12.92</v>
      </c>
      <c r="D6461" s="2">
        <f t="shared" si="300"/>
        <v>43977.3969710452</v>
      </c>
      <c r="E6461" s="89">
        <f t="shared" si="301"/>
        <v>899.99999979045242</v>
      </c>
      <c r="F6461" s="3">
        <f t="shared" si="302"/>
        <v>451087366.10553306</v>
      </c>
    </row>
    <row r="6462" spans="1:6">
      <c r="A6462" s="1">
        <v>43977.291666666664</v>
      </c>
      <c r="B6462">
        <v>17800</v>
      </c>
      <c r="C6462">
        <v>12.88</v>
      </c>
      <c r="D6462" s="2">
        <f t="shared" si="300"/>
        <v>43977.407210205987</v>
      </c>
      <c r="E6462" s="89">
        <f t="shared" si="301"/>
        <v>899.99999979045242</v>
      </c>
      <c r="F6462" s="3">
        <f t="shared" si="302"/>
        <v>453635882.29821968</v>
      </c>
    </row>
    <row r="6463" spans="1:6">
      <c r="A6463" s="1">
        <v>43977.302083333336</v>
      </c>
      <c r="B6463">
        <v>17700</v>
      </c>
      <c r="C6463">
        <v>12.84</v>
      </c>
      <c r="D6463" s="2">
        <f t="shared" si="300"/>
        <v>43977.417804378536</v>
      </c>
      <c r="E6463" s="89">
        <f t="shared" si="301"/>
        <v>900.00000041909516</v>
      </c>
      <c r="F6463" s="3">
        <f t="shared" si="302"/>
        <v>451087366.42061394</v>
      </c>
    </row>
    <row r="6464" spans="1:6">
      <c r="A6464" s="1">
        <v>43977.3125</v>
      </c>
      <c r="B6464">
        <v>17900</v>
      </c>
      <c r="C6464">
        <v>12.83</v>
      </c>
      <c r="D6464" s="2">
        <f t="shared" si="300"/>
        <v>43977.427868016763</v>
      </c>
      <c r="E6464" s="89">
        <f t="shared" si="301"/>
        <v>899.99999979045242</v>
      </c>
      <c r="F6464" s="3">
        <f t="shared" si="302"/>
        <v>456184398.4909063</v>
      </c>
    </row>
    <row r="6465" spans="1:6">
      <c r="A6465" s="1">
        <v>43977.322916666664</v>
      </c>
      <c r="B6465">
        <v>17800</v>
      </c>
      <c r="C6465">
        <v>12.79</v>
      </c>
      <c r="D6465" s="2">
        <f t="shared" si="300"/>
        <v>43977.438460205987</v>
      </c>
      <c r="E6465" s="89">
        <f t="shared" si="301"/>
        <v>899.99999979045242</v>
      </c>
      <c r="F6465" s="3">
        <f t="shared" si="302"/>
        <v>453635882.29821968</v>
      </c>
    </row>
    <row r="6466" spans="1:6">
      <c r="A6466" s="1">
        <v>43977.333333333336</v>
      </c>
      <c r="B6466">
        <v>17600</v>
      </c>
      <c r="C6466">
        <v>12.76</v>
      </c>
      <c r="D6466" s="2">
        <f t="shared" si="300"/>
        <v>43977.44923390152</v>
      </c>
      <c r="E6466" s="89">
        <f t="shared" si="301"/>
        <v>900.00000041909516</v>
      </c>
      <c r="F6466" s="3">
        <f t="shared" si="302"/>
        <v>448538850.22614717</v>
      </c>
    </row>
    <row r="6467" spans="1:6">
      <c r="A6467" s="1">
        <v>43977.34375</v>
      </c>
      <c r="B6467">
        <v>17700</v>
      </c>
      <c r="C6467">
        <v>12.72</v>
      </c>
      <c r="D6467" s="2">
        <f t="shared" ref="D6467:D6530" si="303">A6467+((13422*(1/B6467)+2.019)/24)</f>
        <v>43977.4594710452</v>
      </c>
      <c r="E6467" s="89">
        <f t="shared" si="301"/>
        <v>899.99999979045242</v>
      </c>
      <c r="F6467" s="3">
        <f t="shared" si="302"/>
        <v>451087366.10553306</v>
      </c>
    </row>
    <row r="6468" spans="1:6">
      <c r="A6468" s="1">
        <v>43977.354166666664</v>
      </c>
      <c r="B6468">
        <v>17700</v>
      </c>
      <c r="C6468">
        <v>12.7</v>
      </c>
      <c r="D6468" s="2">
        <f t="shared" si="303"/>
        <v>43977.469887711864</v>
      </c>
      <c r="E6468" s="89">
        <f t="shared" ref="E6468:E6531" si="304">CONVERT((A6468-A6467),"day","sec")</f>
        <v>899.99999979045242</v>
      </c>
      <c r="F6468" s="3">
        <f t="shared" si="302"/>
        <v>451087366.10553306</v>
      </c>
    </row>
    <row r="6469" spans="1:6">
      <c r="A6469" s="1">
        <v>43977.364583333336</v>
      </c>
      <c r="B6469">
        <v>17800</v>
      </c>
      <c r="C6469">
        <v>12.67</v>
      </c>
      <c r="D6469" s="2">
        <f t="shared" si="303"/>
        <v>43977.480126872659</v>
      </c>
      <c r="E6469" s="89">
        <f t="shared" si="304"/>
        <v>900.00000041909516</v>
      </c>
      <c r="F6469" s="3">
        <f t="shared" ref="F6469:F6532" si="305">E6469*B6469*CONVERT(1,"ft^3","l")</f>
        <v>453635882.61508071</v>
      </c>
    </row>
    <row r="6470" spans="1:6">
      <c r="A6470" s="1">
        <v>43977.375</v>
      </c>
      <c r="B6470">
        <v>17800</v>
      </c>
      <c r="C6470">
        <v>12.64</v>
      </c>
      <c r="D6470" s="2">
        <f t="shared" si="303"/>
        <v>43977.490543539323</v>
      </c>
      <c r="E6470" s="89">
        <f t="shared" si="304"/>
        <v>899.99999979045242</v>
      </c>
      <c r="F6470" s="3">
        <f t="shared" si="305"/>
        <v>453635882.29821968</v>
      </c>
    </row>
    <row r="6471" spans="1:6">
      <c r="A6471" s="1">
        <v>43977.385416666664</v>
      </c>
      <c r="B6471">
        <v>17800</v>
      </c>
      <c r="C6471">
        <v>12.63</v>
      </c>
      <c r="D6471" s="2">
        <f t="shared" si="303"/>
        <v>43977.500960205987</v>
      </c>
      <c r="E6471" s="89">
        <f t="shared" si="304"/>
        <v>899.99999979045242</v>
      </c>
      <c r="F6471" s="3">
        <f t="shared" si="305"/>
        <v>453635882.29821968</v>
      </c>
    </row>
    <row r="6472" spans="1:6">
      <c r="A6472" s="1">
        <v>43977.395833333336</v>
      </c>
      <c r="B6472">
        <v>17900</v>
      </c>
      <c r="C6472">
        <v>12.6</v>
      </c>
      <c r="D6472" s="2">
        <f t="shared" si="303"/>
        <v>43977.511201350098</v>
      </c>
      <c r="E6472" s="89">
        <f t="shared" si="304"/>
        <v>900.00000041909516</v>
      </c>
      <c r="F6472" s="3">
        <f t="shared" si="305"/>
        <v>456184398.80954742</v>
      </c>
    </row>
    <row r="6473" spans="1:6">
      <c r="A6473" s="1">
        <v>43977.40625</v>
      </c>
      <c r="B6473">
        <v>17700</v>
      </c>
      <c r="C6473">
        <v>12.57</v>
      </c>
      <c r="D6473" s="2">
        <f t="shared" si="303"/>
        <v>43977.5219710452</v>
      </c>
      <c r="E6473" s="89">
        <f t="shared" si="304"/>
        <v>899.99999979045242</v>
      </c>
      <c r="F6473" s="3">
        <f t="shared" si="305"/>
        <v>451087366.10553306</v>
      </c>
    </row>
    <row r="6474" spans="1:6">
      <c r="A6474" s="1">
        <v>43977.416666666664</v>
      </c>
      <c r="B6474">
        <v>17900</v>
      </c>
      <c r="C6474">
        <v>12.55</v>
      </c>
      <c r="D6474" s="2">
        <f t="shared" si="303"/>
        <v>43977.532034683427</v>
      </c>
      <c r="E6474" s="89">
        <f t="shared" si="304"/>
        <v>899.99999979045242</v>
      </c>
      <c r="F6474" s="3">
        <f t="shared" si="305"/>
        <v>456184398.4909063</v>
      </c>
    </row>
    <row r="6475" spans="1:6">
      <c r="A6475" s="1">
        <v>43977.427083333336</v>
      </c>
      <c r="B6475">
        <v>17900</v>
      </c>
      <c r="C6475">
        <v>12.53</v>
      </c>
      <c r="D6475" s="2">
        <f t="shared" si="303"/>
        <v>43977.542451350098</v>
      </c>
      <c r="E6475" s="89">
        <f t="shared" si="304"/>
        <v>900.00000041909516</v>
      </c>
      <c r="F6475" s="3">
        <f t="shared" si="305"/>
        <v>456184398.80954742</v>
      </c>
    </row>
    <row r="6476" spans="1:6">
      <c r="A6476" s="1">
        <v>43977.4375</v>
      </c>
      <c r="B6476">
        <v>17800</v>
      </c>
      <c r="C6476">
        <v>12.5</v>
      </c>
      <c r="D6476" s="2">
        <f t="shared" si="303"/>
        <v>43977.553043539323</v>
      </c>
      <c r="E6476" s="89">
        <f t="shared" si="304"/>
        <v>899.99999979045242</v>
      </c>
      <c r="F6476" s="3">
        <f t="shared" si="305"/>
        <v>453635882.29821968</v>
      </c>
    </row>
    <row r="6477" spans="1:6">
      <c r="A6477" s="1">
        <v>43977.447916666664</v>
      </c>
      <c r="B6477">
        <v>17800</v>
      </c>
      <c r="C6477">
        <v>12.48</v>
      </c>
      <c r="D6477" s="2">
        <f t="shared" si="303"/>
        <v>43977.563460205987</v>
      </c>
      <c r="E6477" s="89">
        <f t="shared" si="304"/>
        <v>899.99999979045242</v>
      </c>
      <c r="F6477" s="3">
        <f t="shared" si="305"/>
        <v>453635882.29821968</v>
      </c>
    </row>
    <row r="6478" spans="1:6">
      <c r="A6478" s="1">
        <v>43977.458333333336</v>
      </c>
      <c r="B6478">
        <v>17900</v>
      </c>
      <c r="C6478">
        <v>12.46</v>
      </c>
      <c r="D6478" s="2">
        <f t="shared" si="303"/>
        <v>43977.573701350098</v>
      </c>
      <c r="E6478" s="89">
        <f t="shared" si="304"/>
        <v>900.00000041909516</v>
      </c>
      <c r="F6478" s="3">
        <f t="shared" si="305"/>
        <v>456184398.80954742</v>
      </c>
    </row>
    <row r="6479" spans="1:6">
      <c r="A6479" s="1">
        <v>43977.46875</v>
      </c>
      <c r="B6479">
        <v>17800</v>
      </c>
      <c r="C6479">
        <v>12.44</v>
      </c>
      <c r="D6479" s="2">
        <f t="shared" si="303"/>
        <v>43977.584293539323</v>
      </c>
      <c r="E6479" s="89">
        <f t="shared" si="304"/>
        <v>899.99999979045242</v>
      </c>
      <c r="F6479" s="3">
        <f t="shared" si="305"/>
        <v>453635882.29821968</v>
      </c>
    </row>
    <row r="6480" spans="1:6">
      <c r="A6480" s="1">
        <v>43977.479166666664</v>
      </c>
      <c r="B6480">
        <v>17800</v>
      </c>
      <c r="C6480">
        <v>12.42</v>
      </c>
      <c r="D6480" s="2">
        <f t="shared" si="303"/>
        <v>43977.594710205987</v>
      </c>
      <c r="E6480" s="89">
        <f t="shared" si="304"/>
        <v>899.99999979045242</v>
      </c>
      <c r="F6480" s="3">
        <f t="shared" si="305"/>
        <v>453635882.29821968</v>
      </c>
    </row>
    <row r="6481" spans="1:6">
      <c r="A6481" s="1">
        <v>43977.489583333336</v>
      </c>
      <c r="B6481">
        <v>17800</v>
      </c>
      <c r="C6481">
        <v>12.4</v>
      </c>
      <c r="D6481" s="2">
        <f t="shared" si="303"/>
        <v>43977.605126872659</v>
      </c>
      <c r="E6481" s="89">
        <f t="shared" si="304"/>
        <v>900.00000041909516</v>
      </c>
      <c r="F6481" s="3">
        <f t="shared" si="305"/>
        <v>453635882.61508071</v>
      </c>
    </row>
    <row r="6482" spans="1:6">
      <c r="A6482" s="1">
        <v>43977.5</v>
      </c>
      <c r="B6482">
        <v>17900</v>
      </c>
      <c r="C6482">
        <v>12.38</v>
      </c>
      <c r="D6482" s="2">
        <f t="shared" si="303"/>
        <v>43977.615368016763</v>
      </c>
      <c r="E6482" s="89">
        <f t="shared" si="304"/>
        <v>899.99999979045242</v>
      </c>
      <c r="F6482" s="3">
        <f t="shared" si="305"/>
        <v>456184398.4909063</v>
      </c>
    </row>
    <row r="6483" spans="1:6">
      <c r="A6483" s="1">
        <v>43977.510416666664</v>
      </c>
      <c r="B6483">
        <v>17900</v>
      </c>
      <c r="C6483">
        <v>12.36</v>
      </c>
      <c r="D6483" s="2">
        <f t="shared" si="303"/>
        <v>43977.625784683427</v>
      </c>
      <c r="E6483" s="89">
        <f t="shared" si="304"/>
        <v>899.99999979045242</v>
      </c>
      <c r="F6483" s="3">
        <f t="shared" si="305"/>
        <v>456184398.4909063</v>
      </c>
    </row>
    <row r="6484" spans="1:6">
      <c r="A6484" s="1">
        <v>43977.520833333336</v>
      </c>
      <c r="B6484">
        <v>18000</v>
      </c>
      <c r="C6484">
        <v>12.35</v>
      </c>
      <c r="D6484" s="2">
        <f t="shared" si="303"/>
        <v>43977.636027777779</v>
      </c>
      <c r="E6484" s="89">
        <f t="shared" si="304"/>
        <v>900.00000041909516</v>
      </c>
      <c r="F6484" s="3">
        <f t="shared" si="305"/>
        <v>458732915.00401419</v>
      </c>
    </row>
    <row r="6485" spans="1:6">
      <c r="A6485" s="1">
        <v>43977.53125</v>
      </c>
      <c r="B6485">
        <v>18000</v>
      </c>
      <c r="C6485">
        <v>12.34</v>
      </c>
      <c r="D6485" s="2">
        <f t="shared" si="303"/>
        <v>43977.646444444443</v>
      </c>
      <c r="E6485" s="89">
        <f t="shared" si="304"/>
        <v>899.99999979045242</v>
      </c>
      <c r="F6485" s="3">
        <f t="shared" si="305"/>
        <v>458732914.68359292</v>
      </c>
    </row>
    <row r="6486" spans="1:6">
      <c r="A6486" s="1">
        <v>43977.541666666664</v>
      </c>
      <c r="B6486">
        <v>17900</v>
      </c>
      <c r="C6486">
        <v>12.31</v>
      </c>
      <c r="D6486" s="2">
        <f t="shared" si="303"/>
        <v>43977.657034683427</v>
      </c>
      <c r="E6486" s="89">
        <f t="shared" si="304"/>
        <v>899.99999979045242</v>
      </c>
      <c r="F6486" s="3">
        <f t="shared" si="305"/>
        <v>456184398.4909063</v>
      </c>
    </row>
    <row r="6487" spans="1:6">
      <c r="A6487" s="1">
        <v>43977.552083333336</v>
      </c>
      <c r="B6487">
        <v>18000</v>
      </c>
      <c r="C6487">
        <v>12.31</v>
      </c>
      <c r="D6487" s="2">
        <f t="shared" si="303"/>
        <v>43977.667277777779</v>
      </c>
      <c r="E6487" s="89">
        <f t="shared" si="304"/>
        <v>900.00000041909516</v>
      </c>
      <c r="F6487" s="3">
        <f t="shared" si="305"/>
        <v>458732915.00401419</v>
      </c>
    </row>
    <row r="6488" spans="1:6">
      <c r="A6488" s="1">
        <v>43977.5625</v>
      </c>
      <c r="B6488">
        <v>17900</v>
      </c>
      <c r="C6488">
        <v>12.29</v>
      </c>
      <c r="D6488" s="2">
        <f t="shared" si="303"/>
        <v>43977.677868016763</v>
      </c>
      <c r="E6488" s="89">
        <f t="shared" si="304"/>
        <v>899.99999979045242</v>
      </c>
      <c r="F6488" s="3">
        <f t="shared" si="305"/>
        <v>456184398.4909063</v>
      </c>
    </row>
    <row r="6489" spans="1:6">
      <c r="A6489" s="1">
        <v>43977.572916666664</v>
      </c>
      <c r="B6489">
        <v>18000</v>
      </c>
      <c r="C6489">
        <v>12.27</v>
      </c>
      <c r="D6489" s="2">
        <f t="shared" si="303"/>
        <v>43977.688111111107</v>
      </c>
      <c r="E6489" s="89">
        <f t="shared" si="304"/>
        <v>899.99999979045242</v>
      </c>
      <c r="F6489" s="3">
        <f t="shared" si="305"/>
        <v>458732914.68359292</v>
      </c>
    </row>
    <row r="6490" spans="1:6">
      <c r="A6490" s="1">
        <v>43977.583333333336</v>
      </c>
      <c r="B6490">
        <v>18000</v>
      </c>
      <c r="C6490">
        <v>12.26</v>
      </c>
      <c r="D6490" s="2">
        <f t="shared" si="303"/>
        <v>43977.698527777779</v>
      </c>
      <c r="E6490" s="89">
        <f t="shared" si="304"/>
        <v>900.00000041909516</v>
      </c>
      <c r="F6490" s="3">
        <f t="shared" si="305"/>
        <v>458732915.00401419</v>
      </c>
    </row>
    <row r="6491" spans="1:6">
      <c r="A6491" s="1">
        <v>43977.59375</v>
      </c>
      <c r="B6491">
        <v>18000</v>
      </c>
      <c r="C6491">
        <v>12.25</v>
      </c>
      <c r="D6491" s="2">
        <f t="shared" si="303"/>
        <v>43977.708944444443</v>
      </c>
      <c r="E6491" s="89">
        <f t="shared" si="304"/>
        <v>899.99999979045242</v>
      </c>
      <c r="F6491" s="3">
        <f t="shared" si="305"/>
        <v>458732914.68359292</v>
      </c>
    </row>
    <row r="6492" spans="1:6">
      <c r="A6492" s="1">
        <v>43977.604166666664</v>
      </c>
      <c r="B6492">
        <v>18000</v>
      </c>
      <c r="C6492">
        <v>12.23</v>
      </c>
      <c r="D6492" s="2">
        <f t="shared" si="303"/>
        <v>43977.719361111107</v>
      </c>
      <c r="E6492" s="89">
        <f t="shared" si="304"/>
        <v>899.99999979045242</v>
      </c>
      <c r="F6492" s="3">
        <f t="shared" si="305"/>
        <v>458732914.68359292</v>
      </c>
    </row>
    <row r="6493" spans="1:6">
      <c r="A6493" s="1">
        <v>43977.614583333336</v>
      </c>
      <c r="B6493">
        <v>17700</v>
      </c>
      <c r="C6493">
        <v>12.22</v>
      </c>
      <c r="D6493" s="2">
        <f t="shared" si="303"/>
        <v>43977.730304378536</v>
      </c>
      <c r="E6493" s="89">
        <f t="shared" si="304"/>
        <v>900.00000041909516</v>
      </c>
      <c r="F6493" s="3">
        <f t="shared" si="305"/>
        <v>451087366.42061394</v>
      </c>
    </row>
    <row r="6494" spans="1:6">
      <c r="A6494" s="1">
        <v>43977.625</v>
      </c>
      <c r="B6494">
        <v>18100</v>
      </c>
      <c r="C6494">
        <v>12.22</v>
      </c>
      <c r="D6494" s="2">
        <f t="shared" si="303"/>
        <v>43977.740022790058</v>
      </c>
      <c r="E6494" s="89">
        <f t="shared" si="304"/>
        <v>899.99999979045242</v>
      </c>
      <c r="F6494" s="3">
        <f t="shared" si="305"/>
        <v>461281430.87627959</v>
      </c>
    </row>
    <row r="6495" spans="1:6">
      <c r="A6495" s="1">
        <v>43977.635416666664</v>
      </c>
      <c r="B6495">
        <v>18000</v>
      </c>
      <c r="C6495">
        <v>12.2</v>
      </c>
      <c r="D6495" s="2">
        <f t="shared" si="303"/>
        <v>43977.750611111107</v>
      </c>
      <c r="E6495" s="89">
        <f t="shared" si="304"/>
        <v>899.99999979045242</v>
      </c>
      <c r="F6495" s="3">
        <f t="shared" si="305"/>
        <v>458732914.68359292</v>
      </c>
    </row>
    <row r="6496" spans="1:6">
      <c r="A6496" s="1">
        <v>43977.645833333336</v>
      </c>
      <c r="B6496">
        <v>18000</v>
      </c>
      <c r="C6496">
        <v>12.19</v>
      </c>
      <c r="D6496" s="2">
        <f t="shared" si="303"/>
        <v>43977.761027777779</v>
      </c>
      <c r="E6496" s="89">
        <f t="shared" si="304"/>
        <v>900.00000041909516</v>
      </c>
      <c r="F6496" s="3">
        <f t="shared" si="305"/>
        <v>458732915.00401419</v>
      </c>
    </row>
    <row r="6497" spans="1:6">
      <c r="A6497" s="1">
        <v>43977.65625</v>
      </c>
      <c r="B6497">
        <v>18100</v>
      </c>
      <c r="C6497">
        <v>12.18</v>
      </c>
      <c r="D6497" s="2">
        <f t="shared" si="303"/>
        <v>43977.771272790058</v>
      </c>
      <c r="E6497" s="89">
        <f t="shared" si="304"/>
        <v>899.99999979045242</v>
      </c>
      <c r="F6497" s="3">
        <f t="shared" si="305"/>
        <v>461281430.87627959</v>
      </c>
    </row>
    <row r="6498" spans="1:6">
      <c r="A6498" s="1">
        <v>43977.666666666664</v>
      </c>
      <c r="B6498">
        <v>18100</v>
      </c>
      <c r="C6498">
        <v>12.17</v>
      </c>
      <c r="D6498" s="2">
        <f t="shared" si="303"/>
        <v>43977.781689456722</v>
      </c>
      <c r="E6498" s="89">
        <f t="shared" si="304"/>
        <v>899.99999979045242</v>
      </c>
      <c r="F6498" s="3">
        <f t="shared" si="305"/>
        <v>461281430.87627959</v>
      </c>
    </row>
    <row r="6499" spans="1:6">
      <c r="A6499" s="1">
        <v>43977.677083333336</v>
      </c>
      <c r="B6499">
        <v>18000</v>
      </c>
      <c r="C6499">
        <v>12.14</v>
      </c>
      <c r="D6499" s="2">
        <f t="shared" si="303"/>
        <v>43977.792277777779</v>
      </c>
      <c r="E6499" s="89">
        <f t="shared" si="304"/>
        <v>900.00000041909516</v>
      </c>
      <c r="F6499" s="3">
        <f t="shared" si="305"/>
        <v>458732915.00401419</v>
      </c>
    </row>
    <row r="6500" spans="1:6">
      <c r="A6500" s="1">
        <v>43977.6875</v>
      </c>
      <c r="B6500">
        <v>18000</v>
      </c>
      <c r="C6500">
        <v>12.14</v>
      </c>
      <c r="D6500" s="2">
        <f t="shared" si="303"/>
        <v>43977.802694444443</v>
      </c>
      <c r="E6500" s="89">
        <f t="shared" si="304"/>
        <v>899.99999979045242</v>
      </c>
      <c r="F6500" s="3">
        <f t="shared" si="305"/>
        <v>458732914.68359292</v>
      </c>
    </row>
    <row r="6501" spans="1:6">
      <c r="A6501" s="1">
        <v>43977.697916666664</v>
      </c>
      <c r="B6501">
        <v>18100</v>
      </c>
      <c r="C6501">
        <v>12.13</v>
      </c>
      <c r="D6501" s="2">
        <f t="shared" si="303"/>
        <v>43977.812939456722</v>
      </c>
      <c r="E6501" s="89">
        <f t="shared" si="304"/>
        <v>899.99999979045242</v>
      </c>
      <c r="F6501" s="3">
        <f t="shared" si="305"/>
        <v>461281430.87627959</v>
      </c>
    </row>
    <row r="6502" spans="1:6">
      <c r="A6502" s="1">
        <v>43977.708333333336</v>
      </c>
      <c r="B6502">
        <v>17800</v>
      </c>
      <c r="C6502">
        <v>12.12</v>
      </c>
      <c r="D6502" s="2">
        <f t="shared" si="303"/>
        <v>43977.823876872659</v>
      </c>
      <c r="E6502" s="89">
        <f t="shared" si="304"/>
        <v>900.00000041909516</v>
      </c>
      <c r="F6502" s="3">
        <f t="shared" si="305"/>
        <v>453635882.61508071</v>
      </c>
    </row>
    <row r="6503" spans="1:6">
      <c r="A6503" s="1">
        <v>43977.71875</v>
      </c>
      <c r="B6503">
        <v>18000</v>
      </c>
      <c r="C6503">
        <v>12.11</v>
      </c>
      <c r="D6503" s="2">
        <f t="shared" si="303"/>
        <v>43977.833944444443</v>
      </c>
      <c r="E6503" s="89">
        <f t="shared" si="304"/>
        <v>899.99999979045242</v>
      </c>
      <c r="F6503" s="3">
        <f t="shared" si="305"/>
        <v>458732914.68359292</v>
      </c>
    </row>
    <row r="6504" spans="1:6">
      <c r="A6504" s="1">
        <v>43977.729166666664</v>
      </c>
      <c r="B6504">
        <v>18100</v>
      </c>
      <c r="C6504">
        <v>12.1</v>
      </c>
      <c r="D6504" s="2">
        <f t="shared" si="303"/>
        <v>43977.844189456722</v>
      </c>
      <c r="E6504" s="89">
        <f t="shared" si="304"/>
        <v>899.99999979045242</v>
      </c>
      <c r="F6504" s="3">
        <f t="shared" si="305"/>
        <v>461281430.87627959</v>
      </c>
    </row>
    <row r="6505" spans="1:6">
      <c r="A6505" s="1">
        <v>43977.739583333336</v>
      </c>
      <c r="B6505">
        <v>18000</v>
      </c>
      <c r="C6505">
        <v>12.09</v>
      </c>
      <c r="D6505" s="2">
        <f t="shared" si="303"/>
        <v>43977.854777777779</v>
      </c>
      <c r="E6505" s="89">
        <f t="shared" si="304"/>
        <v>900.00000041909516</v>
      </c>
      <c r="F6505" s="3">
        <f t="shared" si="305"/>
        <v>458732915.00401419</v>
      </c>
    </row>
    <row r="6506" spans="1:6">
      <c r="A6506" s="1">
        <v>43977.75</v>
      </c>
      <c r="B6506">
        <v>18100</v>
      </c>
      <c r="C6506">
        <v>12.09</v>
      </c>
      <c r="D6506" s="2">
        <f t="shared" si="303"/>
        <v>43977.865022790058</v>
      </c>
      <c r="E6506" s="89">
        <f t="shared" si="304"/>
        <v>899.99999979045242</v>
      </c>
      <c r="F6506" s="3">
        <f t="shared" si="305"/>
        <v>461281430.87627959</v>
      </c>
    </row>
    <row r="6507" spans="1:6">
      <c r="A6507" s="1">
        <v>43977.760416666664</v>
      </c>
      <c r="B6507">
        <v>18100</v>
      </c>
      <c r="C6507">
        <v>12.07</v>
      </c>
      <c r="D6507" s="2">
        <f t="shared" si="303"/>
        <v>43977.875439456722</v>
      </c>
      <c r="E6507" s="89">
        <f t="shared" si="304"/>
        <v>899.99999979045242</v>
      </c>
      <c r="F6507" s="3">
        <f t="shared" si="305"/>
        <v>461281430.87627959</v>
      </c>
    </row>
    <row r="6508" spans="1:6">
      <c r="A6508" s="1">
        <v>43977.770833333336</v>
      </c>
      <c r="B6508">
        <v>18000</v>
      </c>
      <c r="C6508">
        <v>12.06</v>
      </c>
      <c r="D6508" s="2">
        <f t="shared" si="303"/>
        <v>43977.886027777779</v>
      </c>
      <c r="E6508" s="89">
        <f t="shared" si="304"/>
        <v>900.00000041909516</v>
      </c>
      <c r="F6508" s="3">
        <f t="shared" si="305"/>
        <v>458732915.00401419</v>
      </c>
    </row>
    <row r="6509" spans="1:6">
      <c r="A6509" s="1">
        <v>43977.78125</v>
      </c>
      <c r="B6509">
        <v>18000</v>
      </c>
      <c r="C6509">
        <v>12.05</v>
      </c>
      <c r="D6509" s="2">
        <f t="shared" si="303"/>
        <v>43977.896444444443</v>
      </c>
      <c r="E6509" s="89">
        <f t="shared" si="304"/>
        <v>899.99999979045242</v>
      </c>
      <c r="F6509" s="3">
        <f t="shared" si="305"/>
        <v>458732914.68359292</v>
      </c>
    </row>
    <row r="6510" spans="1:6">
      <c r="A6510" s="1">
        <v>43977.791666666664</v>
      </c>
      <c r="B6510">
        <v>18100</v>
      </c>
      <c r="C6510">
        <v>12.05</v>
      </c>
      <c r="D6510" s="2">
        <f t="shared" si="303"/>
        <v>43977.906689456722</v>
      </c>
      <c r="E6510" s="89">
        <f t="shared" si="304"/>
        <v>899.99999979045242</v>
      </c>
      <c r="F6510" s="3">
        <f t="shared" si="305"/>
        <v>461281430.87627959</v>
      </c>
    </row>
    <row r="6511" spans="1:6">
      <c r="A6511" s="1">
        <v>43977.802083333336</v>
      </c>
      <c r="B6511">
        <v>18100</v>
      </c>
      <c r="C6511">
        <v>12.04</v>
      </c>
      <c r="D6511" s="2">
        <f t="shared" si="303"/>
        <v>43977.917106123394</v>
      </c>
      <c r="E6511" s="89">
        <f t="shared" si="304"/>
        <v>900.00000041909516</v>
      </c>
      <c r="F6511" s="3">
        <f t="shared" si="305"/>
        <v>461281431.1984809</v>
      </c>
    </row>
    <row r="6512" spans="1:6">
      <c r="A6512" s="1">
        <v>43977.8125</v>
      </c>
      <c r="B6512">
        <v>18100</v>
      </c>
      <c r="C6512">
        <v>12.03</v>
      </c>
      <c r="D6512" s="2">
        <f t="shared" si="303"/>
        <v>43977.927522790058</v>
      </c>
      <c r="E6512" s="89">
        <f t="shared" si="304"/>
        <v>899.99999979045242</v>
      </c>
      <c r="F6512" s="3">
        <f t="shared" si="305"/>
        <v>461281430.87627959</v>
      </c>
    </row>
    <row r="6513" spans="1:6">
      <c r="A6513" s="1">
        <v>43977.822916666664</v>
      </c>
      <c r="B6513">
        <v>18000</v>
      </c>
      <c r="C6513">
        <v>12.01</v>
      </c>
      <c r="D6513" s="2">
        <f t="shared" si="303"/>
        <v>43977.938111111107</v>
      </c>
      <c r="E6513" s="89">
        <f t="shared" si="304"/>
        <v>899.99999979045242</v>
      </c>
      <c r="F6513" s="3">
        <f t="shared" si="305"/>
        <v>458732914.68359292</v>
      </c>
    </row>
    <row r="6514" spans="1:6">
      <c r="A6514" s="1">
        <v>43977.833333333336</v>
      </c>
      <c r="B6514">
        <v>18000</v>
      </c>
      <c r="C6514">
        <v>12.01</v>
      </c>
      <c r="D6514" s="2">
        <f t="shared" si="303"/>
        <v>43977.948527777779</v>
      </c>
      <c r="E6514" s="89">
        <f t="shared" si="304"/>
        <v>900.00000041909516</v>
      </c>
      <c r="F6514" s="3">
        <f t="shared" si="305"/>
        <v>458732915.00401419</v>
      </c>
    </row>
    <row r="6515" spans="1:6">
      <c r="A6515" s="1">
        <v>43977.84375</v>
      </c>
      <c r="B6515">
        <v>18000</v>
      </c>
      <c r="C6515">
        <v>11.99</v>
      </c>
      <c r="D6515" s="2">
        <f t="shared" si="303"/>
        <v>43977.958944444443</v>
      </c>
      <c r="E6515" s="89">
        <f t="shared" si="304"/>
        <v>899.99999979045242</v>
      </c>
      <c r="F6515" s="3">
        <f t="shared" si="305"/>
        <v>458732914.68359292</v>
      </c>
    </row>
    <row r="6516" spans="1:6">
      <c r="A6516" s="1">
        <v>43977.854166666664</v>
      </c>
      <c r="B6516">
        <v>18100</v>
      </c>
      <c r="C6516">
        <v>11.99</v>
      </c>
      <c r="D6516" s="2">
        <f t="shared" si="303"/>
        <v>43977.969189456722</v>
      </c>
      <c r="E6516" s="89">
        <f t="shared" si="304"/>
        <v>899.99999979045242</v>
      </c>
      <c r="F6516" s="3">
        <f t="shared" si="305"/>
        <v>461281430.87627959</v>
      </c>
    </row>
    <row r="6517" spans="1:6">
      <c r="A6517" s="1">
        <v>43977.864583333336</v>
      </c>
      <c r="B6517">
        <v>18100</v>
      </c>
      <c r="C6517">
        <v>11.98</v>
      </c>
      <c r="D6517" s="2">
        <f t="shared" si="303"/>
        <v>43977.979606123394</v>
      </c>
      <c r="E6517" s="89">
        <f t="shared" si="304"/>
        <v>900.00000041909516</v>
      </c>
      <c r="F6517" s="3">
        <f t="shared" si="305"/>
        <v>461281431.1984809</v>
      </c>
    </row>
    <row r="6518" spans="1:6">
      <c r="A6518" s="1">
        <v>43977.875</v>
      </c>
      <c r="B6518">
        <v>18200</v>
      </c>
      <c r="C6518">
        <v>11.98</v>
      </c>
      <c r="D6518" s="2">
        <f t="shared" si="303"/>
        <v>43977.98985302198</v>
      </c>
      <c r="E6518" s="89">
        <f t="shared" si="304"/>
        <v>899.99999979045242</v>
      </c>
      <c r="F6518" s="3">
        <f t="shared" si="305"/>
        <v>463829947.06896621</v>
      </c>
    </row>
    <row r="6519" spans="1:6">
      <c r="A6519" s="1">
        <v>43977.885416666664</v>
      </c>
      <c r="B6519">
        <v>18200</v>
      </c>
      <c r="C6519">
        <v>11.98</v>
      </c>
      <c r="D6519" s="2">
        <f t="shared" si="303"/>
        <v>43978.000269688644</v>
      </c>
      <c r="E6519" s="89">
        <f t="shared" si="304"/>
        <v>899.99999979045242</v>
      </c>
      <c r="F6519" s="3">
        <f t="shared" si="305"/>
        <v>463829947.06896621</v>
      </c>
    </row>
    <row r="6520" spans="1:6">
      <c r="A6520" s="1">
        <v>43977.895833333336</v>
      </c>
      <c r="B6520">
        <v>18100</v>
      </c>
      <c r="C6520">
        <v>11.96</v>
      </c>
      <c r="D6520" s="2">
        <f t="shared" si="303"/>
        <v>43978.010856123394</v>
      </c>
      <c r="E6520" s="89">
        <f t="shared" si="304"/>
        <v>900.00000041909516</v>
      </c>
      <c r="F6520" s="3">
        <f t="shared" si="305"/>
        <v>461281431.1984809</v>
      </c>
    </row>
    <row r="6521" spans="1:6">
      <c r="A6521" s="1">
        <v>43977.90625</v>
      </c>
      <c r="B6521">
        <v>18100</v>
      </c>
      <c r="C6521">
        <v>11.95</v>
      </c>
      <c r="D6521" s="2">
        <f t="shared" si="303"/>
        <v>43978.021272790058</v>
      </c>
      <c r="E6521" s="89">
        <f t="shared" si="304"/>
        <v>899.99999979045242</v>
      </c>
      <c r="F6521" s="3">
        <f t="shared" si="305"/>
        <v>461281430.87627959</v>
      </c>
    </row>
    <row r="6522" spans="1:6">
      <c r="A6522" s="1">
        <v>43977.916666666664</v>
      </c>
      <c r="B6522">
        <v>18000</v>
      </c>
      <c r="C6522">
        <v>11.93</v>
      </c>
      <c r="D6522" s="2">
        <f t="shared" si="303"/>
        <v>43978.031861111107</v>
      </c>
      <c r="E6522" s="89">
        <f t="shared" si="304"/>
        <v>899.99999979045242</v>
      </c>
      <c r="F6522" s="3">
        <f t="shared" si="305"/>
        <v>458732914.68359292</v>
      </c>
    </row>
    <row r="6523" spans="1:6">
      <c r="A6523" s="1">
        <v>43977.927083333336</v>
      </c>
      <c r="B6523">
        <v>18100</v>
      </c>
      <c r="C6523">
        <v>11.93</v>
      </c>
      <c r="D6523" s="2">
        <f t="shared" si="303"/>
        <v>43978.042106123394</v>
      </c>
      <c r="E6523" s="89">
        <f t="shared" si="304"/>
        <v>900.00000041909516</v>
      </c>
      <c r="F6523" s="3">
        <f t="shared" si="305"/>
        <v>461281431.1984809</v>
      </c>
    </row>
    <row r="6524" spans="1:6">
      <c r="A6524" s="1">
        <v>43977.9375</v>
      </c>
      <c r="B6524">
        <v>18100</v>
      </c>
      <c r="C6524">
        <v>11.92</v>
      </c>
      <c r="D6524" s="2">
        <f t="shared" si="303"/>
        <v>43978.052522790058</v>
      </c>
      <c r="E6524" s="89">
        <f t="shared" si="304"/>
        <v>899.99999979045242</v>
      </c>
      <c r="F6524" s="3">
        <f t="shared" si="305"/>
        <v>461281430.87627959</v>
      </c>
    </row>
    <row r="6525" spans="1:6">
      <c r="A6525" s="1">
        <v>43977.947916666664</v>
      </c>
      <c r="B6525">
        <v>18100</v>
      </c>
      <c r="C6525">
        <v>11.92</v>
      </c>
      <c r="D6525" s="2">
        <f t="shared" si="303"/>
        <v>43978.062939456722</v>
      </c>
      <c r="E6525" s="89">
        <f t="shared" si="304"/>
        <v>899.99999979045242</v>
      </c>
      <c r="F6525" s="3">
        <f t="shared" si="305"/>
        <v>461281430.87627959</v>
      </c>
    </row>
    <row r="6526" spans="1:6">
      <c r="A6526" s="1">
        <v>43977.958333333336</v>
      </c>
      <c r="B6526">
        <v>18100</v>
      </c>
      <c r="C6526">
        <v>11.9</v>
      </c>
      <c r="D6526" s="2">
        <f t="shared" si="303"/>
        <v>43978.073356123394</v>
      </c>
      <c r="E6526" s="89">
        <f t="shared" si="304"/>
        <v>900.00000041909516</v>
      </c>
      <c r="F6526" s="3">
        <f t="shared" si="305"/>
        <v>461281431.1984809</v>
      </c>
    </row>
    <row r="6527" spans="1:6">
      <c r="A6527" s="1">
        <v>43977.96875</v>
      </c>
      <c r="B6527">
        <v>18100</v>
      </c>
      <c r="C6527">
        <v>11.9</v>
      </c>
      <c r="D6527" s="2">
        <f t="shared" si="303"/>
        <v>43978.083772790058</v>
      </c>
      <c r="E6527" s="89">
        <f t="shared" si="304"/>
        <v>899.99999979045242</v>
      </c>
      <c r="F6527" s="3">
        <f t="shared" si="305"/>
        <v>461281430.87627959</v>
      </c>
    </row>
    <row r="6528" spans="1:6">
      <c r="A6528" s="1">
        <v>43977.979166666664</v>
      </c>
      <c r="B6528">
        <v>18000</v>
      </c>
      <c r="C6528">
        <v>11.88</v>
      </c>
      <c r="D6528" s="2">
        <f t="shared" si="303"/>
        <v>43978.094361111107</v>
      </c>
      <c r="E6528" s="89">
        <f t="shared" si="304"/>
        <v>899.99999979045242</v>
      </c>
      <c r="F6528" s="3">
        <f t="shared" si="305"/>
        <v>458732914.68359292</v>
      </c>
    </row>
    <row r="6529" spans="1:6">
      <c r="A6529" s="1">
        <v>43977.989583333336</v>
      </c>
      <c r="B6529">
        <v>18100</v>
      </c>
      <c r="C6529">
        <v>11.88</v>
      </c>
      <c r="D6529" s="2">
        <f t="shared" si="303"/>
        <v>43978.104606123394</v>
      </c>
      <c r="E6529" s="89">
        <f t="shared" si="304"/>
        <v>900.00000041909516</v>
      </c>
      <c r="F6529" s="3">
        <f t="shared" si="305"/>
        <v>461281431.1984809</v>
      </c>
    </row>
    <row r="6530" spans="1:6">
      <c r="A6530" s="1">
        <v>43978</v>
      </c>
      <c r="B6530">
        <v>18000</v>
      </c>
      <c r="C6530">
        <v>11.87</v>
      </c>
      <c r="D6530" s="2">
        <f t="shared" si="303"/>
        <v>43978.115194444443</v>
      </c>
      <c r="E6530" s="89">
        <f t="shared" si="304"/>
        <v>899.99999979045242</v>
      </c>
      <c r="F6530" s="3">
        <f t="shared" si="305"/>
        <v>458732914.68359292</v>
      </c>
    </row>
    <row r="6531" spans="1:6">
      <c r="A6531" s="1">
        <v>43978.010416666664</v>
      </c>
      <c r="B6531">
        <v>18100</v>
      </c>
      <c r="C6531">
        <v>11.86</v>
      </c>
      <c r="D6531" s="2">
        <f t="shared" ref="D6531:D6594" si="306">A6531+((13422*(1/B6531)+2.019)/24)</f>
        <v>43978.125439456722</v>
      </c>
      <c r="E6531" s="89">
        <f t="shared" si="304"/>
        <v>899.99999979045242</v>
      </c>
      <c r="F6531" s="3">
        <f t="shared" si="305"/>
        <v>461281430.87627959</v>
      </c>
    </row>
    <row r="6532" spans="1:6">
      <c r="A6532" s="1">
        <v>43978.020833333336</v>
      </c>
      <c r="B6532">
        <v>18100</v>
      </c>
      <c r="C6532">
        <v>11.86</v>
      </c>
      <c r="D6532" s="2">
        <f t="shared" si="306"/>
        <v>43978.135856123394</v>
      </c>
      <c r="E6532" s="89">
        <f t="shared" ref="E6532:E6595" si="307">CONVERT((A6532-A6531),"day","sec")</f>
        <v>900.00000041909516</v>
      </c>
      <c r="F6532" s="3">
        <f t="shared" si="305"/>
        <v>461281431.1984809</v>
      </c>
    </row>
    <row r="6533" spans="1:6">
      <c r="A6533" s="1">
        <v>43978.03125</v>
      </c>
      <c r="B6533">
        <v>18100</v>
      </c>
      <c r="C6533">
        <v>11.84</v>
      </c>
      <c r="D6533" s="2">
        <f t="shared" si="306"/>
        <v>43978.146272790058</v>
      </c>
      <c r="E6533" s="89">
        <f t="shared" si="307"/>
        <v>899.99999979045242</v>
      </c>
      <c r="F6533" s="3">
        <f t="shared" ref="F6533:F6596" si="308">E6533*B6533*CONVERT(1,"ft^3","l")</f>
        <v>461281430.87627959</v>
      </c>
    </row>
    <row r="6534" spans="1:6">
      <c r="A6534" s="1">
        <v>43978.041666666664</v>
      </c>
      <c r="B6534">
        <v>18100</v>
      </c>
      <c r="C6534">
        <v>11.84</v>
      </c>
      <c r="D6534" s="2">
        <f t="shared" si="306"/>
        <v>43978.156689456722</v>
      </c>
      <c r="E6534" s="89">
        <f t="shared" si="307"/>
        <v>899.99999979045242</v>
      </c>
      <c r="F6534" s="3">
        <f t="shared" si="308"/>
        <v>461281430.87627959</v>
      </c>
    </row>
    <row r="6535" spans="1:6">
      <c r="A6535" s="1">
        <v>43978.052083333336</v>
      </c>
      <c r="B6535">
        <v>18000</v>
      </c>
      <c r="C6535">
        <v>11.83</v>
      </c>
      <c r="D6535" s="2">
        <f t="shared" si="306"/>
        <v>43978.167277777779</v>
      </c>
      <c r="E6535" s="89">
        <f t="shared" si="307"/>
        <v>900.00000041909516</v>
      </c>
      <c r="F6535" s="3">
        <f t="shared" si="308"/>
        <v>458732915.00401419</v>
      </c>
    </row>
    <row r="6536" spans="1:6">
      <c r="A6536" s="1">
        <v>43978.0625</v>
      </c>
      <c r="B6536">
        <v>18000</v>
      </c>
      <c r="C6536">
        <v>11.81</v>
      </c>
      <c r="D6536" s="2">
        <f t="shared" si="306"/>
        <v>43978.177694444443</v>
      </c>
      <c r="E6536" s="89">
        <f t="shared" si="307"/>
        <v>899.99999979045242</v>
      </c>
      <c r="F6536" s="3">
        <f t="shared" si="308"/>
        <v>458732914.68359292</v>
      </c>
    </row>
    <row r="6537" spans="1:6">
      <c r="A6537" s="1">
        <v>43978.072916666664</v>
      </c>
      <c r="B6537">
        <v>18100</v>
      </c>
      <c r="C6537">
        <v>11.81</v>
      </c>
      <c r="D6537" s="2">
        <f t="shared" si="306"/>
        <v>43978.187939456722</v>
      </c>
      <c r="E6537" s="89">
        <f t="shared" si="307"/>
        <v>899.99999979045242</v>
      </c>
      <c r="F6537" s="3">
        <f t="shared" si="308"/>
        <v>461281430.87627959</v>
      </c>
    </row>
    <row r="6538" spans="1:6">
      <c r="A6538" s="1">
        <v>43978.083333333336</v>
      </c>
      <c r="B6538">
        <v>18000</v>
      </c>
      <c r="C6538">
        <v>11.8</v>
      </c>
      <c r="D6538" s="2">
        <f t="shared" si="306"/>
        <v>43978.198527777779</v>
      </c>
      <c r="E6538" s="89">
        <f t="shared" si="307"/>
        <v>900.00000041909516</v>
      </c>
      <c r="F6538" s="3">
        <f t="shared" si="308"/>
        <v>458732915.00401419</v>
      </c>
    </row>
    <row r="6539" spans="1:6">
      <c r="A6539" s="1">
        <v>43978.09375</v>
      </c>
      <c r="B6539">
        <v>18000</v>
      </c>
      <c r="C6539">
        <v>11.78</v>
      </c>
      <c r="D6539" s="2">
        <f t="shared" si="306"/>
        <v>43978.208944444443</v>
      </c>
      <c r="E6539" s="89">
        <f t="shared" si="307"/>
        <v>899.99999979045242</v>
      </c>
      <c r="F6539" s="3">
        <f t="shared" si="308"/>
        <v>458732914.68359292</v>
      </c>
    </row>
    <row r="6540" spans="1:6">
      <c r="A6540" s="1">
        <v>43978.104166666664</v>
      </c>
      <c r="B6540">
        <v>18000</v>
      </c>
      <c r="C6540">
        <v>11.77</v>
      </c>
      <c r="D6540" s="2">
        <f t="shared" si="306"/>
        <v>43978.219361111107</v>
      </c>
      <c r="E6540" s="89">
        <f t="shared" si="307"/>
        <v>899.99999979045242</v>
      </c>
      <c r="F6540" s="3">
        <f t="shared" si="308"/>
        <v>458732914.68359292</v>
      </c>
    </row>
    <row r="6541" spans="1:6">
      <c r="A6541" s="1">
        <v>43978.114583333336</v>
      </c>
      <c r="B6541">
        <v>18000</v>
      </c>
      <c r="C6541">
        <v>11.77</v>
      </c>
      <c r="D6541" s="2">
        <f t="shared" si="306"/>
        <v>43978.229777777779</v>
      </c>
      <c r="E6541" s="89">
        <f t="shared" si="307"/>
        <v>900.00000041909516</v>
      </c>
      <c r="F6541" s="3">
        <f t="shared" si="308"/>
        <v>458732915.00401419</v>
      </c>
    </row>
    <row r="6542" spans="1:6">
      <c r="A6542" s="1">
        <v>43978.125</v>
      </c>
      <c r="B6542">
        <v>18100</v>
      </c>
      <c r="C6542">
        <v>11.77</v>
      </c>
      <c r="D6542" s="2">
        <f t="shared" si="306"/>
        <v>43978.240022790058</v>
      </c>
      <c r="E6542" s="89">
        <f t="shared" si="307"/>
        <v>899.99999979045242</v>
      </c>
      <c r="F6542" s="3">
        <f t="shared" si="308"/>
        <v>461281430.87627959</v>
      </c>
    </row>
    <row r="6543" spans="1:6">
      <c r="A6543" s="1">
        <v>43978.135416666664</v>
      </c>
      <c r="B6543">
        <v>18000</v>
      </c>
      <c r="C6543">
        <v>11.75</v>
      </c>
      <c r="D6543" s="2">
        <f t="shared" si="306"/>
        <v>43978.250611111107</v>
      </c>
      <c r="E6543" s="89">
        <f t="shared" si="307"/>
        <v>899.99999979045242</v>
      </c>
      <c r="F6543" s="3">
        <f t="shared" si="308"/>
        <v>458732914.68359292</v>
      </c>
    </row>
    <row r="6544" spans="1:6">
      <c r="A6544" s="1">
        <v>43978.145833333336</v>
      </c>
      <c r="B6544">
        <v>18100</v>
      </c>
      <c r="C6544">
        <v>11.75</v>
      </c>
      <c r="D6544" s="2">
        <f t="shared" si="306"/>
        <v>43978.260856123394</v>
      </c>
      <c r="E6544" s="89">
        <f t="shared" si="307"/>
        <v>900.00000041909516</v>
      </c>
      <c r="F6544" s="3">
        <f t="shared" si="308"/>
        <v>461281431.1984809</v>
      </c>
    </row>
    <row r="6545" spans="1:6">
      <c r="A6545" s="1">
        <v>43978.15625</v>
      </c>
      <c r="B6545">
        <v>17900</v>
      </c>
      <c r="C6545">
        <v>11.73</v>
      </c>
      <c r="D6545" s="2">
        <f t="shared" si="306"/>
        <v>43978.271618016763</v>
      </c>
      <c r="E6545" s="89">
        <f t="shared" si="307"/>
        <v>899.99999979045242</v>
      </c>
      <c r="F6545" s="3">
        <f t="shared" si="308"/>
        <v>456184398.4909063</v>
      </c>
    </row>
    <row r="6546" spans="1:6">
      <c r="A6546" s="1">
        <v>43978.166666666664</v>
      </c>
      <c r="B6546">
        <v>18100</v>
      </c>
      <c r="C6546">
        <v>11.73</v>
      </c>
      <c r="D6546" s="2">
        <f t="shared" si="306"/>
        <v>43978.281689456722</v>
      </c>
      <c r="E6546" s="89">
        <f t="shared" si="307"/>
        <v>899.99999979045242</v>
      </c>
      <c r="F6546" s="3">
        <f t="shared" si="308"/>
        <v>461281430.87627959</v>
      </c>
    </row>
    <row r="6547" spans="1:6">
      <c r="A6547" s="1">
        <v>43978.177083333336</v>
      </c>
      <c r="B6547">
        <v>18000</v>
      </c>
      <c r="C6547">
        <v>11.72</v>
      </c>
      <c r="D6547" s="2">
        <f t="shared" si="306"/>
        <v>43978.292277777779</v>
      </c>
      <c r="E6547" s="89">
        <f t="shared" si="307"/>
        <v>900.00000041909516</v>
      </c>
      <c r="F6547" s="3">
        <f t="shared" si="308"/>
        <v>458732915.00401419</v>
      </c>
    </row>
    <row r="6548" spans="1:6">
      <c r="A6548" s="1">
        <v>43978.1875</v>
      </c>
      <c r="B6548">
        <v>18000</v>
      </c>
      <c r="C6548">
        <v>11.72</v>
      </c>
      <c r="D6548" s="2">
        <f t="shared" si="306"/>
        <v>43978.302694444443</v>
      </c>
      <c r="E6548" s="89">
        <f t="shared" si="307"/>
        <v>899.99999979045242</v>
      </c>
      <c r="F6548" s="3">
        <f t="shared" si="308"/>
        <v>458732914.68359292</v>
      </c>
    </row>
    <row r="6549" spans="1:6">
      <c r="A6549" s="1">
        <v>43978.197916666664</v>
      </c>
      <c r="B6549">
        <v>18100</v>
      </c>
      <c r="C6549">
        <v>11.71</v>
      </c>
      <c r="D6549" s="2">
        <f t="shared" si="306"/>
        <v>43978.312939456722</v>
      </c>
      <c r="E6549" s="89">
        <f t="shared" si="307"/>
        <v>899.99999979045242</v>
      </c>
      <c r="F6549" s="3">
        <f t="shared" si="308"/>
        <v>461281430.87627959</v>
      </c>
    </row>
    <row r="6550" spans="1:6">
      <c r="A6550" s="1">
        <v>43978.208333333336</v>
      </c>
      <c r="B6550">
        <v>18100</v>
      </c>
      <c r="C6550">
        <v>11.71</v>
      </c>
      <c r="D6550" s="2">
        <f t="shared" si="306"/>
        <v>43978.323356123394</v>
      </c>
      <c r="E6550" s="89">
        <f t="shared" si="307"/>
        <v>900.00000041909516</v>
      </c>
      <c r="F6550" s="3">
        <f t="shared" si="308"/>
        <v>461281431.1984809</v>
      </c>
    </row>
    <row r="6551" spans="1:6">
      <c r="A6551" s="1">
        <v>43978.21875</v>
      </c>
      <c r="B6551">
        <v>18100</v>
      </c>
      <c r="C6551">
        <v>11.7</v>
      </c>
      <c r="D6551" s="2">
        <f t="shared" si="306"/>
        <v>43978.333772790058</v>
      </c>
      <c r="E6551" s="89">
        <f t="shared" si="307"/>
        <v>899.99999979045242</v>
      </c>
      <c r="F6551" s="3">
        <f t="shared" si="308"/>
        <v>461281430.87627959</v>
      </c>
    </row>
    <row r="6552" spans="1:6">
      <c r="A6552" s="1">
        <v>43978.229166666664</v>
      </c>
      <c r="B6552">
        <v>17900</v>
      </c>
      <c r="C6552">
        <v>11.69</v>
      </c>
      <c r="D6552" s="2">
        <f t="shared" si="306"/>
        <v>43978.344534683427</v>
      </c>
      <c r="E6552" s="89">
        <f t="shared" si="307"/>
        <v>899.99999979045242</v>
      </c>
      <c r="F6552" s="3">
        <f t="shared" si="308"/>
        <v>456184398.4909063</v>
      </c>
    </row>
    <row r="6553" spans="1:6">
      <c r="A6553" s="1">
        <v>43978.239583333336</v>
      </c>
      <c r="B6553">
        <v>18100</v>
      </c>
      <c r="C6553">
        <v>11.69</v>
      </c>
      <c r="D6553" s="2">
        <f t="shared" si="306"/>
        <v>43978.354606123394</v>
      </c>
      <c r="E6553" s="89">
        <f t="shared" si="307"/>
        <v>900.00000041909516</v>
      </c>
      <c r="F6553" s="3">
        <f t="shared" si="308"/>
        <v>461281431.1984809</v>
      </c>
    </row>
    <row r="6554" spans="1:6">
      <c r="A6554" s="1">
        <v>43978.25</v>
      </c>
      <c r="B6554">
        <v>18000</v>
      </c>
      <c r="C6554">
        <v>11.68</v>
      </c>
      <c r="D6554" s="2">
        <f t="shared" si="306"/>
        <v>43978.365194444443</v>
      </c>
      <c r="E6554" s="89">
        <f t="shared" si="307"/>
        <v>899.99999979045242</v>
      </c>
      <c r="F6554" s="3">
        <f t="shared" si="308"/>
        <v>458732914.68359292</v>
      </c>
    </row>
    <row r="6555" spans="1:6">
      <c r="A6555" s="1">
        <v>43978.260416666664</v>
      </c>
      <c r="B6555">
        <v>18000</v>
      </c>
      <c r="C6555">
        <v>11.67</v>
      </c>
      <c r="D6555" s="2">
        <f t="shared" si="306"/>
        <v>43978.375611111107</v>
      </c>
      <c r="E6555" s="89">
        <f t="shared" si="307"/>
        <v>899.99999979045242</v>
      </c>
      <c r="F6555" s="3">
        <f t="shared" si="308"/>
        <v>458732914.68359292</v>
      </c>
    </row>
    <row r="6556" spans="1:6">
      <c r="A6556" s="1">
        <v>43978.270833333336</v>
      </c>
      <c r="B6556">
        <v>18000</v>
      </c>
      <c r="C6556">
        <v>11.66</v>
      </c>
      <c r="D6556" s="2">
        <f t="shared" si="306"/>
        <v>43978.386027777779</v>
      </c>
      <c r="E6556" s="89">
        <f t="shared" si="307"/>
        <v>900.00000041909516</v>
      </c>
      <c r="F6556" s="3">
        <f t="shared" si="308"/>
        <v>458732915.00401419</v>
      </c>
    </row>
    <row r="6557" spans="1:6">
      <c r="A6557" s="1">
        <v>43978.28125</v>
      </c>
      <c r="B6557">
        <v>18100</v>
      </c>
      <c r="C6557">
        <v>11.67</v>
      </c>
      <c r="D6557" s="2">
        <f t="shared" si="306"/>
        <v>43978.396272790058</v>
      </c>
      <c r="E6557" s="89">
        <f t="shared" si="307"/>
        <v>899.99999979045242</v>
      </c>
      <c r="F6557" s="3">
        <f t="shared" si="308"/>
        <v>461281430.87627959</v>
      </c>
    </row>
    <row r="6558" spans="1:6">
      <c r="A6558" s="1">
        <v>43978.291666666664</v>
      </c>
      <c r="B6558">
        <v>18000</v>
      </c>
      <c r="C6558">
        <v>11.65</v>
      </c>
      <c r="D6558" s="2">
        <f t="shared" si="306"/>
        <v>43978.406861111107</v>
      </c>
      <c r="E6558" s="89">
        <f t="shared" si="307"/>
        <v>899.99999979045242</v>
      </c>
      <c r="F6558" s="3">
        <f t="shared" si="308"/>
        <v>458732914.68359292</v>
      </c>
    </row>
    <row r="6559" spans="1:6">
      <c r="A6559" s="1">
        <v>43978.302083333336</v>
      </c>
      <c r="B6559">
        <v>18000</v>
      </c>
      <c r="C6559">
        <v>11.64</v>
      </c>
      <c r="D6559" s="2">
        <f t="shared" si="306"/>
        <v>43978.417277777779</v>
      </c>
      <c r="E6559" s="89">
        <f t="shared" si="307"/>
        <v>900.00000041909516</v>
      </c>
      <c r="F6559" s="3">
        <f t="shared" si="308"/>
        <v>458732915.00401419</v>
      </c>
    </row>
    <row r="6560" spans="1:6">
      <c r="A6560" s="1">
        <v>43978.3125</v>
      </c>
      <c r="B6560">
        <v>18000</v>
      </c>
      <c r="C6560">
        <v>11.64</v>
      </c>
      <c r="D6560" s="2">
        <f t="shared" si="306"/>
        <v>43978.427694444443</v>
      </c>
      <c r="E6560" s="89">
        <f t="shared" si="307"/>
        <v>899.99999979045242</v>
      </c>
      <c r="F6560" s="3">
        <f t="shared" si="308"/>
        <v>458732914.68359292</v>
      </c>
    </row>
    <row r="6561" spans="1:6">
      <c r="A6561" s="1">
        <v>43978.322916666664</v>
      </c>
      <c r="B6561">
        <v>18000</v>
      </c>
      <c r="C6561">
        <v>11.64</v>
      </c>
      <c r="D6561" s="2">
        <f t="shared" si="306"/>
        <v>43978.438111111107</v>
      </c>
      <c r="E6561" s="89">
        <f t="shared" si="307"/>
        <v>899.99999979045242</v>
      </c>
      <c r="F6561" s="3">
        <f t="shared" si="308"/>
        <v>458732914.68359292</v>
      </c>
    </row>
    <row r="6562" spans="1:6">
      <c r="A6562" s="1">
        <v>43978.333333333336</v>
      </c>
      <c r="B6562">
        <v>18000</v>
      </c>
      <c r="C6562">
        <v>11.63</v>
      </c>
      <c r="D6562" s="2">
        <f t="shared" si="306"/>
        <v>43978.448527777779</v>
      </c>
      <c r="E6562" s="89">
        <f t="shared" si="307"/>
        <v>900.00000041909516</v>
      </c>
      <c r="F6562" s="3">
        <f t="shared" si="308"/>
        <v>458732915.00401419</v>
      </c>
    </row>
    <row r="6563" spans="1:6">
      <c r="A6563" s="1">
        <v>43978.34375</v>
      </c>
      <c r="B6563">
        <v>18100</v>
      </c>
      <c r="C6563">
        <v>11.63</v>
      </c>
      <c r="D6563" s="2">
        <f t="shared" si="306"/>
        <v>43978.458772790058</v>
      </c>
      <c r="E6563" s="89">
        <f t="shared" si="307"/>
        <v>899.99999979045242</v>
      </c>
      <c r="F6563" s="3">
        <f t="shared" si="308"/>
        <v>461281430.87627959</v>
      </c>
    </row>
    <row r="6564" spans="1:6">
      <c r="A6564" s="1">
        <v>43978.354166666664</v>
      </c>
      <c r="B6564">
        <v>18100</v>
      </c>
      <c r="C6564">
        <v>11.63</v>
      </c>
      <c r="D6564" s="2">
        <f t="shared" si="306"/>
        <v>43978.469189456722</v>
      </c>
      <c r="E6564" s="89">
        <f t="shared" si="307"/>
        <v>899.99999979045242</v>
      </c>
      <c r="F6564" s="3">
        <f t="shared" si="308"/>
        <v>461281430.87627959</v>
      </c>
    </row>
    <row r="6565" spans="1:6">
      <c r="A6565" s="1">
        <v>43978.364583333336</v>
      </c>
      <c r="B6565">
        <v>17900</v>
      </c>
      <c r="C6565">
        <v>11.63</v>
      </c>
      <c r="D6565" s="2">
        <f t="shared" si="306"/>
        <v>43978.479951350098</v>
      </c>
      <c r="E6565" s="89">
        <f t="shared" si="307"/>
        <v>900.00000041909516</v>
      </c>
      <c r="F6565" s="3">
        <f t="shared" si="308"/>
        <v>456184398.80954742</v>
      </c>
    </row>
    <row r="6566" spans="1:6">
      <c r="A6566" s="1">
        <v>43978.375</v>
      </c>
      <c r="B6566">
        <v>18000</v>
      </c>
      <c r="C6566">
        <v>11.61</v>
      </c>
      <c r="D6566" s="2">
        <f t="shared" si="306"/>
        <v>43978.490194444443</v>
      </c>
      <c r="E6566" s="89">
        <f t="shared" si="307"/>
        <v>899.99999979045242</v>
      </c>
      <c r="F6566" s="3">
        <f t="shared" si="308"/>
        <v>458732914.68359292</v>
      </c>
    </row>
    <row r="6567" spans="1:6">
      <c r="A6567" s="1">
        <v>43978.385416666664</v>
      </c>
      <c r="B6567">
        <v>18100</v>
      </c>
      <c r="C6567">
        <v>11.61</v>
      </c>
      <c r="D6567" s="2">
        <f t="shared" si="306"/>
        <v>43978.500439456722</v>
      </c>
      <c r="E6567" s="89">
        <f t="shared" si="307"/>
        <v>899.99999979045242</v>
      </c>
      <c r="F6567" s="3">
        <f t="shared" si="308"/>
        <v>461281430.87627959</v>
      </c>
    </row>
    <row r="6568" spans="1:6">
      <c r="A6568" s="1">
        <v>43978.395833333336</v>
      </c>
      <c r="B6568">
        <v>18000</v>
      </c>
      <c r="C6568">
        <v>11.6</v>
      </c>
      <c r="D6568" s="2">
        <f t="shared" si="306"/>
        <v>43978.511027777779</v>
      </c>
      <c r="E6568" s="89">
        <f t="shared" si="307"/>
        <v>900.00000041909516</v>
      </c>
      <c r="F6568" s="3">
        <f t="shared" si="308"/>
        <v>458732915.00401419</v>
      </c>
    </row>
    <row r="6569" spans="1:6">
      <c r="A6569" s="1">
        <v>43978.40625</v>
      </c>
      <c r="B6569">
        <v>18000</v>
      </c>
      <c r="C6569">
        <v>11.6</v>
      </c>
      <c r="D6569" s="2">
        <f t="shared" si="306"/>
        <v>43978.521444444443</v>
      </c>
      <c r="E6569" s="89">
        <f t="shared" si="307"/>
        <v>899.99999979045242</v>
      </c>
      <c r="F6569" s="3">
        <f t="shared" si="308"/>
        <v>458732914.68359292</v>
      </c>
    </row>
    <row r="6570" spans="1:6">
      <c r="A6570" s="1">
        <v>43978.416666666664</v>
      </c>
      <c r="B6570">
        <v>18100</v>
      </c>
      <c r="C6570">
        <v>11.6</v>
      </c>
      <c r="D6570" s="2">
        <f t="shared" si="306"/>
        <v>43978.531689456722</v>
      </c>
      <c r="E6570" s="89">
        <f t="shared" si="307"/>
        <v>899.99999979045242</v>
      </c>
      <c r="F6570" s="3">
        <f t="shared" si="308"/>
        <v>461281430.87627959</v>
      </c>
    </row>
    <row r="6571" spans="1:6">
      <c r="A6571" s="1">
        <v>43978.427083333336</v>
      </c>
      <c r="B6571">
        <v>18000</v>
      </c>
      <c r="C6571">
        <v>11.58</v>
      </c>
      <c r="D6571" s="2">
        <f t="shared" si="306"/>
        <v>43978.542277777779</v>
      </c>
      <c r="E6571" s="89">
        <f t="shared" si="307"/>
        <v>900.00000041909516</v>
      </c>
      <c r="F6571" s="3">
        <f t="shared" si="308"/>
        <v>458732915.00401419</v>
      </c>
    </row>
    <row r="6572" spans="1:6">
      <c r="A6572" s="1">
        <v>43978.4375</v>
      </c>
      <c r="B6572">
        <v>18000</v>
      </c>
      <c r="C6572">
        <v>11.58</v>
      </c>
      <c r="D6572" s="2">
        <f t="shared" si="306"/>
        <v>43978.552694444443</v>
      </c>
      <c r="E6572" s="89">
        <f t="shared" si="307"/>
        <v>899.99999979045242</v>
      </c>
      <c r="F6572" s="3">
        <f t="shared" si="308"/>
        <v>458732914.68359292</v>
      </c>
    </row>
    <row r="6573" spans="1:6">
      <c r="A6573" s="1">
        <v>43978.447916666664</v>
      </c>
      <c r="B6573">
        <v>18000</v>
      </c>
      <c r="C6573">
        <v>11.58</v>
      </c>
      <c r="D6573" s="2">
        <f t="shared" si="306"/>
        <v>43978.563111111107</v>
      </c>
      <c r="E6573" s="89">
        <f t="shared" si="307"/>
        <v>899.99999979045242</v>
      </c>
      <c r="F6573" s="3">
        <f t="shared" si="308"/>
        <v>458732914.68359292</v>
      </c>
    </row>
    <row r="6574" spans="1:6">
      <c r="A6574" s="1">
        <v>43978.458333333336</v>
      </c>
      <c r="B6574">
        <v>17900</v>
      </c>
      <c r="C6574">
        <v>11.56</v>
      </c>
      <c r="D6574" s="2">
        <f t="shared" si="306"/>
        <v>43978.573701350098</v>
      </c>
      <c r="E6574" s="89">
        <f t="shared" si="307"/>
        <v>900.00000041909516</v>
      </c>
      <c r="F6574" s="3">
        <f t="shared" si="308"/>
        <v>456184398.80954742</v>
      </c>
    </row>
    <row r="6575" spans="1:6">
      <c r="A6575" s="1">
        <v>43978.46875</v>
      </c>
      <c r="B6575">
        <v>18000</v>
      </c>
      <c r="C6575">
        <v>11.56</v>
      </c>
      <c r="D6575" s="2">
        <f t="shared" si="306"/>
        <v>43978.583944444443</v>
      </c>
      <c r="E6575" s="89">
        <f t="shared" si="307"/>
        <v>899.99999979045242</v>
      </c>
      <c r="F6575" s="3">
        <f t="shared" si="308"/>
        <v>458732914.68359292</v>
      </c>
    </row>
    <row r="6576" spans="1:6">
      <c r="A6576" s="1">
        <v>43978.479166666664</v>
      </c>
      <c r="B6576">
        <v>18100</v>
      </c>
      <c r="C6576">
        <v>11.57</v>
      </c>
      <c r="D6576" s="2">
        <f t="shared" si="306"/>
        <v>43978.594189456722</v>
      </c>
      <c r="E6576" s="89">
        <f t="shared" si="307"/>
        <v>899.99999979045242</v>
      </c>
      <c r="F6576" s="3">
        <f t="shared" si="308"/>
        <v>461281430.87627959</v>
      </c>
    </row>
    <row r="6577" spans="1:6">
      <c r="A6577" s="1">
        <v>43978.489583333336</v>
      </c>
      <c r="B6577">
        <v>18000</v>
      </c>
      <c r="C6577">
        <v>11.56</v>
      </c>
      <c r="D6577" s="2">
        <f t="shared" si="306"/>
        <v>43978.604777777779</v>
      </c>
      <c r="E6577" s="89">
        <f t="shared" si="307"/>
        <v>900.00000041909516</v>
      </c>
      <c r="F6577" s="3">
        <f t="shared" si="308"/>
        <v>458732915.00401419</v>
      </c>
    </row>
    <row r="6578" spans="1:6">
      <c r="A6578" s="1">
        <v>43978.5</v>
      </c>
      <c r="B6578">
        <v>18000</v>
      </c>
      <c r="C6578">
        <v>11.56</v>
      </c>
      <c r="D6578" s="2">
        <f t="shared" si="306"/>
        <v>43978.615194444443</v>
      </c>
      <c r="E6578" s="89">
        <f t="shared" si="307"/>
        <v>899.99999979045242</v>
      </c>
      <c r="F6578" s="3">
        <f t="shared" si="308"/>
        <v>458732914.68359292</v>
      </c>
    </row>
    <row r="6579" spans="1:6">
      <c r="A6579" s="1">
        <v>43978.510416666664</v>
      </c>
      <c r="B6579">
        <v>18000</v>
      </c>
      <c r="C6579">
        <v>11.57</v>
      </c>
      <c r="D6579" s="2">
        <f t="shared" si="306"/>
        <v>43978.625611111107</v>
      </c>
      <c r="E6579" s="89">
        <f t="shared" si="307"/>
        <v>899.99999979045242</v>
      </c>
      <c r="F6579" s="3">
        <f t="shared" si="308"/>
        <v>458732914.68359292</v>
      </c>
    </row>
    <row r="6580" spans="1:6">
      <c r="A6580" s="1">
        <v>43978.520833333336</v>
      </c>
      <c r="B6580">
        <v>18000</v>
      </c>
      <c r="C6580">
        <v>11.55</v>
      </c>
      <c r="D6580" s="2">
        <f t="shared" si="306"/>
        <v>43978.636027777779</v>
      </c>
      <c r="E6580" s="89">
        <f t="shared" si="307"/>
        <v>900.00000041909516</v>
      </c>
      <c r="F6580" s="3">
        <f t="shared" si="308"/>
        <v>458732915.00401419</v>
      </c>
    </row>
    <row r="6581" spans="1:6">
      <c r="A6581" s="1">
        <v>43978.53125</v>
      </c>
      <c r="B6581">
        <v>17900</v>
      </c>
      <c r="C6581">
        <v>11.54</v>
      </c>
      <c r="D6581" s="2">
        <f t="shared" si="306"/>
        <v>43978.646618016763</v>
      </c>
      <c r="E6581" s="89">
        <f t="shared" si="307"/>
        <v>899.99999979045242</v>
      </c>
      <c r="F6581" s="3">
        <f t="shared" si="308"/>
        <v>456184398.4909063</v>
      </c>
    </row>
    <row r="6582" spans="1:6">
      <c r="A6582" s="1">
        <v>43978.541666666664</v>
      </c>
      <c r="B6582">
        <v>18000</v>
      </c>
      <c r="C6582">
        <v>11.55</v>
      </c>
      <c r="D6582" s="2">
        <f t="shared" si="306"/>
        <v>43978.656861111107</v>
      </c>
      <c r="E6582" s="89">
        <f t="shared" si="307"/>
        <v>899.99999979045242</v>
      </c>
      <c r="F6582" s="3">
        <f t="shared" si="308"/>
        <v>458732914.68359292</v>
      </c>
    </row>
    <row r="6583" spans="1:6">
      <c r="A6583" s="1">
        <v>43978.552083333336</v>
      </c>
      <c r="B6583">
        <v>18000</v>
      </c>
      <c r="C6583">
        <v>11.54</v>
      </c>
      <c r="D6583" s="2">
        <f t="shared" si="306"/>
        <v>43978.667277777779</v>
      </c>
      <c r="E6583" s="89">
        <f t="shared" si="307"/>
        <v>900.00000041909516</v>
      </c>
      <c r="F6583" s="3">
        <f t="shared" si="308"/>
        <v>458732915.00401419</v>
      </c>
    </row>
    <row r="6584" spans="1:6">
      <c r="A6584" s="1">
        <v>43978.5625</v>
      </c>
      <c r="B6584">
        <v>18000</v>
      </c>
      <c r="C6584">
        <v>11.54</v>
      </c>
      <c r="D6584" s="2">
        <f t="shared" si="306"/>
        <v>43978.677694444443</v>
      </c>
      <c r="E6584" s="89">
        <f t="shared" si="307"/>
        <v>899.99999979045242</v>
      </c>
      <c r="F6584" s="3">
        <f t="shared" si="308"/>
        <v>458732914.68359292</v>
      </c>
    </row>
    <row r="6585" spans="1:6">
      <c r="A6585" s="1">
        <v>43978.572916666664</v>
      </c>
      <c r="B6585">
        <v>18000</v>
      </c>
      <c r="C6585">
        <v>11.53</v>
      </c>
      <c r="D6585" s="2">
        <f t="shared" si="306"/>
        <v>43978.688111111107</v>
      </c>
      <c r="E6585" s="89">
        <f t="shared" si="307"/>
        <v>899.99999979045242</v>
      </c>
      <c r="F6585" s="3">
        <f t="shared" si="308"/>
        <v>458732914.68359292</v>
      </c>
    </row>
    <row r="6586" spans="1:6">
      <c r="A6586" s="1">
        <v>43978.583333333336</v>
      </c>
      <c r="B6586">
        <v>18000</v>
      </c>
      <c r="C6586">
        <v>11.52</v>
      </c>
      <c r="D6586" s="2">
        <f t="shared" si="306"/>
        <v>43978.698527777779</v>
      </c>
      <c r="E6586" s="89">
        <f t="shared" si="307"/>
        <v>900.00000041909516</v>
      </c>
      <c r="F6586" s="3">
        <f t="shared" si="308"/>
        <v>458732915.00401419</v>
      </c>
    </row>
    <row r="6587" spans="1:6">
      <c r="A6587" s="1">
        <v>43978.59375</v>
      </c>
      <c r="B6587">
        <v>18000</v>
      </c>
      <c r="C6587">
        <v>11.52</v>
      </c>
      <c r="D6587" s="2">
        <f t="shared" si="306"/>
        <v>43978.708944444443</v>
      </c>
      <c r="E6587" s="89">
        <f t="shared" si="307"/>
        <v>899.99999979045242</v>
      </c>
      <c r="F6587" s="3">
        <f t="shared" si="308"/>
        <v>458732914.68359292</v>
      </c>
    </row>
    <row r="6588" spans="1:6">
      <c r="A6588" s="1">
        <v>43978.604166666664</v>
      </c>
      <c r="B6588">
        <v>18000</v>
      </c>
      <c r="C6588">
        <v>11.51</v>
      </c>
      <c r="D6588" s="2">
        <f t="shared" si="306"/>
        <v>43978.719361111107</v>
      </c>
      <c r="E6588" s="89">
        <f t="shared" si="307"/>
        <v>899.99999979045242</v>
      </c>
      <c r="F6588" s="3">
        <f t="shared" si="308"/>
        <v>458732914.68359292</v>
      </c>
    </row>
    <row r="6589" spans="1:6">
      <c r="A6589" s="1">
        <v>43978.614583333336</v>
      </c>
      <c r="B6589">
        <v>18000</v>
      </c>
      <c r="C6589">
        <v>11.51</v>
      </c>
      <c r="D6589" s="2">
        <f t="shared" si="306"/>
        <v>43978.729777777779</v>
      </c>
      <c r="E6589" s="89">
        <f t="shared" si="307"/>
        <v>900.00000041909516</v>
      </c>
      <c r="F6589" s="3">
        <f t="shared" si="308"/>
        <v>458732915.00401419</v>
      </c>
    </row>
    <row r="6590" spans="1:6">
      <c r="A6590" s="1">
        <v>43978.625</v>
      </c>
      <c r="B6590">
        <v>17900</v>
      </c>
      <c r="C6590">
        <v>11.49</v>
      </c>
      <c r="D6590" s="2">
        <f t="shared" si="306"/>
        <v>43978.740368016763</v>
      </c>
      <c r="E6590" s="89">
        <f t="shared" si="307"/>
        <v>899.99999979045242</v>
      </c>
      <c r="F6590" s="3">
        <f t="shared" si="308"/>
        <v>456184398.4909063</v>
      </c>
    </row>
    <row r="6591" spans="1:6">
      <c r="A6591" s="1">
        <v>43978.635416666664</v>
      </c>
      <c r="B6591">
        <v>17900</v>
      </c>
      <c r="C6591">
        <v>11.49</v>
      </c>
      <c r="D6591" s="2">
        <f t="shared" si="306"/>
        <v>43978.750784683427</v>
      </c>
      <c r="E6591" s="89">
        <f t="shared" si="307"/>
        <v>899.99999979045242</v>
      </c>
      <c r="F6591" s="3">
        <f t="shared" si="308"/>
        <v>456184398.4909063</v>
      </c>
    </row>
    <row r="6592" spans="1:6">
      <c r="A6592" s="1">
        <v>43978.645833333336</v>
      </c>
      <c r="B6592">
        <v>17900</v>
      </c>
      <c r="C6592">
        <v>11.48</v>
      </c>
      <c r="D6592" s="2">
        <f t="shared" si="306"/>
        <v>43978.761201350098</v>
      </c>
      <c r="E6592" s="89">
        <f t="shared" si="307"/>
        <v>900.00000041909516</v>
      </c>
      <c r="F6592" s="3">
        <f t="shared" si="308"/>
        <v>456184398.80954742</v>
      </c>
    </row>
    <row r="6593" spans="1:6">
      <c r="A6593" s="1">
        <v>43978.65625</v>
      </c>
      <c r="B6593">
        <v>18000</v>
      </c>
      <c r="C6593">
        <v>11.47</v>
      </c>
      <c r="D6593" s="2">
        <f t="shared" si="306"/>
        <v>43978.771444444443</v>
      </c>
      <c r="E6593" s="89">
        <f t="shared" si="307"/>
        <v>899.99999979045242</v>
      </c>
      <c r="F6593" s="3">
        <f t="shared" si="308"/>
        <v>458732914.68359292</v>
      </c>
    </row>
    <row r="6594" spans="1:6">
      <c r="A6594" s="1">
        <v>43978.666666666664</v>
      </c>
      <c r="B6594">
        <v>17800</v>
      </c>
      <c r="C6594">
        <v>11.45</v>
      </c>
      <c r="D6594" s="2">
        <f t="shared" si="306"/>
        <v>43978.782210205987</v>
      </c>
      <c r="E6594" s="89">
        <f t="shared" si="307"/>
        <v>899.99999979045242</v>
      </c>
      <c r="F6594" s="3">
        <f t="shared" si="308"/>
        <v>453635882.29821968</v>
      </c>
    </row>
    <row r="6595" spans="1:6">
      <c r="A6595" s="1">
        <v>43978.677083333336</v>
      </c>
      <c r="B6595">
        <v>17900</v>
      </c>
      <c r="C6595">
        <v>11.45</v>
      </c>
      <c r="D6595" s="2">
        <f t="shared" ref="D6595:D6658" si="309">A6595+((13422*(1/B6595)+2.019)/24)</f>
        <v>43978.792451350098</v>
      </c>
      <c r="E6595" s="89">
        <f t="shared" si="307"/>
        <v>900.00000041909516</v>
      </c>
      <c r="F6595" s="3">
        <f t="shared" si="308"/>
        <v>456184398.80954742</v>
      </c>
    </row>
    <row r="6596" spans="1:6">
      <c r="A6596" s="1">
        <v>43978.6875</v>
      </c>
      <c r="B6596">
        <v>17900</v>
      </c>
      <c r="C6596">
        <v>11.44</v>
      </c>
      <c r="D6596" s="2">
        <f t="shared" si="309"/>
        <v>43978.802868016763</v>
      </c>
      <c r="E6596" s="89">
        <f t="shared" ref="E6596:E6659" si="310">CONVERT((A6596-A6595),"day","sec")</f>
        <v>899.99999979045242</v>
      </c>
      <c r="F6596" s="3">
        <f t="shared" si="308"/>
        <v>456184398.4909063</v>
      </c>
    </row>
    <row r="6597" spans="1:6">
      <c r="A6597" s="1">
        <v>43978.697916666664</v>
      </c>
      <c r="B6597">
        <v>17900</v>
      </c>
      <c r="C6597">
        <v>11.44</v>
      </c>
      <c r="D6597" s="2">
        <f t="shared" si="309"/>
        <v>43978.813284683427</v>
      </c>
      <c r="E6597" s="89">
        <f t="shared" si="310"/>
        <v>899.99999979045242</v>
      </c>
      <c r="F6597" s="3">
        <f t="shared" ref="F6597:F6660" si="311">E6597*B6597*CONVERT(1,"ft^3","l")</f>
        <v>456184398.4909063</v>
      </c>
    </row>
    <row r="6598" spans="1:6">
      <c r="A6598" s="1">
        <v>43978.708333333336</v>
      </c>
      <c r="B6598">
        <v>17900</v>
      </c>
      <c r="C6598">
        <v>11.42</v>
      </c>
      <c r="D6598" s="2">
        <f t="shared" si="309"/>
        <v>43978.823701350098</v>
      </c>
      <c r="E6598" s="89">
        <f t="shared" si="310"/>
        <v>900.00000041909516</v>
      </c>
      <c r="F6598" s="3">
        <f t="shared" si="311"/>
        <v>456184398.80954742</v>
      </c>
    </row>
    <row r="6599" spans="1:6">
      <c r="A6599" s="1">
        <v>43978.71875</v>
      </c>
      <c r="B6599">
        <v>17900</v>
      </c>
      <c r="C6599">
        <v>11.41</v>
      </c>
      <c r="D6599" s="2">
        <f t="shared" si="309"/>
        <v>43978.834118016763</v>
      </c>
      <c r="E6599" s="89">
        <f t="shared" si="310"/>
        <v>899.99999979045242</v>
      </c>
      <c r="F6599" s="3">
        <f t="shared" si="311"/>
        <v>456184398.4909063</v>
      </c>
    </row>
    <row r="6600" spans="1:6">
      <c r="A6600" s="1">
        <v>43978.729166666664</v>
      </c>
      <c r="B6600">
        <v>17800</v>
      </c>
      <c r="C6600">
        <v>11.39</v>
      </c>
      <c r="D6600" s="2">
        <f t="shared" si="309"/>
        <v>43978.844710205987</v>
      </c>
      <c r="E6600" s="89">
        <f t="shared" si="310"/>
        <v>899.99999979045242</v>
      </c>
      <c r="F6600" s="3">
        <f t="shared" si="311"/>
        <v>453635882.29821968</v>
      </c>
    </row>
    <row r="6601" spans="1:6">
      <c r="A6601" s="1">
        <v>43978.739583333336</v>
      </c>
      <c r="B6601">
        <v>17800</v>
      </c>
      <c r="C6601">
        <v>11.38</v>
      </c>
      <c r="D6601" s="2">
        <f t="shared" si="309"/>
        <v>43978.855126872659</v>
      </c>
      <c r="E6601" s="89">
        <f t="shared" si="310"/>
        <v>900.00000041909516</v>
      </c>
      <c r="F6601" s="3">
        <f t="shared" si="311"/>
        <v>453635882.61508071</v>
      </c>
    </row>
    <row r="6602" spans="1:6">
      <c r="A6602" s="1">
        <v>43978.75</v>
      </c>
      <c r="B6602">
        <v>17800</v>
      </c>
      <c r="C6602">
        <v>11.38</v>
      </c>
      <c r="D6602" s="2">
        <f t="shared" si="309"/>
        <v>43978.865543539323</v>
      </c>
      <c r="E6602" s="89">
        <f t="shared" si="310"/>
        <v>899.99999979045242</v>
      </c>
      <c r="F6602" s="3">
        <f t="shared" si="311"/>
        <v>453635882.29821968</v>
      </c>
    </row>
    <row r="6603" spans="1:6">
      <c r="A6603" s="1">
        <v>43978.760416666664</v>
      </c>
      <c r="B6603">
        <v>17800</v>
      </c>
      <c r="C6603">
        <v>11.37</v>
      </c>
      <c r="D6603" s="2">
        <f t="shared" si="309"/>
        <v>43978.875960205987</v>
      </c>
      <c r="E6603" s="89">
        <f t="shared" si="310"/>
        <v>899.99999979045242</v>
      </c>
      <c r="F6603" s="3">
        <f t="shared" si="311"/>
        <v>453635882.29821968</v>
      </c>
    </row>
    <row r="6604" spans="1:6">
      <c r="A6604" s="1">
        <v>43978.770833333336</v>
      </c>
      <c r="B6604">
        <v>17800</v>
      </c>
      <c r="C6604">
        <v>11.36</v>
      </c>
      <c r="D6604" s="2">
        <f t="shared" si="309"/>
        <v>43978.886376872659</v>
      </c>
      <c r="E6604" s="89">
        <f t="shared" si="310"/>
        <v>900.00000041909516</v>
      </c>
      <c r="F6604" s="3">
        <f t="shared" si="311"/>
        <v>453635882.61508071</v>
      </c>
    </row>
    <row r="6605" spans="1:6">
      <c r="A6605" s="1">
        <v>43978.78125</v>
      </c>
      <c r="B6605">
        <v>17800</v>
      </c>
      <c r="C6605">
        <v>11.34</v>
      </c>
      <c r="D6605" s="2">
        <f t="shared" si="309"/>
        <v>43978.896793539323</v>
      </c>
      <c r="E6605" s="89">
        <f t="shared" si="310"/>
        <v>899.99999979045242</v>
      </c>
      <c r="F6605" s="3">
        <f t="shared" si="311"/>
        <v>453635882.29821968</v>
      </c>
    </row>
    <row r="6606" spans="1:6">
      <c r="A6606" s="1">
        <v>43978.791666666664</v>
      </c>
      <c r="B6606">
        <v>17700</v>
      </c>
      <c r="C6606">
        <v>11.33</v>
      </c>
      <c r="D6606" s="2">
        <f t="shared" si="309"/>
        <v>43978.907387711864</v>
      </c>
      <c r="E6606" s="89">
        <f t="shared" si="310"/>
        <v>899.99999979045242</v>
      </c>
      <c r="F6606" s="3">
        <f t="shared" si="311"/>
        <v>451087366.10553306</v>
      </c>
    </row>
    <row r="6607" spans="1:6">
      <c r="A6607" s="1">
        <v>43978.802083333336</v>
      </c>
      <c r="B6607">
        <v>17800</v>
      </c>
      <c r="C6607">
        <v>11.32</v>
      </c>
      <c r="D6607" s="2">
        <f t="shared" si="309"/>
        <v>43978.917626872659</v>
      </c>
      <c r="E6607" s="89">
        <f t="shared" si="310"/>
        <v>900.00000041909516</v>
      </c>
      <c r="F6607" s="3">
        <f t="shared" si="311"/>
        <v>453635882.61508071</v>
      </c>
    </row>
    <row r="6608" spans="1:6">
      <c r="A6608" s="1">
        <v>43978.8125</v>
      </c>
      <c r="B6608">
        <v>17700</v>
      </c>
      <c r="C6608">
        <v>11.3</v>
      </c>
      <c r="D6608" s="2">
        <f t="shared" si="309"/>
        <v>43978.9282210452</v>
      </c>
      <c r="E6608" s="89">
        <f t="shared" si="310"/>
        <v>899.99999979045242</v>
      </c>
      <c r="F6608" s="3">
        <f t="shared" si="311"/>
        <v>451087366.10553306</v>
      </c>
    </row>
    <row r="6609" spans="1:6">
      <c r="A6609" s="1">
        <v>43978.822916666664</v>
      </c>
      <c r="B6609">
        <v>17700</v>
      </c>
      <c r="C6609">
        <v>11.29</v>
      </c>
      <c r="D6609" s="2">
        <f t="shared" si="309"/>
        <v>43978.938637711864</v>
      </c>
      <c r="E6609" s="89">
        <f t="shared" si="310"/>
        <v>899.99999979045242</v>
      </c>
      <c r="F6609" s="3">
        <f t="shared" si="311"/>
        <v>451087366.10553306</v>
      </c>
    </row>
    <row r="6610" spans="1:6">
      <c r="A6610" s="1">
        <v>43978.833333333336</v>
      </c>
      <c r="B6610">
        <v>17700</v>
      </c>
      <c r="C6610">
        <v>11.28</v>
      </c>
      <c r="D6610" s="2">
        <f t="shared" si="309"/>
        <v>43978.949054378536</v>
      </c>
      <c r="E6610" s="89">
        <f t="shared" si="310"/>
        <v>900.00000041909516</v>
      </c>
      <c r="F6610" s="3">
        <f t="shared" si="311"/>
        <v>451087366.42061394</v>
      </c>
    </row>
    <row r="6611" spans="1:6">
      <c r="A6611" s="1">
        <v>43978.84375</v>
      </c>
      <c r="B6611">
        <v>17700</v>
      </c>
      <c r="C6611">
        <v>11.26</v>
      </c>
      <c r="D6611" s="2">
        <f t="shared" si="309"/>
        <v>43978.9594710452</v>
      </c>
      <c r="E6611" s="89">
        <f t="shared" si="310"/>
        <v>899.99999979045242</v>
      </c>
      <c r="F6611" s="3">
        <f t="shared" si="311"/>
        <v>451087366.10553306</v>
      </c>
    </row>
    <row r="6612" spans="1:6">
      <c r="A6612" s="1">
        <v>43978.854166666664</v>
      </c>
      <c r="B6612">
        <v>17700</v>
      </c>
      <c r="C6612">
        <v>11.25</v>
      </c>
      <c r="D6612" s="2">
        <f t="shared" si="309"/>
        <v>43978.969887711864</v>
      </c>
      <c r="E6612" s="89">
        <f t="shared" si="310"/>
        <v>899.99999979045242</v>
      </c>
      <c r="F6612" s="3">
        <f t="shared" si="311"/>
        <v>451087366.10553306</v>
      </c>
    </row>
    <row r="6613" spans="1:6">
      <c r="A6613" s="1">
        <v>43978.864583333336</v>
      </c>
      <c r="B6613">
        <v>17600</v>
      </c>
      <c r="C6613">
        <v>11.23</v>
      </c>
      <c r="D6613" s="2">
        <f t="shared" si="309"/>
        <v>43978.98048390152</v>
      </c>
      <c r="E6613" s="89">
        <f t="shared" si="310"/>
        <v>900.00000041909516</v>
      </c>
      <c r="F6613" s="3">
        <f t="shared" si="311"/>
        <v>448538850.22614717</v>
      </c>
    </row>
    <row r="6614" spans="1:6">
      <c r="A6614" s="1">
        <v>43978.875</v>
      </c>
      <c r="B6614">
        <v>17500</v>
      </c>
      <c r="C6614">
        <v>11.21</v>
      </c>
      <c r="D6614" s="2">
        <f t="shared" si="309"/>
        <v>43978.991082142857</v>
      </c>
      <c r="E6614" s="89">
        <f t="shared" si="310"/>
        <v>899.99999979045242</v>
      </c>
      <c r="F6614" s="3">
        <f t="shared" si="311"/>
        <v>445990333.72015983</v>
      </c>
    </row>
    <row r="6615" spans="1:6">
      <c r="A6615" s="1">
        <v>43978.885416666664</v>
      </c>
      <c r="B6615">
        <v>17500</v>
      </c>
      <c r="C6615">
        <v>11.19</v>
      </c>
      <c r="D6615" s="2">
        <f t="shared" si="309"/>
        <v>43979.001498809521</v>
      </c>
      <c r="E6615" s="89">
        <f t="shared" si="310"/>
        <v>899.99999979045242</v>
      </c>
      <c r="F6615" s="3">
        <f t="shared" si="311"/>
        <v>445990333.72015983</v>
      </c>
    </row>
    <row r="6616" spans="1:6">
      <c r="A6616" s="1">
        <v>43978.895833333336</v>
      </c>
      <c r="B6616">
        <v>17600</v>
      </c>
      <c r="C6616">
        <v>11.19</v>
      </c>
      <c r="D6616" s="2">
        <f t="shared" si="309"/>
        <v>43979.01173390152</v>
      </c>
      <c r="E6616" s="89">
        <f t="shared" si="310"/>
        <v>900.00000041909516</v>
      </c>
      <c r="F6616" s="3">
        <f t="shared" si="311"/>
        <v>448538850.22614717</v>
      </c>
    </row>
    <row r="6617" spans="1:6">
      <c r="A6617" s="1">
        <v>43978.90625</v>
      </c>
      <c r="B6617">
        <v>17500</v>
      </c>
      <c r="C6617">
        <v>11.17</v>
      </c>
      <c r="D6617" s="2">
        <f t="shared" si="309"/>
        <v>43979.022332142857</v>
      </c>
      <c r="E6617" s="89">
        <f t="shared" si="310"/>
        <v>899.99999979045242</v>
      </c>
      <c r="F6617" s="3">
        <f t="shared" si="311"/>
        <v>445990333.72015983</v>
      </c>
    </row>
    <row r="6618" spans="1:6">
      <c r="A6618" s="1">
        <v>43978.916666666664</v>
      </c>
      <c r="B6618">
        <v>17500</v>
      </c>
      <c r="C6618">
        <v>11.14</v>
      </c>
      <c r="D6618" s="2">
        <f t="shared" si="309"/>
        <v>43979.032748809521</v>
      </c>
      <c r="E6618" s="89">
        <f t="shared" si="310"/>
        <v>899.99999979045242</v>
      </c>
      <c r="F6618" s="3">
        <f t="shared" si="311"/>
        <v>445990333.72015983</v>
      </c>
    </row>
    <row r="6619" spans="1:6">
      <c r="A6619" s="1">
        <v>43978.927083333336</v>
      </c>
      <c r="B6619">
        <v>17500</v>
      </c>
      <c r="C6619">
        <v>11.14</v>
      </c>
      <c r="D6619" s="2">
        <f t="shared" si="309"/>
        <v>43979.043165476192</v>
      </c>
      <c r="E6619" s="89">
        <f t="shared" si="310"/>
        <v>900.00000041909516</v>
      </c>
      <c r="F6619" s="3">
        <f t="shared" si="311"/>
        <v>445990334.03168046</v>
      </c>
    </row>
    <row r="6620" spans="1:6">
      <c r="A6620" s="1">
        <v>43978.9375</v>
      </c>
      <c r="B6620">
        <v>17500</v>
      </c>
      <c r="C6620">
        <v>11.12</v>
      </c>
      <c r="D6620" s="2">
        <f t="shared" si="309"/>
        <v>43979.053582142857</v>
      </c>
      <c r="E6620" s="89">
        <f t="shared" si="310"/>
        <v>899.99999979045242</v>
      </c>
      <c r="F6620" s="3">
        <f t="shared" si="311"/>
        <v>445990333.72015983</v>
      </c>
    </row>
    <row r="6621" spans="1:6">
      <c r="A6621" s="1">
        <v>43978.947916666664</v>
      </c>
      <c r="B6621">
        <v>17500</v>
      </c>
      <c r="C6621">
        <v>11.11</v>
      </c>
      <c r="D6621" s="2">
        <f t="shared" si="309"/>
        <v>43979.063998809521</v>
      </c>
      <c r="E6621" s="89">
        <f t="shared" si="310"/>
        <v>899.99999979045242</v>
      </c>
      <c r="F6621" s="3">
        <f t="shared" si="311"/>
        <v>445990333.72015983</v>
      </c>
    </row>
    <row r="6622" spans="1:6">
      <c r="A6622" s="1">
        <v>43978.958333333336</v>
      </c>
      <c r="B6622">
        <v>17400</v>
      </c>
      <c r="C6622">
        <v>11.08</v>
      </c>
      <c r="D6622" s="2">
        <f t="shared" si="309"/>
        <v>43979.07459913793</v>
      </c>
      <c r="E6622" s="89">
        <f t="shared" si="310"/>
        <v>900.00000041909516</v>
      </c>
      <c r="F6622" s="3">
        <f t="shared" si="311"/>
        <v>443441817.8372137</v>
      </c>
    </row>
    <row r="6623" spans="1:6">
      <c r="A6623" s="1">
        <v>43978.96875</v>
      </c>
      <c r="B6623">
        <v>17500</v>
      </c>
      <c r="C6623">
        <v>11.07</v>
      </c>
      <c r="D6623" s="2">
        <f t="shared" si="309"/>
        <v>43979.084832142857</v>
      </c>
      <c r="E6623" s="89">
        <f t="shared" si="310"/>
        <v>899.99999979045242</v>
      </c>
      <c r="F6623" s="3">
        <f t="shared" si="311"/>
        <v>445990333.72015983</v>
      </c>
    </row>
    <row r="6624" spans="1:6">
      <c r="A6624" s="1">
        <v>43978.979166666664</v>
      </c>
      <c r="B6624">
        <v>17400</v>
      </c>
      <c r="C6624">
        <v>11.05</v>
      </c>
      <c r="D6624" s="2">
        <f t="shared" si="309"/>
        <v>43979.095432471258</v>
      </c>
      <c r="E6624" s="89">
        <f t="shared" si="310"/>
        <v>899.99999979045242</v>
      </c>
      <c r="F6624" s="3">
        <f t="shared" si="311"/>
        <v>443441817.52747315</v>
      </c>
    </row>
    <row r="6625" spans="1:6">
      <c r="A6625" s="1">
        <v>43978.989583333336</v>
      </c>
      <c r="B6625">
        <v>17300</v>
      </c>
      <c r="C6625">
        <v>11.02</v>
      </c>
      <c r="D6625" s="2">
        <f t="shared" si="309"/>
        <v>43979.10603492293</v>
      </c>
      <c r="E6625" s="89">
        <f t="shared" si="310"/>
        <v>900.00000041909516</v>
      </c>
      <c r="F6625" s="3">
        <f t="shared" si="311"/>
        <v>440893301.64274698</v>
      </c>
    </row>
    <row r="6626" spans="1:6">
      <c r="A6626" s="1">
        <v>43979</v>
      </c>
      <c r="B6626">
        <v>17400</v>
      </c>
      <c r="C6626">
        <v>11.01</v>
      </c>
      <c r="D6626" s="2">
        <f t="shared" si="309"/>
        <v>43979.116265804594</v>
      </c>
      <c r="E6626" s="89">
        <f t="shared" si="310"/>
        <v>899.99999979045242</v>
      </c>
      <c r="F6626" s="3">
        <f t="shared" si="311"/>
        <v>443441817.52747315</v>
      </c>
    </row>
    <row r="6627" spans="1:6">
      <c r="A6627" s="1">
        <v>43979.010416666664</v>
      </c>
      <c r="B6627">
        <v>17300</v>
      </c>
      <c r="C6627">
        <v>10.99</v>
      </c>
      <c r="D6627" s="2">
        <f t="shared" si="309"/>
        <v>43979.126868256259</v>
      </c>
      <c r="E6627" s="89">
        <f t="shared" si="310"/>
        <v>899.99999979045242</v>
      </c>
      <c r="F6627" s="3">
        <f t="shared" si="311"/>
        <v>440893301.33478653</v>
      </c>
    </row>
    <row r="6628" spans="1:6">
      <c r="A6628" s="1">
        <v>43979.020833333336</v>
      </c>
      <c r="B6628">
        <v>17400</v>
      </c>
      <c r="C6628">
        <v>10.98</v>
      </c>
      <c r="D6628" s="2">
        <f t="shared" si="309"/>
        <v>43979.13709913793</v>
      </c>
      <c r="E6628" s="89">
        <f t="shared" si="310"/>
        <v>900.00000041909516</v>
      </c>
      <c r="F6628" s="3">
        <f t="shared" si="311"/>
        <v>443441817.8372137</v>
      </c>
    </row>
    <row r="6629" spans="1:6">
      <c r="A6629" s="1">
        <v>43979.03125</v>
      </c>
      <c r="B6629">
        <v>17300</v>
      </c>
      <c r="C6629">
        <v>10.95</v>
      </c>
      <c r="D6629" s="2">
        <f t="shared" si="309"/>
        <v>43979.147701589594</v>
      </c>
      <c r="E6629" s="89">
        <f t="shared" si="310"/>
        <v>899.99999979045242</v>
      </c>
      <c r="F6629" s="3">
        <f t="shared" si="311"/>
        <v>440893301.33478653</v>
      </c>
    </row>
    <row r="6630" spans="1:6">
      <c r="A6630" s="1">
        <v>43979.041666666664</v>
      </c>
      <c r="B6630">
        <v>17300</v>
      </c>
      <c r="C6630">
        <v>10.93</v>
      </c>
      <c r="D6630" s="2">
        <f t="shared" si="309"/>
        <v>43979.158118256259</v>
      </c>
      <c r="E6630" s="89">
        <f t="shared" si="310"/>
        <v>899.99999979045242</v>
      </c>
      <c r="F6630" s="3">
        <f t="shared" si="311"/>
        <v>440893301.33478653</v>
      </c>
    </row>
    <row r="6631" spans="1:6">
      <c r="A6631" s="1">
        <v>43979.052083333336</v>
      </c>
      <c r="B6631">
        <v>17200</v>
      </c>
      <c r="C6631">
        <v>10.91</v>
      </c>
      <c r="D6631" s="2">
        <f t="shared" si="309"/>
        <v>43979.16872286822</v>
      </c>
      <c r="E6631" s="89">
        <f t="shared" si="310"/>
        <v>900.00000041909516</v>
      </c>
      <c r="F6631" s="3">
        <f t="shared" si="311"/>
        <v>438344785.44828022</v>
      </c>
    </row>
    <row r="6632" spans="1:6">
      <c r="A6632" s="1">
        <v>43979.0625</v>
      </c>
      <c r="B6632">
        <v>17100</v>
      </c>
      <c r="C6632">
        <v>10.87</v>
      </c>
      <c r="D6632" s="2">
        <f t="shared" si="309"/>
        <v>43979.179329678365</v>
      </c>
      <c r="E6632" s="89">
        <f t="shared" si="310"/>
        <v>899.99999979045242</v>
      </c>
      <c r="F6632" s="3">
        <f t="shared" si="311"/>
        <v>435796268.9494133</v>
      </c>
    </row>
    <row r="6633" spans="1:6">
      <c r="A6633" s="1">
        <v>43979.072916666664</v>
      </c>
      <c r="B6633">
        <v>17200</v>
      </c>
      <c r="C6633">
        <v>10.88</v>
      </c>
      <c r="D6633" s="2">
        <f t="shared" si="309"/>
        <v>43979.189556201549</v>
      </c>
      <c r="E6633" s="89">
        <f t="shared" si="310"/>
        <v>899.99999979045242</v>
      </c>
      <c r="F6633" s="3">
        <f t="shared" si="311"/>
        <v>438344785.14209992</v>
      </c>
    </row>
    <row r="6634" spans="1:6">
      <c r="A6634" s="1">
        <v>43979.083333333336</v>
      </c>
      <c r="B6634">
        <v>17100</v>
      </c>
      <c r="C6634">
        <v>10.85</v>
      </c>
      <c r="D6634" s="2">
        <f t="shared" si="309"/>
        <v>43979.200163011701</v>
      </c>
      <c r="E6634" s="89">
        <f t="shared" si="310"/>
        <v>900.00000041909516</v>
      </c>
      <c r="F6634" s="3">
        <f t="shared" si="311"/>
        <v>435796269.25381345</v>
      </c>
    </row>
    <row r="6635" spans="1:6">
      <c r="A6635" s="1">
        <v>43979.09375</v>
      </c>
      <c r="B6635">
        <v>17200</v>
      </c>
      <c r="C6635">
        <v>10.85</v>
      </c>
      <c r="D6635" s="2">
        <f t="shared" si="309"/>
        <v>43979.210389534885</v>
      </c>
      <c r="E6635" s="89">
        <f t="shared" si="310"/>
        <v>899.99999979045242</v>
      </c>
      <c r="F6635" s="3">
        <f t="shared" si="311"/>
        <v>438344785.14209992</v>
      </c>
    </row>
    <row r="6636" spans="1:6">
      <c r="A6636" s="1">
        <v>43979.104166666664</v>
      </c>
      <c r="B6636">
        <v>17100</v>
      </c>
      <c r="C6636">
        <v>10.82</v>
      </c>
      <c r="D6636" s="2">
        <f t="shared" si="309"/>
        <v>43979.22099634503</v>
      </c>
      <c r="E6636" s="89">
        <f t="shared" si="310"/>
        <v>899.99999979045242</v>
      </c>
      <c r="F6636" s="3">
        <f t="shared" si="311"/>
        <v>435796268.9494133</v>
      </c>
    </row>
    <row r="6637" spans="1:6">
      <c r="A6637" s="1">
        <v>43979.114583333336</v>
      </c>
      <c r="B6637">
        <v>17100</v>
      </c>
      <c r="C6637">
        <v>10.8</v>
      </c>
      <c r="D6637" s="2">
        <f t="shared" si="309"/>
        <v>43979.231413011701</v>
      </c>
      <c r="E6637" s="89">
        <f t="shared" si="310"/>
        <v>900.00000041909516</v>
      </c>
      <c r="F6637" s="3">
        <f t="shared" si="311"/>
        <v>435796269.25381345</v>
      </c>
    </row>
    <row r="6638" spans="1:6">
      <c r="A6638" s="1">
        <v>43979.125</v>
      </c>
      <c r="B6638">
        <v>17100</v>
      </c>
      <c r="C6638">
        <v>10.76</v>
      </c>
      <c r="D6638" s="2">
        <f t="shared" si="309"/>
        <v>43979.241829678365</v>
      </c>
      <c r="E6638" s="89">
        <f t="shared" si="310"/>
        <v>899.99999979045242</v>
      </c>
      <c r="F6638" s="3">
        <f t="shared" si="311"/>
        <v>435796268.9494133</v>
      </c>
    </row>
    <row r="6639" spans="1:6">
      <c r="A6639" s="1">
        <v>43979.135416666664</v>
      </c>
      <c r="B6639">
        <v>17000</v>
      </c>
      <c r="C6639">
        <v>10.75</v>
      </c>
      <c r="D6639" s="2">
        <f t="shared" si="309"/>
        <v>43979.252438725489</v>
      </c>
      <c r="E6639" s="89">
        <f t="shared" si="310"/>
        <v>899.99999979045242</v>
      </c>
      <c r="F6639" s="3">
        <f t="shared" si="311"/>
        <v>433247752.75672668</v>
      </c>
    </row>
    <row r="6640" spans="1:6">
      <c r="A6640" s="1">
        <v>43979.145833333336</v>
      </c>
      <c r="B6640">
        <v>17000</v>
      </c>
      <c r="C6640">
        <v>10.73</v>
      </c>
      <c r="D6640" s="2">
        <f t="shared" si="309"/>
        <v>43979.26285539216</v>
      </c>
      <c r="E6640" s="89">
        <f t="shared" si="310"/>
        <v>900.00000041909516</v>
      </c>
      <c r="F6640" s="3">
        <f t="shared" si="311"/>
        <v>433247753.05934674</v>
      </c>
    </row>
    <row r="6641" spans="1:6">
      <c r="A6641" s="1">
        <v>43979.15625</v>
      </c>
      <c r="B6641">
        <v>17100</v>
      </c>
      <c r="C6641">
        <v>10.72</v>
      </c>
      <c r="D6641" s="2">
        <f t="shared" si="309"/>
        <v>43979.273079678365</v>
      </c>
      <c r="E6641" s="89">
        <f t="shared" si="310"/>
        <v>899.99999979045242</v>
      </c>
      <c r="F6641" s="3">
        <f t="shared" si="311"/>
        <v>435796268.9494133</v>
      </c>
    </row>
    <row r="6642" spans="1:6">
      <c r="A6642" s="1">
        <v>43979.166666666664</v>
      </c>
      <c r="B6642">
        <v>16800</v>
      </c>
      <c r="C6642">
        <v>10.67</v>
      </c>
      <c r="D6642" s="2">
        <f t="shared" si="309"/>
        <v>43979.284080357138</v>
      </c>
      <c r="E6642" s="89">
        <f t="shared" si="310"/>
        <v>899.99999979045242</v>
      </c>
      <c r="F6642" s="3">
        <f t="shared" si="311"/>
        <v>428150720.37135339</v>
      </c>
    </row>
    <row r="6643" spans="1:6">
      <c r="A6643" s="1">
        <v>43979.177083333336</v>
      </c>
      <c r="B6643">
        <v>17000</v>
      </c>
      <c r="C6643">
        <v>10.68</v>
      </c>
      <c r="D6643" s="2">
        <f t="shared" si="309"/>
        <v>43979.29410539216</v>
      </c>
      <c r="E6643" s="89">
        <f t="shared" si="310"/>
        <v>900.00000041909516</v>
      </c>
      <c r="F6643" s="3">
        <f t="shared" si="311"/>
        <v>433247753.05934674</v>
      </c>
    </row>
    <row r="6644" spans="1:6">
      <c r="A6644" s="1">
        <v>43979.1875</v>
      </c>
      <c r="B6644">
        <v>16800</v>
      </c>
      <c r="C6644">
        <v>10.63</v>
      </c>
      <c r="D6644" s="2">
        <f t="shared" si="309"/>
        <v>43979.304913690474</v>
      </c>
      <c r="E6644" s="89">
        <f t="shared" si="310"/>
        <v>899.99999979045242</v>
      </c>
      <c r="F6644" s="3">
        <f t="shared" si="311"/>
        <v>428150720.37135339</v>
      </c>
    </row>
    <row r="6645" spans="1:6">
      <c r="A6645" s="1">
        <v>43979.197916666664</v>
      </c>
      <c r="B6645">
        <v>16800</v>
      </c>
      <c r="C6645">
        <v>10.62</v>
      </c>
      <c r="D6645" s="2">
        <f t="shared" si="309"/>
        <v>43979.315330357138</v>
      </c>
      <c r="E6645" s="89">
        <f t="shared" si="310"/>
        <v>899.99999979045242</v>
      </c>
      <c r="F6645" s="3">
        <f t="shared" si="311"/>
        <v>428150720.37135339</v>
      </c>
    </row>
    <row r="6646" spans="1:6">
      <c r="A6646" s="1">
        <v>43979.208333333336</v>
      </c>
      <c r="B6646">
        <v>16800</v>
      </c>
      <c r="C6646">
        <v>10.59</v>
      </c>
      <c r="D6646" s="2">
        <f t="shared" si="309"/>
        <v>43979.32574702381</v>
      </c>
      <c r="E6646" s="89">
        <f t="shared" si="310"/>
        <v>900.00000041909516</v>
      </c>
      <c r="F6646" s="3">
        <f t="shared" si="311"/>
        <v>428150720.67041326</v>
      </c>
    </row>
    <row r="6647" spans="1:6">
      <c r="A6647" s="1">
        <v>43979.21875</v>
      </c>
      <c r="B6647">
        <v>16800</v>
      </c>
      <c r="C6647">
        <v>10.57</v>
      </c>
      <c r="D6647" s="2">
        <f t="shared" si="309"/>
        <v>43979.336163690474</v>
      </c>
      <c r="E6647" s="89">
        <f t="shared" si="310"/>
        <v>899.99999979045242</v>
      </c>
      <c r="F6647" s="3">
        <f t="shared" si="311"/>
        <v>428150720.37135339</v>
      </c>
    </row>
    <row r="6648" spans="1:6">
      <c r="A6648" s="1">
        <v>43979.229166666664</v>
      </c>
      <c r="B6648">
        <v>16700</v>
      </c>
      <c r="C6648">
        <v>10.56</v>
      </c>
      <c r="D6648" s="2">
        <f t="shared" si="309"/>
        <v>43979.346779690619</v>
      </c>
      <c r="E6648" s="89">
        <f t="shared" si="310"/>
        <v>899.99999979045242</v>
      </c>
      <c r="F6648" s="3">
        <f t="shared" si="311"/>
        <v>425602204.17866677</v>
      </c>
    </row>
    <row r="6649" spans="1:6">
      <c r="A6649" s="1">
        <v>43979.239583333336</v>
      </c>
      <c r="B6649">
        <v>16700</v>
      </c>
      <c r="C6649">
        <v>10.53</v>
      </c>
      <c r="D6649" s="2">
        <f t="shared" si="309"/>
        <v>43979.35719635729</v>
      </c>
      <c r="E6649" s="89">
        <f t="shared" si="310"/>
        <v>900.00000041909516</v>
      </c>
      <c r="F6649" s="3">
        <f t="shared" si="311"/>
        <v>425602204.47594649</v>
      </c>
    </row>
    <row r="6650" spans="1:6">
      <c r="A6650" s="1">
        <v>43979.25</v>
      </c>
      <c r="B6650">
        <v>16800</v>
      </c>
      <c r="C6650">
        <v>10.52</v>
      </c>
      <c r="D6650" s="2">
        <f t="shared" si="309"/>
        <v>43979.367413690474</v>
      </c>
      <c r="E6650" s="89">
        <f t="shared" si="310"/>
        <v>899.99999979045242</v>
      </c>
      <c r="F6650" s="3">
        <f t="shared" si="311"/>
        <v>428150720.37135339</v>
      </c>
    </row>
    <row r="6651" spans="1:6">
      <c r="A6651" s="1">
        <v>43979.260416666664</v>
      </c>
      <c r="B6651">
        <v>16700</v>
      </c>
      <c r="C6651">
        <v>10.48</v>
      </c>
      <c r="D6651" s="2">
        <f t="shared" si="309"/>
        <v>43979.378029690619</v>
      </c>
      <c r="E6651" s="89">
        <f t="shared" si="310"/>
        <v>899.99999979045242</v>
      </c>
      <c r="F6651" s="3">
        <f t="shared" si="311"/>
        <v>425602204.17866677</v>
      </c>
    </row>
    <row r="6652" spans="1:6">
      <c r="A6652" s="1">
        <v>43979.270833333336</v>
      </c>
      <c r="B6652">
        <v>16600</v>
      </c>
      <c r="C6652">
        <v>10.47</v>
      </c>
      <c r="D6652" s="2">
        <f t="shared" si="309"/>
        <v>43979.388648092368</v>
      </c>
      <c r="E6652" s="89">
        <f t="shared" si="310"/>
        <v>900.00000041909516</v>
      </c>
      <c r="F6652" s="3">
        <f t="shared" si="311"/>
        <v>423053688.28147972</v>
      </c>
    </row>
    <row r="6653" spans="1:6">
      <c r="A6653" s="1">
        <v>43979.28125</v>
      </c>
      <c r="B6653">
        <v>16600</v>
      </c>
      <c r="C6653">
        <v>10.44</v>
      </c>
      <c r="D6653" s="2">
        <f t="shared" si="309"/>
        <v>43979.399064759033</v>
      </c>
      <c r="E6653" s="89">
        <f t="shared" si="310"/>
        <v>899.99999979045242</v>
      </c>
      <c r="F6653" s="3">
        <f t="shared" si="311"/>
        <v>423053687.98598015</v>
      </c>
    </row>
    <row r="6654" spans="1:6">
      <c r="A6654" s="1">
        <v>43979.291666666664</v>
      </c>
      <c r="B6654">
        <v>16600</v>
      </c>
      <c r="C6654">
        <v>10.42</v>
      </c>
      <c r="D6654" s="2">
        <f t="shared" si="309"/>
        <v>43979.409481425697</v>
      </c>
      <c r="E6654" s="89">
        <f t="shared" si="310"/>
        <v>899.99999979045242</v>
      </c>
      <c r="F6654" s="3">
        <f t="shared" si="311"/>
        <v>423053687.98598015</v>
      </c>
    </row>
    <row r="6655" spans="1:6">
      <c r="A6655" s="1">
        <v>43979.302083333336</v>
      </c>
      <c r="B6655">
        <v>16600</v>
      </c>
      <c r="C6655">
        <v>10.4</v>
      </c>
      <c r="D6655" s="2">
        <f t="shared" si="309"/>
        <v>43979.419898092368</v>
      </c>
      <c r="E6655" s="89">
        <f t="shared" si="310"/>
        <v>900.00000041909516</v>
      </c>
      <c r="F6655" s="3">
        <f t="shared" si="311"/>
        <v>423053688.28147972</v>
      </c>
    </row>
    <row r="6656" spans="1:6">
      <c r="A6656" s="1">
        <v>43979.3125</v>
      </c>
      <c r="B6656">
        <v>16500</v>
      </c>
      <c r="C6656">
        <v>10.37</v>
      </c>
      <c r="D6656" s="2">
        <f t="shared" si="309"/>
        <v>43979.430518939393</v>
      </c>
      <c r="E6656" s="89">
        <f t="shared" si="310"/>
        <v>899.99999979045242</v>
      </c>
      <c r="F6656" s="3">
        <f t="shared" si="311"/>
        <v>420505171.79329354</v>
      </c>
    </row>
    <row r="6657" spans="1:6">
      <c r="A6657" s="1">
        <v>43979.322916666664</v>
      </c>
      <c r="B6657">
        <v>16500</v>
      </c>
      <c r="C6657">
        <v>10.36</v>
      </c>
      <c r="D6657" s="2">
        <f t="shared" si="309"/>
        <v>43979.440935606057</v>
      </c>
      <c r="E6657" s="89">
        <f t="shared" si="310"/>
        <v>899.99999979045242</v>
      </c>
      <c r="F6657" s="3">
        <f t="shared" si="311"/>
        <v>420505171.79329354</v>
      </c>
    </row>
    <row r="6658" spans="1:6">
      <c r="A6658" s="1">
        <v>43979.333333333336</v>
      </c>
      <c r="B6658">
        <v>16400</v>
      </c>
      <c r="C6658">
        <v>10.33</v>
      </c>
      <c r="D6658" s="2">
        <f t="shared" si="309"/>
        <v>43979.451558943088</v>
      </c>
      <c r="E6658" s="89">
        <f t="shared" si="310"/>
        <v>900.00000041909516</v>
      </c>
      <c r="F6658" s="3">
        <f t="shared" si="311"/>
        <v>417956655.89254624</v>
      </c>
    </row>
    <row r="6659" spans="1:6">
      <c r="A6659" s="1">
        <v>43979.34375</v>
      </c>
      <c r="B6659">
        <v>16400</v>
      </c>
      <c r="C6659">
        <v>10.31</v>
      </c>
      <c r="D6659" s="2">
        <f t="shared" ref="D6659:D6722" si="312">A6659+((13422*(1/B6659)+2.019)/24)</f>
        <v>43979.461975609753</v>
      </c>
      <c r="E6659" s="89">
        <f t="shared" si="310"/>
        <v>899.99999979045242</v>
      </c>
      <c r="F6659" s="3">
        <f t="shared" si="311"/>
        <v>417956655.60060692</v>
      </c>
    </row>
    <row r="6660" spans="1:6">
      <c r="A6660" s="1">
        <v>43979.354166666664</v>
      </c>
      <c r="B6660">
        <v>16400</v>
      </c>
      <c r="C6660">
        <v>10.29</v>
      </c>
      <c r="D6660" s="2">
        <f t="shared" si="312"/>
        <v>43979.472392276417</v>
      </c>
      <c r="E6660" s="89">
        <f t="shared" ref="E6660:E6723" si="313">CONVERT((A6660-A6659),"day","sec")</f>
        <v>899.99999979045242</v>
      </c>
      <c r="F6660" s="3">
        <f t="shared" si="311"/>
        <v>417956655.60060692</v>
      </c>
    </row>
    <row r="6661" spans="1:6">
      <c r="A6661" s="1">
        <v>43979.364583333336</v>
      </c>
      <c r="B6661">
        <v>16400</v>
      </c>
      <c r="C6661">
        <v>10.28</v>
      </c>
      <c r="D6661" s="2">
        <f t="shared" si="312"/>
        <v>43979.482808943088</v>
      </c>
      <c r="E6661" s="89">
        <f t="shared" si="313"/>
        <v>900.00000041909516</v>
      </c>
      <c r="F6661" s="3">
        <f t="shared" ref="F6661:F6724" si="314">E6661*B6661*CONVERT(1,"ft^3","l")</f>
        <v>417956655.89254624</v>
      </c>
    </row>
    <row r="6662" spans="1:6">
      <c r="A6662" s="1">
        <v>43979.375</v>
      </c>
      <c r="B6662">
        <v>16400</v>
      </c>
      <c r="C6662">
        <v>10.26</v>
      </c>
      <c r="D6662" s="2">
        <f t="shared" si="312"/>
        <v>43979.493225609753</v>
      </c>
      <c r="E6662" s="89">
        <f t="shared" si="313"/>
        <v>899.99999979045242</v>
      </c>
      <c r="F6662" s="3">
        <f t="shared" si="314"/>
        <v>417956655.60060692</v>
      </c>
    </row>
    <row r="6663" spans="1:6">
      <c r="A6663" s="1">
        <v>43979.385416666664</v>
      </c>
      <c r="B6663">
        <v>16300</v>
      </c>
      <c r="C6663">
        <v>10.24</v>
      </c>
      <c r="D6663" s="2">
        <f t="shared" si="312"/>
        <v>43979.503851482616</v>
      </c>
      <c r="E6663" s="89">
        <f t="shared" si="313"/>
        <v>899.99999979045242</v>
      </c>
      <c r="F6663" s="3">
        <f t="shared" si="314"/>
        <v>415408139.40792024</v>
      </c>
    </row>
    <row r="6664" spans="1:6">
      <c r="A6664" s="1">
        <v>43979.395833333336</v>
      </c>
      <c r="B6664">
        <v>16300</v>
      </c>
      <c r="C6664">
        <v>10.210000000000001</v>
      </c>
      <c r="D6664" s="2">
        <f t="shared" si="312"/>
        <v>43979.514268149287</v>
      </c>
      <c r="E6664" s="89">
        <f t="shared" si="313"/>
        <v>900.00000041909516</v>
      </c>
      <c r="F6664" s="3">
        <f t="shared" si="314"/>
        <v>415408139.69807953</v>
      </c>
    </row>
    <row r="6665" spans="1:6">
      <c r="A6665" s="1">
        <v>43979.40625</v>
      </c>
      <c r="B6665">
        <v>16300</v>
      </c>
      <c r="C6665">
        <v>10.19</v>
      </c>
      <c r="D6665" s="2">
        <f t="shared" si="312"/>
        <v>43979.524684815951</v>
      </c>
      <c r="E6665" s="89">
        <f t="shared" si="313"/>
        <v>899.99999979045242</v>
      </c>
      <c r="F6665" s="3">
        <f t="shared" si="314"/>
        <v>415408139.40792024</v>
      </c>
    </row>
    <row r="6666" spans="1:6">
      <c r="A6666" s="1">
        <v>43979.416666666664</v>
      </c>
      <c r="B6666">
        <v>16200</v>
      </c>
      <c r="C6666">
        <v>10.17</v>
      </c>
      <c r="D6666" s="2">
        <f t="shared" si="312"/>
        <v>43979.535313271605</v>
      </c>
      <c r="E6666" s="89">
        <f t="shared" si="313"/>
        <v>899.99999979045242</v>
      </c>
      <c r="F6666" s="3">
        <f t="shared" si="314"/>
        <v>412859623.21523362</v>
      </c>
    </row>
    <row r="6667" spans="1:6">
      <c r="A6667" s="1">
        <v>43979.427083333336</v>
      </c>
      <c r="B6667">
        <v>16200</v>
      </c>
      <c r="C6667">
        <v>10.15</v>
      </c>
      <c r="D6667" s="2">
        <f t="shared" si="312"/>
        <v>43979.545729938276</v>
      </c>
      <c r="E6667" s="89">
        <f t="shared" si="313"/>
        <v>900.00000041909516</v>
      </c>
      <c r="F6667" s="3">
        <f t="shared" si="314"/>
        <v>412859623.50361276</v>
      </c>
    </row>
    <row r="6668" spans="1:6">
      <c r="A6668" s="1">
        <v>43979.4375</v>
      </c>
      <c r="B6668">
        <v>16000</v>
      </c>
      <c r="C6668">
        <v>10.119999999999999</v>
      </c>
      <c r="D6668" s="2">
        <f t="shared" si="312"/>
        <v>43979.556578124997</v>
      </c>
      <c r="E6668" s="89">
        <f t="shared" si="313"/>
        <v>899.99999979045242</v>
      </c>
      <c r="F6668" s="3">
        <f t="shared" si="314"/>
        <v>407762590.82986039</v>
      </c>
    </row>
    <row r="6669" spans="1:6">
      <c r="A6669" s="1">
        <v>43979.447916666664</v>
      </c>
      <c r="B6669">
        <v>16200</v>
      </c>
      <c r="C6669">
        <v>10.11</v>
      </c>
      <c r="D6669" s="2">
        <f t="shared" si="312"/>
        <v>43979.566563271605</v>
      </c>
      <c r="E6669" s="89">
        <f t="shared" si="313"/>
        <v>899.99999979045242</v>
      </c>
      <c r="F6669" s="3">
        <f t="shared" si="314"/>
        <v>412859623.21523362</v>
      </c>
    </row>
    <row r="6670" spans="1:6">
      <c r="A6670" s="1">
        <v>43979.458333333336</v>
      </c>
      <c r="B6670">
        <v>16200</v>
      </c>
      <c r="C6670">
        <v>10.09</v>
      </c>
      <c r="D6670" s="2">
        <f t="shared" si="312"/>
        <v>43979.576979938276</v>
      </c>
      <c r="E6670" s="89">
        <f t="shared" si="313"/>
        <v>900.00000041909516</v>
      </c>
      <c r="F6670" s="3">
        <f t="shared" si="314"/>
        <v>412859623.50361276</v>
      </c>
    </row>
    <row r="6671" spans="1:6">
      <c r="A6671" s="1">
        <v>43979.46875</v>
      </c>
      <c r="B6671">
        <v>16100</v>
      </c>
      <c r="C6671">
        <v>10.06</v>
      </c>
      <c r="D6671" s="2">
        <f t="shared" si="312"/>
        <v>43979.587611024843</v>
      </c>
      <c r="E6671" s="89">
        <f t="shared" si="313"/>
        <v>899.99999979045242</v>
      </c>
      <c r="F6671" s="3">
        <f t="shared" si="314"/>
        <v>410311107.02254701</v>
      </c>
    </row>
    <row r="6672" spans="1:6">
      <c r="A6672" s="1">
        <v>43979.479166666664</v>
      </c>
      <c r="B6672">
        <v>16100</v>
      </c>
      <c r="C6672">
        <v>10.039999999999999</v>
      </c>
      <c r="D6672" s="2">
        <f t="shared" si="312"/>
        <v>43979.598027691507</v>
      </c>
      <c r="E6672" s="89">
        <f t="shared" si="313"/>
        <v>899.99999979045242</v>
      </c>
      <c r="F6672" s="3">
        <f t="shared" si="314"/>
        <v>410311107.02254701</v>
      </c>
    </row>
    <row r="6673" spans="1:6">
      <c r="A6673" s="1">
        <v>43979.489583333336</v>
      </c>
      <c r="B6673">
        <v>16100</v>
      </c>
      <c r="C6673">
        <v>10.02</v>
      </c>
      <c r="D6673" s="2">
        <f t="shared" si="312"/>
        <v>43979.608444358179</v>
      </c>
      <c r="E6673" s="89">
        <f t="shared" si="313"/>
        <v>900.00000041909516</v>
      </c>
      <c r="F6673" s="3">
        <f t="shared" si="314"/>
        <v>410311107.30914599</v>
      </c>
    </row>
    <row r="6674" spans="1:6">
      <c r="A6674" s="1">
        <v>43979.5</v>
      </c>
      <c r="B6674">
        <v>16000</v>
      </c>
      <c r="C6674">
        <v>10</v>
      </c>
      <c r="D6674" s="2">
        <f t="shared" si="312"/>
        <v>43979.619078124997</v>
      </c>
      <c r="E6674" s="89">
        <f t="shared" si="313"/>
        <v>899.99999979045242</v>
      </c>
      <c r="F6674" s="3">
        <f t="shared" si="314"/>
        <v>407762590.82986039</v>
      </c>
    </row>
    <row r="6675" spans="1:6">
      <c r="A6675" s="1">
        <v>43979.510416666664</v>
      </c>
      <c r="B6675">
        <v>16000</v>
      </c>
      <c r="C6675">
        <v>9.98</v>
      </c>
      <c r="D6675" s="2">
        <f t="shared" si="312"/>
        <v>43979.629494791661</v>
      </c>
      <c r="E6675" s="89">
        <f t="shared" si="313"/>
        <v>899.99999979045242</v>
      </c>
      <c r="F6675" s="3">
        <f t="shared" si="314"/>
        <v>407762590.82986039</v>
      </c>
    </row>
    <row r="6676" spans="1:6">
      <c r="A6676" s="1">
        <v>43979.520833333336</v>
      </c>
      <c r="B6676">
        <v>16000</v>
      </c>
      <c r="C6676">
        <v>9.9600000000000009</v>
      </c>
      <c r="D6676" s="2">
        <f t="shared" si="312"/>
        <v>43979.639911458333</v>
      </c>
      <c r="E6676" s="89">
        <f t="shared" si="313"/>
        <v>900.00000041909516</v>
      </c>
      <c r="F6676" s="3">
        <f t="shared" si="314"/>
        <v>407762591.11467928</v>
      </c>
    </row>
    <row r="6677" spans="1:6">
      <c r="A6677" s="1">
        <v>43979.53125</v>
      </c>
      <c r="B6677">
        <v>15900</v>
      </c>
      <c r="C6677">
        <v>9.94</v>
      </c>
      <c r="D6677" s="2">
        <f t="shared" si="312"/>
        <v>43979.650547955978</v>
      </c>
      <c r="E6677" s="89">
        <f t="shared" si="313"/>
        <v>899.99999979045242</v>
      </c>
      <c r="F6677" s="3">
        <f t="shared" si="314"/>
        <v>405214074.63717377</v>
      </c>
    </row>
    <row r="6678" spans="1:6">
      <c r="A6678" s="1">
        <v>43979.541666666664</v>
      </c>
      <c r="B6678">
        <v>15900</v>
      </c>
      <c r="C6678">
        <v>9.92</v>
      </c>
      <c r="D6678" s="2">
        <f t="shared" si="312"/>
        <v>43979.660964622642</v>
      </c>
      <c r="E6678" s="89">
        <f t="shared" si="313"/>
        <v>899.99999979045242</v>
      </c>
      <c r="F6678" s="3">
        <f t="shared" si="314"/>
        <v>405214074.63717377</v>
      </c>
    </row>
    <row r="6679" spans="1:6">
      <c r="A6679" s="1">
        <v>43979.552083333336</v>
      </c>
      <c r="B6679">
        <v>15900</v>
      </c>
      <c r="C6679">
        <v>9.9</v>
      </c>
      <c r="D6679" s="2">
        <f t="shared" si="312"/>
        <v>43979.671381289314</v>
      </c>
      <c r="E6679" s="89">
        <f t="shared" si="313"/>
        <v>900.00000041909516</v>
      </c>
      <c r="F6679" s="3">
        <f t="shared" si="314"/>
        <v>405214074.92021251</v>
      </c>
    </row>
    <row r="6680" spans="1:6">
      <c r="A6680" s="1">
        <v>43979.5625</v>
      </c>
      <c r="B6680">
        <v>15800</v>
      </c>
      <c r="C6680">
        <v>9.8800000000000008</v>
      </c>
      <c r="D6680" s="2">
        <f t="shared" si="312"/>
        <v>43979.68202056962</v>
      </c>
      <c r="E6680" s="89">
        <f t="shared" si="313"/>
        <v>899.99999979045242</v>
      </c>
      <c r="F6680" s="3">
        <f t="shared" si="314"/>
        <v>402665558.44448715</v>
      </c>
    </row>
    <row r="6681" spans="1:6">
      <c r="A6681" s="1">
        <v>43979.572916666664</v>
      </c>
      <c r="B6681">
        <v>15800</v>
      </c>
      <c r="C6681">
        <v>9.8699999999999992</v>
      </c>
      <c r="D6681" s="2">
        <f t="shared" si="312"/>
        <v>43979.692437236285</v>
      </c>
      <c r="E6681" s="89">
        <f t="shared" si="313"/>
        <v>899.99999979045242</v>
      </c>
      <c r="F6681" s="3">
        <f t="shared" si="314"/>
        <v>402665558.44448715</v>
      </c>
    </row>
    <row r="6682" spans="1:6">
      <c r="A6682" s="1">
        <v>43979.583333333336</v>
      </c>
      <c r="B6682">
        <v>15800</v>
      </c>
      <c r="C6682">
        <v>9.84</v>
      </c>
      <c r="D6682" s="2">
        <f t="shared" si="312"/>
        <v>43979.702853902956</v>
      </c>
      <c r="E6682" s="89">
        <f t="shared" si="313"/>
        <v>900.00000041909516</v>
      </c>
      <c r="F6682" s="3">
        <f t="shared" si="314"/>
        <v>402665558.7257458</v>
      </c>
    </row>
    <row r="6683" spans="1:6">
      <c r="A6683" s="1">
        <v>43979.59375</v>
      </c>
      <c r="B6683">
        <v>15700</v>
      </c>
      <c r="C6683">
        <v>9.81</v>
      </c>
      <c r="D6683" s="2">
        <f t="shared" si="312"/>
        <v>43979.713496019111</v>
      </c>
      <c r="E6683" s="89">
        <f t="shared" si="313"/>
        <v>899.99999979045242</v>
      </c>
      <c r="F6683" s="3">
        <f t="shared" si="314"/>
        <v>400117042.25180048</v>
      </c>
    </row>
    <row r="6684" spans="1:6">
      <c r="A6684" s="1">
        <v>43979.604166666664</v>
      </c>
      <c r="B6684">
        <v>15800</v>
      </c>
      <c r="C6684">
        <v>9.81</v>
      </c>
      <c r="D6684" s="2">
        <f t="shared" si="312"/>
        <v>43979.723687236285</v>
      </c>
      <c r="E6684" s="89">
        <f t="shared" si="313"/>
        <v>899.99999979045242</v>
      </c>
      <c r="F6684" s="3">
        <f t="shared" si="314"/>
        <v>402665558.44448715</v>
      </c>
    </row>
    <row r="6685" spans="1:6">
      <c r="A6685" s="1">
        <v>43979.614583333336</v>
      </c>
      <c r="B6685">
        <v>15800</v>
      </c>
      <c r="C6685">
        <v>9.7899999999999991</v>
      </c>
      <c r="D6685" s="2">
        <f t="shared" si="312"/>
        <v>43979.734103902956</v>
      </c>
      <c r="E6685" s="89">
        <f t="shared" si="313"/>
        <v>900.00000041909516</v>
      </c>
      <c r="F6685" s="3">
        <f t="shared" si="314"/>
        <v>402665558.7257458</v>
      </c>
    </row>
    <row r="6686" spans="1:6">
      <c r="A6686" s="1">
        <v>43979.625</v>
      </c>
      <c r="B6686">
        <v>15700</v>
      </c>
      <c r="C6686">
        <v>9.76</v>
      </c>
      <c r="D6686" s="2">
        <f t="shared" si="312"/>
        <v>43979.744746019111</v>
      </c>
      <c r="E6686" s="89">
        <f t="shared" si="313"/>
        <v>899.99999979045242</v>
      </c>
      <c r="F6686" s="3">
        <f t="shared" si="314"/>
        <v>400117042.25180048</v>
      </c>
    </row>
    <row r="6687" spans="1:6">
      <c r="A6687" s="1">
        <v>43979.635416666664</v>
      </c>
      <c r="B6687">
        <v>15700</v>
      </c>
      <c r="C6687">
        <v>9.74</v>
      </c>
      <c r="D6687" s="2">
        <f t="shared" si="312"/>
        <v>43979.755162685775</v>
      </c>
      <c r="E6687" s="89">
        <f t="shared" si="313"/>
        <v>899.99999979045242</v>
      </c>
      <c r="F6687" s="3">
        <f t="shared" si="314"/>
        <v>400117042.25180048</v>
      </c>
    </row>
    <row r="6688" spans="1:6">
      <c r="A6688" s="1">
        <v>43979.645833333336</v>
      </c>
      <c r="B6688">
        <v>15700</v>
      </c>
      <c r="C6688">
        <v>9.73</v>
      </c>
      <c r="D6688" s="2">
        <f t="shared" si="312"/>
        <v>43979.765579352446</v>
      </c>
      <c r="E6688" s="89">
        <f t="shared" si="313"/>
        <v>900.00000041909516</v>
      </c>
      <c r="F6688" s="3">
        <f t="shared" si="314"/>
        <v>400117042.53127903</v>
      </c>
    </row>
    <row r="6689" spans="1:6">
      <c r="A6689" s="1">
        <v>43979.65625</v>
      </c>
      <c r="B6689">
        <v>15600</v>
      </c>
      <c r="C6689">
        <v>9.7100000000000009</v>
      </c>
      <c r="D6689" s="2">
        <f t="shared" si="312"/>
        <v>43979.776224358975</v>
      </c>
      <c r="E6689" s="89">
        <f t="shared" si="313"/>
        <v>899.99999979045242</v>
      </c>
      <c r="F6689" s="3">
        <f t="shared" si="314"/>
        <v>397568526.05911386</v>
      </c>
    </row>
    <row r="6690" spans="1:6">
      <c r="A6690" s="1">
        <v>43979.666666666664</v>
      </c>
      <c r="B6690">
        <v>15600</v>
      </c>
      <c r="C6690">
        <v>9.68</v>
      </c>
      <c r="D6690" s="2">
        <f t="shared" si="312"/>
        <v>43979.786641025639</v>
      </c>
      <c r="E6690" s="89">
        <f t="shared" si="313"/>
        <v>899.99999979045242</v>
      </c>
      <c r="F6690" s="3">
        <f t="shared" si="314"/>
        <v>397568526.05911386</v>
      </c>
    </row>
    <row r="6691" spans="1:6">
      <c r="A6691" s="1">
        <v>43979.677083333336</v>
      </c>
      <c r="B6691">
        <v>15600</v>
      </c>
      <c r="C6691">
        <v>9.67</v>
      </c>
      <c r="D6691" s="2">
        <f t="shared" si="312"/>
        <v>43979.797057692311</v>
      </c>
      <c r="E6691" s="89">
        <f t="shared" si="313"/>
        <v>900.00000041909516</v>
      </c>
      <c r="F6691" s="3">
        <f t="shared" si="314"/>
        <v>397568526.33681226</v>
      </c>
    </row>
    <row r="6692" spans="1:6">
      <c r="A6692" s="1">
        <v>43979.6875</v>
      </c>
      <c r="B6692">
        <v>15500</v>
      </c>
      <c r="C6692">
        <v>9.65</v>
      </c>
      <c r="D6692" s="2">
        <f t="shared" si="312"/>
        <v>43979.807705645158</v>
      </c>
      <c r="E6692" s="89">
        <f t="shared" si="313"/>
        <v>899.99999979045242</v>
      </c>
      <c r="F6692" s="3">
        <f t="shared" si="314"/>
        <v>395020009.86642724</v>
      </c>
    </row>
    <row r="6693" spans="1:6">
      <c r="A6693" s="1">
        <v>43979.697916666664</v>
      </c>
      <c r="B6693">
        <v>15500</v>
      </c>
      <c r="C6693">
        <v>9.64</v>
      </c>
      <c r="D6693" s="2">
        <f t="shared" si="312"/>
        <v>43979.818122311823</v>
      </c>
      <c r="E6693" s="89">
        <f t="shared" si="313"/>
        <v>899.99999979045242</v>
      </c>
      <c r="F6693" s="3">
        <f t="shared" si="314"/>
        <v>395020009.86642724</v>
      </c>
    </row>
    <row r="6694" spans="1:6">
      <c r="A6694" s="1">
        <v>43979.708333333336</v>
      </c>
      <c r="B6694">
        <v>15500</v>
      </c>
      <c r="C6694">
        <v>9.6199999999999992</v>
      </c>
      <c r="D6694" s="2">
        <f t="shared" si="312"/>
        <v>43979.828538978494</v>
      </c>
      <c r="E6694" s="89">
        <f t="shared" si="313"/>
        <v>900.00000041909516</v>
      </c>
      <c r="F6694" s="3">
        <f t="shared" si="314"/>
        <v>395020010.14234555</v>
      </c>
    </row>
    <row r="6695" spans="1:6">
      <c r="A6695" s="1">
        <v>43979.71875</v>
      </c>
      <c r="B6695">
        <v>15600</v>
      </c>
      <c r="C6695">
        <v>9.61</v>
      </c>
      <c r="D6695" s="2">
        <f t="shared" si="312"/>
        <v>43979.838724358975</v>
      </c>
      <c r="E6695" s="89">
        <f t="shared" si="313"/>
        <v>899.99999979045242</v>
      </c>
      <c r="F6695" s="3">
        <f t="shared" si="314"/>
        <v>397568526.05911386</v>
      </c>
    </row>
    <row r="6696" spans="1:6">
      <c r="A6696" s="1">
        <v>43979.729166666664</v>
      </c>
      <c r="B6696">
        <v>15500</v>
      </c>
      <c r="C6696">
        <v>9.59</v>
      </c>
      <c r="D6696" s="2">
        <f t="shared" si="312"/>
        <v>43979.849372311823</v>
      </c>
      <c r="E6696" s="89">
        <f t="shared" si="313"/>
        <v>899.99999979045242</v>
      </c>
      <c r="F6696" s="3">
        <f t="shared" si="314"/>
        <v>395020009.86642724</v>
      </c>
    </row>
    <row r="6697" spans="1:6">
      <c r="A6697" s="1">
        <v>43979.739583333336</v>
      </c>
      <c r="B6697">
        <v>15400</v>
      </c>
      <c r="C6697">
        <v>9.56</v>
      </c>
      <c r="D6697" s="2">
        <f t="shared" si="312"/>
        <v>43979.860023268404</v>
      </c>
      <c r="E6697" s="89">
        <f t="shared" si="313"/>
        <v>900.00000041909516</v>
      </c>
      <c r="F6697" s="3">
        <f t="shared" si="314"/>
        <v>392471493.94787878</v>
      </c>
    </row>
    <row r="6698" spans="1:6">
      <c r="A6698" s="1">
        <v>43979.75</v>
      </c>
      <c r="B6698">
        <v>15400</v>
      </c>
      <c r="C6698">
        <v>9.5500000000000007</v>
      </c>
      <c r="D6698" s="2">
        <f t="shared" si="312"/>
        <v>43979.870439935068</v>
      </c>
      <c r="E6698" s="89">
        <f t="shared" si="313"/>
        <v>899.99999979045242</v>
      </c>
      <c r="F6698" s="3">
        <f t="shared" si="314"/>
        <v>392471493.67374063</v>
      </c>
    </row>
    <row r="6699" spans="1:6">
      <c r="A6699" s="1">
        <v>43979.760416666664</v>
      </c>
      <c r="B6699">
        <v>15400</v>
      </c>
      <c r="C6699">
        <v>9.5399999999999991</v>
      </c>
      <c r="D6699" s="2">
        <f t="shared" si="312"/>
        <v>43979.880856601732</v>
      </c>
      <c r="E6699" s="89">
        <f t="shared" si="313"/>
        <v>899.99999979045242</v>
      </c>
      <c r="F6699" s="3">
        <f t="shared" si="314"/>
        <v>392471493.67374063</v>
      </c>
    </row>
    <row r="6700" spans="1:6">
      <c r="A6700" s="1">
        <v>43979.770833333336</v>
      </c>
      <c r="B6700">
        <v>15400</v>
      </c>
      <c r="C6700">
        <v>9.51</v>
      </c>
      <c r="D6700" s="2">
        <f t="shared" si="312"/>
        <v>43979.891273268404</v>
      </c>
      <c r="E6700" s="89">
        <f t="shared" si="313"/>
        <v>900.00000041909516</v>
      </c>
      <c r="F6700" s="3">
        <f t="shared" si="314"/>
        <v>392471493.94787878</v>
      </c>
    </row>
    <row r="6701" spans="1:6">
      <c r="A6701" s="1">
        <v>43979.78125</v>
      </c>
      <c r="B6701">
        <v>15300</v>
      </c>
      <c r="C6701">
        <v>9.48</v>
      </c>
      <c r="D6701" s="2">
        <f t="shared" si="312"/>
        <v>43979.901927287581</v>
      </c>
      <c r="E6701" s="89">
        <f t="shared" si="313"/>
        <v>899.99999979045242</v>
      </c>
      <c r="F6701" s="3">
        <f t="shared" si="314"/>
        <v>389922977.48105401</v>
      </c>
    </row>
    <row r="6702" spans="1:6">
      <c r="A6702" s="1">
        <v>43979.791666666664</v>
      </c>
      <c r="B6702">
        <v>15400</v>
      </c>
      <c r="C6702">
        <v>9.49</v>
      </c>
      <c r="D6702" s="2">
        <f t="shared" si="312"/>
        <v>43979.912106601732</v>
      </c>
      <c r="E6702" s="89">
        <f t="shared" si="313"/>
        <v>899.99999979045242</v>
      </c>
      <c r="F6702" s="3">
        <f t="shared" si="314"/>
        <v>392471493.67374063</v>
      </c>
    </row>
    <row r="6703" spans="1:6">
      <c r="A6703" s="1">
        <v>43979.802083333336</v>
      </c>
      <c r="B6703">
        <v>15300</v>
      </c>
      <c r="C6703">
        <v>9.4600000000000009</v>
      </c>
      <c r="D6703" s="2">
        <f t="shared" si="312"/>
        <v>43979.922760620917</v>
      </c>
      <c r="E6703" s="89">
        <f t="shared" si="313"/>
        <v>900.00000041909516</v>
      </c>
      <c r="F6703" s="3">
        <f t="shared" si="314"/>
        <v>389922977.75341207</v>
      </c>
    </row>
    <row r="6704" spans="1:6">
      <c r="A6704" s="1">
        <v>43979.8125</v>
      </c>
      <c r="B6704">
        <v>15300</v>
      </c>
      <c r="C6704">
        <v>9.4499999999999993</v>
      </c>
      <c r="D6704" s="2">
        <f t="shared" si="312"/>
        <v>43979.933177287581</v>
      </c>
      <c r="E6704" s="89">
        <f t="shared" si="313"/>
        <v>899.99999979045242</v>
      </c>
      <c r="F6704" s="3">
        <f t="shared" si="314"/>
        <v>389922977.48105401</v>
      </c>
    </row>
    <row r="6705" spans="1:6">
      <c r="A6705" s="1">
        <v>43979.822916666664</v>
      </c>
      <c r="B6705">
        <v>15300</v>
      </c>
      <c r="C6705">
        <v>9.43</v>
      </c>
      <c r="D6705" s="2">
        <f t="shared" si="312"/>
        <v>43979.943593954245</v>
      </c>
      <c r="E6705" s="89">
        <f t="shared" si="313"/>
        <v>899.99999979045242</v>
      </c>
      <c r="F6705" s="3">
        <f t="shared" si="314"/>
        <v>389922977.48105401</v>
      </c>
    </row>
    <row r="6706" spans="1:6">
      <c r="A6706" s="1">
        <v>43979.833333333336</v>
      </c>
      <c r="B6706">
        <v>15200</v>
      </c>
      <c r="C6706">
        <v>9.41</v>
      </c>
      <c r="D6706" s="2">
        <f t="shared" si="312"/>
        <v>43979.954251096497</v>
      </c>
      <c r="E6706" s="89">
        <f t="shared" si="313"/>
        <v>900.00000041909516</v>
      </c>
      <c r="F6706" s="3">
        <f t="shared" si="314"/>
        <v>387374461.5589453</v>
      </c>
    </row>
    <row r="6707" spans="1:6">
      <c r="A6707" s="1">
        <v>43979.84375</v>
      </c>
      <c r="B6707">
        <v>15200</v>
      </c>
      <c r="C6707">
        <v>9.4</v>
      </c>
      <c r="D6707" s="2">
        <f t="shared" si="312"/>
        <v>43979.964667763161</v>
      </c>
      <c r="E6707" s="89">
        <f t="shared" si="313"/>
        <v>899.99999979045242</v>
      </c>
      <c r="F6707" s="3">
        <f t="shared" si="314"/>
        <v>387374461.28836739</v>
      </c>
    </row>
    <row r="6708" spans="1:6">
      <c r="A6708" s="1">
        <v>43979.854166666664</v>
      </c>
      <c r="B6708">
        <v>15200</v>
      </c>
      <c r="C6708">
        <v>9.39</v>
      </c>
      <c r="D6708" s="2">
        <f t="shared" si="312"/>
        <v>43979.975084429825</v>
      </c>
      <c r="E6708" s="89">
        <f t="shared" si="313"/>
        <v>899.99999979045242</v>
      </c>
      <c r="F6708" s="3">
        <f t="shared" si="314"/>
        <v>387374461.28836739</v>
      </c>
    </row>
    <row r="6709" spans="1:6">
      <c r="A6709" s="1">
        <v>43979.864583333336</v>
      </c>
      <c r="B6709">
        <v>15200</v>
      </c>
      <c r="C6709">
        <v>9.3699999999999992</v>
      </c>
      <c r="D6709" s="2">
        <f t="shared" si="312"/>
        <v>43979.985501096497</v>
      </c>
      <c r="E6709" s="89">
        <f t="shared" si="313"/>
        <v>900.00000041909516</v>
      </c>
      <c r="F6709" s="3">
        <f t="shared" si="314"/>
        <v>387374461.5589453</v>
      </c>
    </row>
    <row r="6710" spans="1:6">
      <c r="A6710" s="1">
        <v>43979.875</v>
      </c>
      <c r="B6710">
        <v>15200</v>
      </c>
      <c r="C6710">
        <v>9.36</v>
      </c>
      <c r="D6710" s="2">
        <f t="shared" si="312"/>
        <v>43979.995917763161</v>
      </c>
      <c r="E6710" s="89">
        <f t="shared" si="313"/>
        <v>899.99999979045242</v>
      </c>
      <c r="F6710" s="3">
        <f t="shared" si="314"/>
        <v>387374461.28836739</v>
      </c>
    </row>
    <row r="6711" spans="1:6">
      <c r="A6711" s="1">
        <v>43979.885416666664</v>
      </c>
      <c r="B6711">
        <v>15200</v>
      </c>
      <c r="C6711">
        <v>9.34</v>
      </c>
      <c r="D6711" s="2">
        <f t="shared" si="312"/>
        <v>43980.006334429825</v>
      </c>
      <c r="E6711" s="89">
        <f t="shared" si="313"/>
        <v>899.99999979045242</v>
      </c>
      <c r="F6711" s="3">
        <f t="shared" si="314"/>
        <v>387374461.28836739</v>
      </c>
    </row>
    <row r="6712" spans="1:6">
      <c r="A6712" s="1">
        <v>43979.895833333336</v>
      </c>
      <c r="B6712">
        <v>15200</v>
      </c>
      <c r="C6712">
        <v>9.33</v>
      </c>
      <c r="D6712" s="2">
        <f t="shared" si="312"/>
        <v>43980.016751096497</v>
      </c>
      <c r="E6712" s="89">
        <f t="shared" si="313"/>
        <v>900.00000041909516</v>
      </c>
      <c r="F6712" s="3">
        <f t="shared" si="314"/>
        <v>387374461.5589453</v>
      </c>
    </row>
    <row r="6713" spans="1:6">
      <c r="A6713" s="1">
        <v>43979.90625</v>
      </c>
      <c r="B6713">
        <v>15200</v>
      </c>
      <c r="C6713">
        <v>9.33</v>
      </c>
      <c r="D6713" s="2">
        <f t="shared" si="312"/>
        <v>43980.027167763161</v>
      </c>
      <c r="E6713" s="89">
        <f t="shared" si="313"/>
        <v>899.99999979045242</v>
      </c>
      <c r="F6713" s="3">
        <f t="shared" si="314"/>
        <v>387374461.28836739</v>
      </c>
    </row>
    <row r="6714" spans="1:6">
      <c r="A6714" s="1">
        <v>43979.916666666664</v>
      </c>
      <c r="B6714">
        <v>15000</v>
      </c>
      <c r="C6714">
        <v>9.3000000000000007</v>
      </c>
      <c r="D6714" s="2">
        <f t="shared" si="312"/>
        <v>43980.038074999997</v>
      </c>
      <c r="E6714" s="89">
        <f t="shared" si="313"/>
        <v>899.99999979045242</v>
      </c>
      <c r="F6714" s="3">
        <f t="shared" si="314"/>
        <v>382277428.9029941</v>
      </c>
    </row>
    <row r="6715" spans="1:6">
      <c r="A6715" s="1">
        <v>43979.927083333336</v>
      </c>
      <c r="B6715">
        <v>15200</v>
      </c>
      <c r="C6715">
        <v>9.3000000000000007</v>
      </c>
      <c r="D6715" s="2">
        <f t="shared" si="312"/>
        <v>43980.048001096497</v>
      </c>
      <c r="E6715" s="89">
        <f t="shared" si="313"/>
        <v>900.00000041909516</v>
      </c>
      <c r="F6715" s="3">
        <f t="shared" si="314"/>
        <v>387374461.5589453</v>
      </c>
    </row>
    <row r="6716" spans="1:6">
      <c r="A6716" s="1">
        <v>43979.9375</v>
      </c>
      <c r="B6716">
        <v>15100</v>
      </c>
      <c r="C6716">
        <v>9.2899999999999991</v>
      </c>
      <c r="D6716" s="2">
        <f t="shared" si="312"/>
        <v>43980.058661423842</v>
      </c>
      <c r="E6716" s="89">
        <f t="shared" si="313"/>
        <v>899.99999979045242</v>
      </c>
      <c r="F6716" s="3">
        <f t="shared" si="314"/>
        <v>384825945.09568071</v>
      </c>
    </row>
    <row r="6717" spans="1:6">
      <c r="A6717" s="1">
        <v>43979.947916666664</v>
      </c>
      <c r="B6717">
        <v>15100</v>
      </c>
      <c r="C6717">
        <v>9.27</v>
      </c>
      <c r="D6717" s="2">
        <f t="shared" si="312"/>
        <v>43980.069078090506</v>
      </c>
      <c r="E6717" s="89">
        <f t="shared" si="313"/>
        <v>899.99999979045242</v>
      </c>
      <c r="F6717" s="3">
        <f t="shared" si="314"/>
        <v>384825945.09568071</v>
      </c>
    </row>
    <row r="6718" spans="1:6">
      <c r="A6718" s="1">
        <v>43979.958333333336</v>
      </c>
      <c r="B6718">
        <v>15100</v>
      </c>
      <c r="C6718">
        <v>9.25</v>
      </c>
      <c r="D6718" s="2">
        <f t="shared" si="312"/>
        <v>43980.079494757178</v>
      </c>
      <c r="E6718" s="89">
        <f t="shared" si="313"/>
        <v>900.00000041909516</v>
      </c>
      <c r="F6718" s="3">
        <f t="shared" si="314"/>
        <v>384825945.36447859</v>
      </c>
    </row>
    <row r="6719" spans="1:6">
      <c r="A6719" s="1">
        <v>43979.96875</v>
      </c>
      <c r="B6719">
        <v>15100</v>
      </c>
      <c r="C6719">
        <v>9.26</v>
      </c>
      <c r="D6719" s="2">
        <f t="shared" si="312"/>
        <v>43980.089911423842</v>
      </c>
      <c r="E6719" s="89">
        <f t="shared" si="313"/>
        <v>899.99999979045242</v>
      </c>
      <c r="F6719" s="3">
        <f t="shared" si="314"/>
        <v>384825945.09568071</v>
      </c>
    </row>
    <row r="6720" spans="1:6">
      <c r="A6720" s="1">
        <v>43979.979166666664</v>
      </c>
      <c r="B6720">
        <v>15100</v>
      </c>
      <c r="C6720">
        <v>9.26</v>
      </c>
      <c r="D6720" s="2">
        <f t="shared" si="312"/>
        <v>43980.100328090506</v>
      </c>
      <c r="E6720" s="89">
        <f t="shared" si="313"/>
        <v>899.99999979045242</v>
      </c>
      <c r="F6720" s="3">
        <f t="shared" si="314"/>
        <v>384825945.09568071</v>
      </c>
    </row>
    <row r="6721" spans="1:6">
      <c r="A6721" s="1">
        <v>43979.989583333336</v>
      </c>
      <c r="B6721">
        <v>15100</v>
      </c>
      <c r="C6721">
        <v>9.24</v>
      </c>
      <c r="D6721" s="2">
        <f t="shared" si="312"/>
        <v>43980.110744757178</v>
      </c>
      <c r="E6721" s="89">
        <f t="shared" si="313"/>
        <v>900.00000041909516</v>
      </c>
      <c r="F6721" s="3">
        <f t="shared" si="314"/>
        <v>384825945.36447859</v>
      </c>
    </row>
    <row r="6722" spans="1:6">
      <c r="A6722" s="1">
        <v>43980</v>
      </c>
      <c r="B6722">
        <v>15100</v>
      </c>
      <c r="C6722">
        <v>9.23</v>
      </c>
      <c r="D6722" s="2">
        <f t="shared" si="312"/>
        <v>43980.121161423842</v>
      </c>
      <c r="E6722" s="89">
        <f t="shared" si="313"/>
        <v>899.99999979045242</v>
      </c>
      <c r="F6722" s="3">
        <f t="shared" si="314"/>
        <v>384825945.09568071</v>
      </c>
    </row>
    <row r="6723" spans="1:6">
      <c r="A6723" s="1">
        <v>43980.010416666664</v>
      </c>
      <c r="B6723">
        <v>15100</v>
      </c>
      <c r="C6723">
        <v>9.23</v>
      </c>
      <c r="D6723" s="2">
        <f t="shared" ref="D6723:D6786" si="315">A6723+((13422*(1/B6723)+2.019)/24)</f>
        <v>43980.131578090506</v>
      </c>
      <c r="E6723" s="89">
        <f t="shared" si="313"/>
        <v>899.99999979045242</v>
      </c>
      <c r="F6723" s="3">
        <f t="shared" si="314"/>
        <v>384825945.09568071</v>
      </c>
    </row>
    <row r="6724" spans="1:6">
      <c r="A6724" s="1">
        <v>43980.020833333336</v>
      </c>
      <c r="B6724">
        <v>15100</v>
      </c>
      <c r="C6724">
        <v>9.2100000000000009</v>
      </c>
      <c r="D6724" s="2">
        <f t="shared" si="315"/>
        <v>43980.141994757178</v>
      </c>
      <c r="E6724" s="89">
        <f t="shared" ref="E6724:E6787" si="316">CONVERT((A6724-A6723),"day","sec")</f>
        <v>900.00000041909516</v>
      </c>
      <c r="F6724" s="3">
        <f t="shared" si="314"/>
        <v>384825945.36447859</v>
      </c>
    </row>
    <row r="6725" spans="1:6">
      <c r="A6725" s="1">
        <v>43980.03125</v>
      </c>
      <c r="B6725">
        <v>15100</v>
      </c>
      <c r="C6725">
        <v>9.19</v>
      </c>
      <c r="D6725" s="2">
        <f t="shared" si="315"/>
        <v>43980.152411423842</v>
      </c>
      <c r="E6725" s="89">
        <f t="shared" si="316"/>
        <v>899.99999979045242</v>
      </c>
      <c r="F6725" s="3">
        <f t="shared" ref="F6725:F6788" si="317">E6725*B6725*CONVERT(1,"ft^3","l")</f>
        <v>384825945.09568071</v>
      </c>
    </row>
    <row r="6726" spans="1:6">
      <c r="A6726" s="1">
        <v>43980.041666666664</v>
      </c>
      <c r="B6726">
        <v>15100</v>
      </c>
      <c r="C6726">
        <v>9.1999999999999993</v>
      </c>
      <c r="D6726" s="2">
        <f t="shared" si="315"/>
        <v>43980.162828090506</v>
      </c>
      <c r="E6726" s="89">
        <f t="shared" si="316"/>
        <v>899.99999979045242</v>
      </c>
      <c r="F6726" s="3">
        <f t="shared" si="317"/>
        <v>384825945.09568071</v>
      </c>
    </row>
    <row r="6727" spans="1:6">
      <c r="A6727" s="1">
        <v>43980.052083333336</v>
      </c>
      <c r="B6727">
        <v>15100</v>
      </c>
      <c r="C6727">
        <v>9.18</v>
      </c>
      <c r="D6727" s="2">
        <f t="shared" si="315"/>
        <v>43980.173244757178</v>
      </c>
      <c r="E6727" s="89">
        <f t="shared" si="316"/>
        <v>900.00000041909516</v>
      </c>
      <c r="F6727" s="3">
        <f t="shared" si="317"/>
        <v>384825945.36447859</v>
      </c>
    </row>
    <row r="6728" spans="1:6">
      <c r="A6728" s="1">
        <v>43980.0625</v>
      </c>
      <c r="B6728">
        <v>15100</v>
      </c>
      <c r="C6728">
        <v>9.18</v>
      </c>
      <c r="D6728" s="2">
        <f t="shared" si="315"/>
        <v>43980.183661423842</v>
      </c>
      <c r="E6728" s="89">
        <f t="shared" si="316"/>
        <v>899.99999979045242</v>
      </c>
      <c r="F6728" s="3">
        <f t="shared" si="317"/>
        <v>384825945.09568071</v>
      </c>
    </row>
    <row r="6729" spans="1:6">
      <c r="A6729" s="1">
        <v>43980.072916666664</v>
      </c>
      <c r="B6729">
        <v>15100</v>
      </c>
      <c r="C6729">
        <v>9.17</v>
      </c>
      <c r="D6729" s="2">
        <f t="shared" si="315"/>
        <v>43980.194078090506</v>
      </c>
      <c r="E6729" s="89">
        <f t="shared" si="316"/>
        <v>899.99999979045242</v>
      </c>
      <c r="F6729" s="3">
        <f t="shared" si="317"/>
        <v>384825945.09568071</v>
      </c>
    </row>
    <row r="6730" spans="1:6">
      <c r="A6730" s="1">
        <v>43980.083333333336</v>
      </c>
      <c r="B6730">
        <v>15100</v>
      </c>
      <c r="C6730">
        <v>9.18</v>
      </c>
      <c r="D6730" s="2">
        <f t="shared" si="315"/>
        <v>43980.204494757178</v>
      </c>
      <c r="E6730" s="89">
        <f t="shared" si="316"/>
        <v>900.00000041909516</v>
      </c>
      <c r="F6730" s="3">
        <f t="shared" si="317"/>
        <v>384825945.36447859</v>
      </c>
    </row>
    <row r="6731" spans="1:6">
      <c r="A6731" s="1">
        <v>43980.09375</v>
      </c>
      <c r="B6731">
        <v>15100</v>
      </c>
      <c r="C6731">
        <v>9.17</v>
      </c>
      <c r="D6731" s="2">
        <f t="shared" si="315"/>
        <v>43980.214911423842</v>
      </c>
      <c r="E6731" s="89">
        <f t="shared" si="316"/>
        <v>899.99999979045242</v>
      </c>
      <c r="F6731" s="3">
        <f t="shared" si="317"/>
        <v>384825945.09568071</v>
      </c>
    </row>
    <row r="6732" spans="1:6">
      <c r="A6732" s="1">
        <v>43980.104166666664</v>
      </c>
      <c r="B6732">
        <v>15100</v>
      </c>
      <c r="C6732">
        <v>9.17</v>
      </c>
      <c r="D6732" s="2">
        <f t="shared" si="315"/>
        <v>43980.225328090506</v>
      </c>
      <c r="E6732" s="89">
        <f t="shared" si="316"/>
        <v>899.99999979045242</v>
      </c>
      <c r="F6732" s="3">
        <f t="shared" si="317"/>
        <v>384825945.09568071</v>
      </c>
    </row>
    <row r="6733" spans="1:6">
      <c r="A6733" s="1">
        <v>43980.114583333336</v>
      </c>
      <c r="B6733">
        <v>15100</v>
      </c>
      <c r="C6733">
        <v>9.16</v>
      </c>
      <c r="D6733" s="2">
        <f t="shared" si="315"/>
        <v>43980.235744757178</v>
      </c>
      <c r="E6733" s="89">
        <f t="shared" si="316"/>
        <v>900.00000041909516</v>
      </c>
      <c r="F6733" s="3">
        <f t="shared" si="317"/>
        <v>384825945.36447859</v>
      </c>
    </row>
    <row r="6734" spans="1:6">
      <c r="A6734" s="1">
        <v>43980.125</v>
      </c>
      <c r="B6734">
        <v>15100</v>
      </c>
      <c r="C6734">
        <v>9.16</v>
      </c>
      <c r="D6734" s="2">
        <f t="shared" si="315"/>
        <v>43980.246161423842</v>
      </c>
      <c r="E6734" s="89">
        <f t="shared" si="316"/>
        <v>899.99999979045242</v>
      </c>
      <c r="F6734" s="3">
        <f t="shared" si="317"/>
        <v>384825945.09568071</v>
      </c>
    </row>
    <row r="6735" spans="1:6">
      <c r="A6735" s="1">
        <v>43980.135416666664</v>
      </c>
      <c r="B6735">
        <v>15200</v>
      </c>
      <c r="C6735">
        <v>9.17</v>
      </c>
      <c r="D6735" s="2">
        <f t="shared" si="315"/>
        <v>43980.256334429825</v>
      </c>
      <c r="E6735" s="89">
        <f t="shared" si="316"/>
        <v>899.99999979045242</v>
      </c>
      <c r="F6735" s="3">
        <f t="shared" si="317"/>
        <v>387374461.28836739</v>
      </c>
    </row>
    <row r="6736" spans="1:6">
      <c r="A6736" s="1">
        <v>43980.145833333336</v>
      </c>
      <c r="B6736">
        <v>15200</v>
      </c>
      <c r="C6736">
        <v>9.16</v>
      </c>
      <c r="D6736" s="2">
        <f t="shared" si="315"/>
        <v>43980.266751096497</v>
      </c>
      <c r="E6736" s="89">
        <f t="shared" si="316"/>
        <v>900.00000041909516</v>
      </c>
      <c r="F6736" s="3">
        <f t="shared" si="317"/>
        <v>387374461.5589453</v>
      </c>
    </row>
    <row r="6737" spans="1:6">
      <c r="A6737" s="1">
        <v>43980.15625</v>
      </c>
      <c r="B6737">
        <v>15200</v>
      </c>
      <c r="C6737">
        <v>9.18</v>
      </c>
      <c r="D6737" s="2">
        <f t="shared" si="315"/>
        <v>43980.277167763161</v>
      </c>
      <c r="E6737" s="89">
        <f t="shared" si="316"/>
        <v>899.99999979045242</v>
      </c>
      <c r="F6737" s="3">
        <f t="shared" si="317"/>
        <v>387374461.28836739</v>
      </c>
    </row>
    <row r="6738" spans="1:6">
      <c r="A6738" s="1">
        <v>43980.166666666664</v>
      </c>
      <c r="B6738">
        <v>15200</v>
      </c>
      <c r="C6738">
        <v>9.17</v>
      </c>
      <c r="D6738" s="2">
        <f t="shared" si="315"/>
        <v>43980.287584429825</v>
      </c>
      <c r="E6738" s="89">
        <f t="shared" si="316"/>
        <v>899.99999979045242</v>
      </c>
      <c r="F6738" s="3">
        <f t="shared" si="317"/>
        <v>387374461.28836739</v>
      </c>
    </row>
    <row r="6739" spans="1:6">
      <c r="A6739" s="1">
        <v>43980.177083333336</v>
      </c>
      <c r="B6739">
        <v>15200</v>
      </c>
      <c r="C6739">
        <v>9.17</v>
      </c>
      <c r="D6739" s="2">
        <f t="shared" si="315"/>
        <v>43980.298001096497</v>
      </c>
      <c r="E6739" s="89">
        <f t="shared" si="316"/>
        <v>900.00000041909516</v>
      </c>
      <c r="F6739" s="3">
        <f t="shared" si="317"/>
        <v>387374461.5589453</v>
      </c>
    </row>
    <row r="6740" spans="1:6">
      <c r="A6740" s="1">
        <v>43980.1875</v>
      </c>
      <c r="B6740">
        <v>15000</v>
      </c>
      <c r="C6740">
        <v>9.18</v>
      </c>
      <c r="D6740" s="2">
        <f t="shared" si="315"/>
        <v>43980.308908333333</v>
      </c>
      <c r="E6740" s="89">
        <f t="shared" si="316"/>
        <v>899.99999979045242</v>
      </c>
      <c r="F6740" s="3">
        <f t="shared" si="317"/>
        <v>382277428.9029941</v>
      </c>
    </row>
    <row r="6741" spans="1:6">
      <c r="A6741" s="1">
        <v>43980.197916666664</v>
      </c>
      <c r="B6741">
        <v>15200</v>
      </c>
      <c r="C6741">
        <v>9.18</v>
      </c>
      <c r="D6741" s="2">
        <f t="shared" si="315"/>
        <v>43980.318834429825</v>
      </c>
      <c r="E6741" s="89">
        <f t="shared" si="316"/>
        <v>899.99999979045242</v>
      </c>
      <c r="F6741" s="3">
        <f t="shared" si="317"/>
        <v>387374461.28836739</v>
      </c>
    </row>
    <row r="6742" spans="1:6">
      <c r="A6742" s="1">
        <v>43980.208333333336</v>
      </c>
      <c r="B6742">
        <v>15300</v>
      </c>
      <c r="C6742">
        <v>9.19</v>
      </c>
      <c r="D6742" s="2">
        <f t="shared" si="315"/>
        <v>43980.329010620917</v>
      </c>
      <c r="E6742" s="89">
        <f t="shared" si="316"/>
        <v>900.00000041909516</v>
      </c>
      <c r="F6742" s="3">
        <f t="shared" si="317"/>
        <v>389922977.75341207</v>
      </c>
    </row>
    <row r="6743" spans="1:6">
      <c r="A6743" s="1">
        <v>43980.21875</v>
      </c>
      <c r="B6743">
        <v>15300</v>
      </c>
      <c r="C6743">
        <v>9.19</v>
      </c>
      <c r="D6743" s="2">
        <f t="shared" si="315"/>
        <v>43980.339427287581</v>
      </c>
      <c r="E6743" s="89">
        <f t="shared" si="316"/>
        <v>899.99999979045242</v>
      </c>
      <c r="F6743" s="3">
        <f t="shared" si="317"/>
        <v>389922977.48105401</v>
      </c>
    </row>
    <row r="6744" spans="1:6">
      <c r="A6744" s="1">
        <v>43980.229166666664</v>
      </c>
      <c r="B6744">
        <v>15400</v>
      </c>
      <c r="C6744">
        <v>9.2200000000000006</v>
      </c>
      <c r="D6744" s="2">
        <f t="shared" si="315"/>
        <v>43980.349606601732</v>
      </c>
      <c r="E6744" s="89">
        <f t="shared" si="316"/>
        <v>899.99999979045242</v>
      </c>
      <c r="F6744" s="3">
        <f t="shared" si="317"/>
        <v>392471493.67374063</v>
      </c>
    </row>
    <row r="6745" spans="1:6">
      <c r="A6745" s="1">
        <v>43980.239583333336</v>
      </c>
      <c r="B6745">
        <v>15300</v>
      </c>
      <c r="C6745">
        <v>9.2200000000000006</v>
      </c>
      <c r="D6745" s="2">
        <f t="shared" si="315"/>
        <v>43980.360260620917</v>
      </c>
      <c r="E6745" s="89">
        <f t="shared" si="316"/>
        <v>900.00000041909516</v>
      </c>
      <c r="F6745" s="3">
        <f t="shared" si="317"/>
        <v>389922977.75341207</v>
      </c>
    </row>
    <row r="6746" spans="1:6">
      <c r="A6746" s="1">
        <v>43980.25</v>
      </c>
      <c r="B6746">
        <v>15500</v>
      </c>
      <c r="C6746">
        <v>9.25</v>
      </c>
      <c r="D6746" s="2">
        <f t="shared" si="315"/>
        <v>43980.370205645158</v>
      </c>
      <c r="E6746" s="89">
        <f t="shared" si="316"/>
        <v>899.99999979045242</v>
      </c>
      <c r="F6746" s="3">
        <f t="shared" si="317"/>
        <v>395020009.86642724</v>
      </c>
    </row>
    <row r="6747" spans="1:6">
      <c r="A6747" s="1">
        <v>43980.260416666664</v>
      </c>
      <c r="B6747">
        <v>15500</v>
      </c>
      <c r="C6747">
        <v>9.25</v>
      </c>
      <c r="D6747" s="2">
        <f t="shared" si="315"/>
        <v>43980.380622311823</v>
      </c>
      <c r="E6747" s="89">
        <f t="shared" si="316"/>
        <v>899.99999979045242</v>
      </c>
      <c r="F6747" s="3">
        <f t="shared" si="317"/>
        <v>395020009.86642724</v>
      </c>
    </row>
    <row r="6748" spans="1:6">
      <c r="A6748" s="1">
        <v>43980.270833333336</v>
      </c>
      <c r="B6748">
        <v>15500</v>
      </c>
      <c r="C6748">
        <v>9.26</v>
      </c>
      <c r="D6748" s="2">
        <f t="shared" si="315"/>
        <v>43980.391038978494</v>
      </c>
      <c r="E6748" s="89">
        <f t="shared" si="316"/>
        <v>900.00000041909516</v>
      </c>
      <c r="F6748" s="3">
        <f t="shared" si="317"/>
        <v>395020010.14234555</v>
      </c>
    </row>
    <row r="6749" spans="1:6">
      <c r="A6749" s="1">
        <v>43980.28125</v>
      </c>
      <c r="B6749">
        <v>15500</v>
      </c>
      <c r="C6749">
        <v>9.27</v>
      </c>
      <c r="D6749" s="2">
        <f t="shared" si="315"/>
        <v>43980.401455645158</v>
      </c>
      <c r="E6749" s="89">
        <f t="shared" si="316"/>
        <v>899.99999979045242</v>
      </c>
      <c r="F6749" s="3">
        <f t="shared" si="317"/>
        <v>395020009.86642724</v>
      </c>
    </row>
    <row r="6750" spans="1:6">
      <c r="A6750" s="1">
        <v>43980.291666666664</v>
      </c>
      <c r="B6750">
        <v>15600</v>
      </c>
      <c r="C6750">
        <v>9.31</v>
      </c>
      <c r="D6750" s="2">
        <f t="shared" si="315"/>
        <v>43980.411641025639</v>
      </c>
      <c r="E6750" s="89">
        <f t="shared" si="316"/>
        <v>899.99999979045242</v>
      </c>
      <c r="F6750" s="3">
        <f t="shared" si="317"/>
        <v>397568526.05911386</v>
      </c>
    </row>
    <row r="6751" spans="1:6">
      <c r="A6751" s="1">
        <v>43980.302083333336</v>
      </c>
      <c r="B6751">
        <v>15700</v>
      </c>
      <c r="C6751">
        <v>9.32</v>
      </c>
      <c r="D6751" s="2">
        <f t="shared" si="315"/>
        <v>43980.421829352446</v>
      </c>
      <c r="E6751" s="89">
        <f t="shared" si="316"/>
        <v>900.00000041909516</v>
      </c>
      <c r="F6751" s="3">
        <f t="shared" si="317"/>
        <v>400117042.53127903</v>
      </c>
    </row>
    <row r="6752" spans="1:6">
      <c r="A6752" s="1">
        <v>43980.3125</v>
      </c>
      <c r="B6752">
        <v>15700</v>
      </c>
      <c r="C6752">
        <v>9.33</v>
      </c>
      <c r="D6752" s="2">
        <f t="shared" si="315"/>
        <v>43980.432246019111</v>
      </c>
      <c r="E6752" s="89">
        <f t="shared" si="316"/>
        <v>899.99999979045242</v>
      </c>
      <c r="F6752" s="3">
        <f t="shared" si="317"/>
        <v>400117042.25180048</v>
      </c>
    </row>
    <row r="6753" spans="1:6">
      <c r="A6753" s="1">
        <v>43980.322916666664</v>
      </c>
      <c r="B6753">
        <v>15800</v>
      </c>
      <c r="C6753">
        <v>9.36</v>
      </c>
      <c r="D6753" s="2">
        <f t="shared" si="315"/>
        <v>43980.442437236285</v>
      </c>
      <c r="E6753" s="89">
        <f t="shared" si="316"/>
        <v>899.99999979045242</v>
      </c>
      <c r="F6753" s="3">
        <f t="shared" si="317"/>
        <v>402665558.44448715</v>
      </c>
    </row>
    <row r="6754" spans="1:6">
      <c r="A6754" s="1">
        <v>43980.333333333336</v>
      </c>
      <c r="B6754">
        <v>15800</v>
      </c>
      <c r="C6754">
        <v>9.3800000000000008</v>
      </c>
      <c r="D6754" s="2">
        <f t="shared" si="315"/>
        <v>43980.452853902956</v>
      </c>
      <c r="E6754" s="89">
        <f t="shared" si="316"/>
        <v>900.00000041909516</v>
      </c>
      <c r="F6754" s="3">
        <f t="shared" si="317"/>
        <v>402665558.7257458</v>
      </c>
    </row>
    <row r="6755" spans="1:6">
      <c r="A6755" s="1">
        <v>43980.34375</v>
      </c>
      <c r="B6755">
        <v>15900</v>
      </c>
      <c r="C6755">
        <v>9.41</v>
      </c>
      <c r="D6755" s="2">
        <f t="shared" si="315"/>
        <v>43980.463047955978</v>
      </c>
      <c r="E6755" s="89">
        <f t="shared" si="316"/>
        <v>899.99999979045242</v>
      </c>
      <c r="F6755" s="3">
        <f t="shared" si="317"/>
        <v>405214074.63717377</v>
      </c>
    </row>
    <row r="6756" spans="1:6">
      <c r="A6756" s="1">
        <v>43980.354166666664</v>
      </c>
      <c r="B6756">
        <v>15900</v>
      </c>
      <c r="C6756">
        <v>9.43</v>
      </c>
      <c r="D6756" s="2">
        <f t="shared" si="315"/>
        <v>43980.473464622642</v>
      </c>
      <c r="E6756" s="89">
        <f t="shared" si="316"/>
        <v>899.99999979045242</v>
      </c>
      <c r="F6756" s="3">
        <f t="shared" si="317"/>
        <v>405214074.63717377</v>
      </c>
    </row>
    <row r="6757" spans="1:6">
      <c r="A6757" s="1">
        <v>43980.364583333336</v>
      </c>
      <c r="B6757">
        <v>16000</v>
      </c>
      <c r="C6757">
        <v>9.4700000000000006</v>
      </c>
      <c r="D6757" s="2">
        <f t="shared" si="315"/>
        <v>43980.483661458333</v>
      </c>
      <c r="E6757" s="89">
        <f t="shared" si="316"/>
        <v>900.00000041909516</v>
      </c>
      <c r="F6757" s="3">
        <f t="shared" si="317"/>
        <v>407762591.11467928</v>
      </c>
    </row>
    <row r="6758" spans="1:6">
      <c r="A6758" s="1">
        <v>43980.375</v>
      </c>
      <c r="B6758">
        <v>16100</v>
      </c>
      <c r="C6758">
        <v>9.5</v>
      </c>
      <c r="D6758" s="2">
        <f t="shared" si="315"/>
        <v>43980.493861024843</v>
      </c>
      <c r="E6758" s="89">
        <f t="shared" si="316"/>
        <v>899.99999979045242</v>
      </c>
      <c r="F6758" s="3">
        <f t="shared" si="317"/>
        <v>410311107.02254701</v>
      </c>
    </row>
    <row r="6759" spans="1:6">
      <c r="A6759" s="1">
        <v>43980.385416666664</v>
      </c>
      <c r="B6759">
        <v>16200</v>
      </c>
      <c r="C6759">
        <v>9.5299999999999994</v>
      </c>
      <c r="D6759" s="2">
        <f t="shared" si="315"/>
        <v>43980.504063271605</v>
      </c>
      <c r="E6759" s="89">
        <f t="shared" si="316"/>
        <v>899.99999979045242</v>
      </c>
      <c r="F6759" s="3">
        <f t="shared" si="317"/>
        <v>412859623.21523362</v>
      </c>
    </row>
    <row r="6760" spans="1:6">
      <c r="A6760" s="1">
        <v>43980.395833333336</v>
      </c>
      <c r="B6760">
        <v>16200</v>
      </c>
      <c r="C6760">
        <v>9.5500000000000007</v>
      </c>
      <c r="D6760" s="2">
        <f t="shared" si="315"/>
        <v>43980.514479938276</v>
      </c>
      <c r="E6760" s="89">
        <f t="shared" si="316"/>
        <v>900.00000041909516</v>
      </c>
      <c r="F6760" s="3">
        <f t="shared" si="317"/>
        <v>412859623.50361276</v>
      </c>
    </row>
    <row r="6761" spans="1:6">
      <c r="A6761" s="1">
        <v>43980.40625</v>
      </c>
      <c r="B6761">
        <v>16300</v>
      </c>
      <c r="C6761">
        <v>9.59</v>
      </c>
      <c r="D6761" s="2">
        <f t="shared" si="315"/>
        <v>43980.524684815951</v>
      </c>
      <c r="E6761" s="89">
        <f t="shared" si="316"/>
        <v>899.99999979045242</v>
      </c>
      <c r="F6761" s="3">
        <f t="shared" si="317"/>
        <v>415408139.40792024</v>
      </c>
    </row>
    <row r="6762" spans="1:6">
      <c r="A6762" s="1">
        <v>43980.416666666664</v>
      </c>
      <c r="B6762">
        <v>16400</v>
      </c>
      <c r="C6762">
        <v>9.64</v>
      </c>
      <c r="D6762" s="2">
        <f t="shared" si="315"/>
        <v>43980.534892276417</v>
      </c>
      <c r="E6762" s="89">
        <f t="shared" si="316"/>
        <v>899.99999979045242</v>
      </c>
      <c r="F6762" s="3">
        <f t="shared" si="317"/>
        <v>417956655.60060692</v>
      </c>
    </row>
    <row r="6763" spans="1:6">
      <c r="A6763" s="1">
        <v>43980.427083333336</v>
      </c>
      <c r="B6763">
        <v>16500</v>
      </c>
      <c r="C6763">
        <v>9.68</v>
      </c>
      <c r="D6763" s="2">
        <f t="shared" si="315"/>
        <v>43980.545102272728</v>
      </c>
      <c r="E6763" s="89">
        <f t="shared" si="316"/>
        <v>900.00000041909516</v>
      </c>
      <c r="F6763" s="3">
        <f t="shared" si="317"/>
        <v>420505172.08701301</v>
      </c>
    </row>
    <row r="6764" spans="1:6">
      <c r="A6764" s="1">
        <v>43980.4375</v>
      </c>
      <c r="B6764">
        <v>16500</v>
      </c>
      <c r="C6764">
        <v>9.7200000000000006</v>
      </c>
      <c r="D6764" s="2">
        <f t="shared" si="315"/>
        <v>43980.555518939393</v>
      </c>
      <c r="E6764" s="89">
        <f t="shared" si="316"/>
        <v>899.99999979045242</v>
      </c>
      <c r="F6764" s="3">
        <f t="shared" si="317"/>
        <v>420505171.79329354</v>
      </c>
    </row>
    <row r="6765" spans="1:6">
      <c r="A6765" s="1">
        <v>43980.447916666664</v>
      </c>
      <c r="B6765">
        <v>16700</v>
      </c>
      <c r="C6765">
        <v>9.7799999999999994</v>
      </c>
      <c r="D6765" s="2">
        <f t="shared" si="315"/>
        <v>43980.565529690619</v>
      </c>
      <c r="E6765" s="89">
        <f t="shared" si="316"/>
        <v>899.99999979045242</v>
      </c>
      <c r="F6765" s="3">
        <f t="shared" si="317"/>
        <v>425602204.17866677</v>
      </c>
    </row>
    <row r="6766" spans="1:6">
      <c r="A6766" s="1">
        <v>43980.458333333336</v>
      </c>
      <c r="B6766">
        <v>16800</v>
      </c>
      <c r="C6766">
        <v>9.82</v>
      </c>
      <c r="D6766" s="2">
        <f t="shared" si="315"/>
        <v>43980.57574702381</v>
      </c>
      <c r="E6766" s="89">
        <f t="shared" si="316"/>
        <v>900.00000041909516</v>
      </c>
      <c r="F6766" s="3">
        <f t="shared" si="317"/>
        <v>428150720.67041326</v>
      </c>
    </row>
    <row r="6767" spans="1:6">
      <c r="A6767" s="1">
        <v>43980.46875</v>
      </c>
      <c r="B6767">
        <v>16900</v>
      </c>
      <c r="C6767">
        <v>9.8800000000000008</v>
      </c>
      <c r="D6767" s="2">
        <f t="shared" si="315"/>
        <v>43980.585966715975</v>
      </c>
      <c r="E6767" s="89">
        <f t="shared" si="316"/>
        <v>899.99999979045242</v>
      </c>
      <c r="F6767" s="3">
        <f t="shared" si="317"/>
        <v>430699236.56404001</v>
      </c>
    </row>
    <row r="6768" spans="1:6">
      <c r="A6768" s="1">
        <v>43980.479166666664</v>
      </c>
      <c r="B6768">
        <v>17000</v>
      </c>
      <c r="C6768">
        <v>9.91</v>
      </c>
      <c r="D6768" s="2">
        <f t="shared" si="315"/>
        <v>43980.596188725489</v>
      </c>
      <c r="E6768" s="89">
        <f t="shared" si="316"/>
        <v>899.99999979045242</v>
      </c>
      <c r="F6768" s="3">
        <f t="shared" si="317"/>
        <v>433247752.75672668</v>
      </c>
    </row>
    <row r="6769" spans="1:6">
      <c r="A6769" s="1">
        <v>43980.489583333336</v>
      </c>
      <c r="B6769">
        <v>17100</v>
      </c>
      <c r="C6769">
        <v>9.98</v>
      </c>
      <c r="D6769" s="2">
        <f t="shared" si="315"/>
        <v>43980.606413011701</v>
      </c>
      <c r="E6769" s="89">
        <f t="shared" si="316"/>
        <v>900.00000041909516</v>
      </c>
      <c r="F6769" s="3">
        <f t="shared" si="317"/>
        <v>435796269.25381345</v>
      </c>
    </row>
    <row r="6770" spans="1:6">
      <c r="A6770" s="1">
        <v>43980.5</v>
      </c>
      <c r="B6770">
        <v>17200</v>
      </c>
      <c r="C6770">
        <v>10.039999999999999</v>
      </c>
      <c r="D6770" s="2">
        <f t="shared" si="315"/>
        <v>43980.616639534885</v>
      </c>
      <c r="E6770" s="89">
        <f t="shared" si="316"/>
        <v>899.99999979045242</v>
      </c>
      <c r="F6770" s="3">
        <f t="shared" si="317"/>
        <v>438344785.14209992</v>
      </c>
    </row>
    <row r="6771" spans="1:6">
      <c r="A6771" s="1">
        <v>43980.510416666664</v>
      </c>
      <c r="B6771">
        <v>17300</v>
      </c>
      <c r="C6771">
        <v>10.09</v>
      </c>
      <c r="D6771" s="2">
        <f t="shared" si="315"/>
        <v>43980.626868256259</v>
      </c>
      <c r="E6771" s="89">
        <f t="shared" si="316"/>
        <v>899.99999979045242</v>
      </c>
      <c r="F6771" s="3">
        <f t="shared" si="317"/>
        <v>440893301.33478653</v>
      </c>
    </row>
    <row r="6772" spans="1:6">
      <c r="A6772" s="1">
        <v>43980.520833333336</v>
      </c>
      <c r="B6772">
        <v>17500</v>
      </c>
      <c r="C6772">
        <v>10.17</v>
      </c>
      <c r="D6772" s="2">
        <f t="shared" si="315"/>
        <v>43980.636915476192</v>
      </c>
      <c r="E6772" s="89">
        <f t="shared" si="316"/>
        <v>900.00000041909516</v>
      </c>
      <c r="F6772" s="3">
        <f t="shared" si="317"/>
        <v>445990334.03168046</v>
      </c>
    </row>
    <row r="6773" spans="1:6">
      <c r="A6773" s="1">
        <v>43980.53125</v>
      </c>
      <c r="B6773">
        <v>17500</v>
      </c>
      <c r="C6773">
        <v>10.210000000000001</v>
      </c>
      <c r="D6773" s="2">
        <f t="shared" si="315"/>
        <v>43980.647332142857</v>
      </c>
      <c r="E6773" s="89">
        <f t="shared" si="316"/>
        <v>899.99999979045242</v>
      </c>
      <c r="F6773" s="3">
        <f t="shared" si="317"/>
        <v>445990333.72015983</v>
      </c>
    </row>
    <row r="6774" spans="1:6">
      <c r="A6774" s="1">
        <v>43980.541666666664</v>
      </c>
      <c r="B6774">
        <v>17700</v>
      </c>
      <c r="C6774">
        <v>10.28</v>
      </c>
      <c r="D6774" s="2">
        <f t="shared" si="315"/>
        <v>43980.657387711864</v>
      </c>
      <c r="E6774" s="89">
        <f t="shared" si="316"/>
        <v>899.99999979045242</v>
      </c>
      <c r="F6774" s="3">
        <f t="shared" si="317"/>
        <v>451087366.10553306</v>
      </c>
    </row>
    <row r="6775" spans="1:6">
      <c r="A6775" s="1">
        <v>43980.552083333336</v>
      </c>
      <c r="B6775">
        <v>17800</v>
      </c>
      <c r="C6775">
        <v>10.34</v>
      </c>
      <c r="D6775" s="2">
        <f t="shared" si="315"/>
        <v>43980.667626872659</v>
      </c>
      <c r="E6775" s="89">
        <f t="shared" si="316"/>
        <v>900.00000041909516</v>
      </c>
      <c r="F6775" s="3">
        <f t="shared" si="317"/>
        <v>453635882.61508071</v>
      </c>
    </row>
    <row r="6776" spans="1:6">
      <c r="A6776" s="1">
        <v>43980.5625</v>
      </c>
      <c r="B6776">
        <v>17900</v>
      </c>
      <c r="C6776">
        <v>10.4</v>
      </c>
      <c r="D6776" s="2">
        <f t="shared" si="315"/>
        <v>43980.677868016763</v>
      </c>
      <c r="E6776" s="89">
        <f t="shared" si="316"/>
        <v>899.99999979045242</v>
      </c>
      <c r="F6776" s="3">
        <f t="shared" si="317"/>
        <v>456184398.4909063</v>
      </c>
    </row>
    <row r="6777" spans="1:6">
      <c r="A6777" s="1">
        <v>43980.572916666664</v>
      </c>
      <c r="B6777">
        <v>18000</v>
      </c>
      <c r="C6777">
        <v>10.46</v>
      </c>
      <c r="D6777" s="2">
        <f t="shared" si="315"/>
        <v>43980.688111111107</v>
      </c>
      <c r="E6777" s="89">
        <f t="shared" si="316"/>
        <v>899.99999979045242</v>
      </c>
      <c r="F6777" s="3">
        <f t="shared" si="317"/>
        <v>458732914.68359292</v>
      </c>
    </row>
    <row r="6778" spans="1:6">
      <c r="A6778" s="1">
        <v>43980.583333333336</v>
      </c>
      <c r="B6778">
        <v>18200</v>
      </c>
      <c r="C6778">
        <v>10.54</v>
      </c>
      <c r="D6778" s="2">
        <f t="shared" si="315"/>
        <v>43980.698186355316</v>
      </c>
      <c r="E6778" s="89">
        <f t="shared" si="316"/>
        <v>900.00000041909516</v>
      </c>
      <c r="F6778" s="3">
        <f t="shared" si="317"/>
        <v>463829947.39294767</v>
      </c>
    </row>
    <row r="6779" spans="1:6">
      <c r="A6779" s="1">
        <v>43980.59375</v>
      </c>
      <c r="B6779">
        <v>18200</v>
      </c>
      <c r="C6779">
        <v>10.59</v>
      </c>
      <c r="D6779" s="2">
        <f t="shared" si="315"/>
        <v>43980.70860302198</v>
      </c>
      <c r="E6779" s="89">
        <f t="shared" si="316"/>
        <v>899.99999979045242</v>
      </c>
      <c r="F6779" s="3">
        <f t="shared" si="317"/>
        <v>463829947.06896621</v>
      </c>
    </row>
    <row r="6780" spans="1:6">
      <c r="A6780" s="1">
        <v>43980.604166666664</v>
      </c>
      <c r="B6780">
        <v>18500</v>
      </c>
      <c r="C6780">
        <v>10.67</v>
      </c>
      <c r="D6780" s="2">
        <f t="shared" si="315"/>
        <v>43980.718521396397</v>
      </c>
      <c r="E6780" s="89">
        <f t="shared" si="316"/>
        <v>899.99999979045242</v>
      </c>
      <c r="F6780" s="3">
        <f t="shared" si="317"/>
        <v>471475495.64702606</v>
      </c>
    </row>
    <row r="6781" spans="1:6">
      <c r="A6781" s="1">
        <v>43980.614583333336</v>
      </c>
      <c r="B6781">
        <v>18600</v>
      </c>
      <c r="C6781">
        <v>10.74</v>
      </c>
      <c r="D6781" s="2">
        <f t="shared" si="315"/>
        <v>43980.728775537638</v>
      </c>
      <c r="E6781" s="89">
        <f t="shared" si="316"/>
        <v>900.00000041909516</v>
      </c>
      <c r="F6781" s="3">
        <f t="shared" si="317"/>
        <v>474024012.17081463</v>
      </c>
    </row>
    <row r="6782" spans="1:6">
      <c r="A6782" s="1">
        <v>43980.625</v>
      </c>
      <c r="B6782">
        <v>18600</v>
      </c>
      <c r="C6782">
        <v>10.77</v>
      </c>
      <c r="D6782" s="2">
        <f t="shared" si="315"/>
        <v>43980.739192204303</v>
      </c>
      <c r="E6782" s="89">
        <f t="shared" si="316"/>
        <v>899.99999979045242</v>
      </c>
      <c r="F6782" s="3">
        <f t="shared" si="317"/>
        <v>474024011.83971268</v>
      </c>
    </row>
    <row r="6783" spans="1:6">
      <c r="A6783" s="1">
        <v>43980.635416666664</v>
      </c>
      <c r="B6783">
        <v>18700</v>
      </c>
      <c r="C6783">
        <v>10.84</v>
      </c>
      <c r="D6783" s="2">
        <f t="shared" si="315"/>
        <v>43980.749448083778</v>
      </c>
      <c r="E6783" s="89">
        <f t="shared" si="316"/>
        <v>899.99999979045242</v>
      </c>
      <c r="F6783" s="3">
        <f t="shared" si="317"/>
        <v>476572528.03239936</v>
      </c>
    </row>
    <row r="6784" spans="1:6">
      <c r="A6784" s="1">
        <v>43980.645833333336</v>
      </c>
      <c r="B6784">
        <v>18900</v>
      </c>
      <c r="C6784">
        <v>10.92</v>
      </c>
      <c r="D6784" s="2">
        <f t="shared" si="315"/>
        <v>43980.759548280424</v>
      </c>
      <c r="E6784" s="89">
        <f t="shared" si="316"/>
        <v>900.00000041909516</v>
      </c>
      <c r="F6784" s="3">
        <f t="shared" si="317"/>
        <v>481669560.75421488</v>
      </c>
    </row>
    <row r="6785" spans="1:6">
      <c r="A6785" s="1">
        <v>43980.65625</v>
      </c>
      <c r="B6785">
        <v>18800</v>
      </c>
      <c r="C6785">
        <v>10.96</v>
      </c>
      <c r="D6785" s="2">
        <f t="shared" si="315"/>
        <v>43980.770122340422</v>
      </c>
      <c r="E6785" s="89">
        <f t="shared" si="316"/>
        <v>899.99999979045242</v>
      </c>
      <c r="F6785" s="3">
        <f t="shared" si="317"/>
        <v>479121044.22508597</v>
      </c>
    </row>
    <row r="6786" spans="1:6">
      <c r="A6786" s="1">
        <v>43980.666666666664</v>
      </c>
      <c r="B6786">
        <v>18900</v>
      </c>
      <c r="C6786">
        <v>11.03</v>
      </c>
      <c r="D6786" s="2">
        <f t="shared" si="315"/>
        <v>43980.780381613753</v>
      </c>
      <c r="E6786" s="89">
        <f t="shared" si="316"/>
        <v>899.99999979045242</v>
      </c>
      <c r="F6786" s="3">
        <f t="shared" si="317"/>
        <v>481669560.41777259</v>
      </c>
    </row>
    <row r="6787" spans="1:6">
      <c r="A6787" s="1">
        <v>43980.677083333336</v>
      </c>
      <c r="B6787">
        <v>19100</v>
      </c>
      <c r="C6787">
        <v>11.13</v>
      </c>
      <c r="D6787" s="2">
        <f t="shared" ref="D6787:D6850" si="318">A6787+((13422*(1/B6787)+2.019)/24)</f>
        <v>43980.790488438048</v>
      </c>
      <c r="E6787" s="89">
        <f t="shared" si="316"/>
        <v>900.00000041909516</v>
      </c>
      <c r="F6787" s="3">
        <f t="shared" si="317"/>
        <v>486766593.14314836</v>
      </c>
    </row>
    <row r="6788" spans="1:6">
      <c r="A6788" s="1">
        <v>43980.6875</v>
      </c>
      <c r="B6788">
        <v>19200</v>
      </c>
      <c r="C6788">
        <v>11.21</v>
      </c>
      <c r="D6788" s="2">
        <f t="shared" si="318"/>
        <v>43980.800752604169</v>
      </c>
      <c r="E6788" s="89">
        <f t="shared" ref="E6788:E6851" si="319">CONVERT((A6788-A6787),"day","sec")</f>
        <v>899.99999979045242</v>
      </c>
      <c r="F6788" s="3">
        <f t="shared" si="317"/>
        <v>489315108.99583244</v>
      </c>
    </row>
    <row r="6789" spans="1:6">
      <c r="A6789" s="1">
        <v>43980.697916666664</v>
      </c>
      <c r="B6789">
        <v>19200</v>
      </c>
      <c r="C6789">
        <v>11.26</v>
      </c>
      <c r="D6789" s="2">
        <f t="shared" si="318"/>
        <v>43980.811169270833</v>
      </c>
      <c r="E6789" s="89">
        <f t="shared" si="319"/>
        <v>899.99999979045242</v>
      </c>
      <c r="F6789" s="3">
        <f t="shared" ref="F6789:F6852" si="320">E6789*B6789*CONVERT(1,"ft^3","l")</f>
        <v>489315108.99583244</v>
      </c>
    </row>
    <row r="6790" spans="1:6">
      <c r="A6790" s="1">
        <v>43980.708333333336</v>
      </c>
      <c r="B6790">
        <v>19300</v>
      </c>
      <c r="C6790">
        <v>11.32</v>
      </c>
      <c r="D6790" s="2">
        <f t="shared" si="318"/>
        <v>43980.821435017271</v>
      </c>
      <c r="E6790" s="89">
        <f t="shared" si="319"/>
        <v>900.00000041909516</v>
      </c>
      <c r="F6790" s="3">
        <f t="shared" si="320"/>
        <v>491863625.53208184</v>
      </c>
    </row>
    <row r="6791" spans="1:6">
      <c r="A6791" s="1">
        <v>43980.71875</v>
      </c>
      <c r="B6791">
        <v>19400</v>
      </c>
      <c r="C6791">
        <v>11.39</v>
      </c>
      <c r="D6791" s="2">
        <f t="shared" si="318"/>
        <v>43980.831702319585</v>
      </c>
      <c r="E6791" s="89">
        <f t="shared" si="319"/>
        <v>899.99999979045242</v>
      </c>
      <c r="F6791" s="3">
        <f t="shared" si="320"/>
        <v>494412141.38120574</v>
      </c>
    </row>
    <row r="6792" spans="1:6">
      <c r="A6792" s="1">
        <v>43980.729166666664</v>
      </c>
      <c r="B6792">
        <v>19500</v>
      </c>
      <c r="C6792">
        <v>11.46</v>
      </c>
      <c r="D6792" s="2">
        <f t="shared" si="318"/>
        <v>43980.841971153844</v>
      </c>
      <c r="E6792" s="89">
        <f t="shared" si="319"/>
        <v>899.99999979045242</v>
      </c>
      <c r="F6792" s="3">
        <f t="shared" si="320"/>
        <v>496960657.57389235</v>
      </c>
    </row>
    <row r="6793" spans="1:6">
      <c r="A6793" s="1">
        <v>43980.739583333336</v>
      </c>
      <c r="B6793">
        <v>19500</v>
      </c>
      <c r="C6793">
        <v>11.5</v>
      </c>
      <c r="D6793" s="2">
        <f t="shared" si="318"/>
        <v>43980.852387820516</v>
      </c>
      <c r="E6793" s="89">
        <f t="shared" si="319"/>
        <v>900.00000041909516</v>
      </c>
      <c r="F6793" s="3">
        <f t="shared" si="320"/>
        <v>496960657.92101538</v>
      </c>
    </row>
    <row r="6794" spans="1:6">
      <c r="A6794" s="1">
        <v>43980.75</v>
      </c>
      <c r="B6794">
        <v>19600</v>
      </c>
      <c r="C6794">
        <v>11.55</v>
      </c>
      <c r="D6794" s="2">
        <f t="shared" si="318"/>
        <v>43980.862658163263</v>
      </c>
      <c r="E6794" s="89">
        <f t="shared" si="319"/>
        <v>899.99999979045242</v>
      </c>
      <c r="F6794" s="3">
        <f t="shared" si="320"/>
        <v>499509173.76657897</v>
      </c>
    </row>
    <row r="6795" spans="1:6">
      <c r="A6795" s="1">
        <v>43980.760416666664</v>
      </c>
      <c r="B6795">
        <v>19600</v>
      </c>
      <c r="C6795">
        <v>11.6</v>
      </c>
      <c r="D6795" s="2">
        <f t="shared" si="318"/>
        <v>43980.873074829928</v>
      </c>
      <c r="E6795" s="89">
        <f t="shared" si="319"/>
        <v>899.99999979045242</v>
      </c>
      <c r="F6795" s="3">
        <f t="shared" si="320"/>
        <v>499509173.76657897</v>
      </c>
    </row>
    <row r="6796" spans="1:6">
      <c r="A6796" s="1">
        <v>43980.770833333336</v>
      </c>
      <c r="B6796">
        <v>19600</v>
      </c>
      <c r="C6796">
        <v>11.65</v>
      </c>
      <c r="D6796" s="2">
        <f t="shared" si="318"/>
        <v>43980.883491496599</v>
      </c>
      <c r="E6796" s="89">
        <f t="shared" si="319"/>
        <v>900.00000041909516</v>
      </c>
      <c r="F6796" s="3">
        <f t="shared" si="320"/>
        <v>499509174.11548209</v>
      </c>
    </row>
    <row r="6797" spans="1:6">
      <c r="A6797" s="1">
        <v>43980.78125</v>
      </c>
      <c r="B6797">
        <v>19700</v>
      </c>
      <c r="C6797">
        <v>11.71</v>
      </c>
      <c r="D6797" s="2">
        <f t="shared" si="318"/>
        <v>43980.893763324872</v>
      </c>
      <c r="E6797" s="89">
        <f t="shared" si="319"/>
        <v>899.99999979045242</v>
      </c>
      <c r="F6797" s="3">
        <f t="shared" si="320"/>
        <v>502057689.95926559</v>
      </c>
    </row>
    <row r="6798" spans="1:6">
      <c r="A6798" s="1">
        <v>43980.791666666664</v>
      </c>
      <c r="B6798">
        <v>19700</v>
      </c>
      <c r="C6798">
        <v>11.76</v>
      </c>
      <c r="D6798" s="2">
        <f t="shared" si="318"/>
        <v>43980.904179991536</v>
      </c>
      <c r="E6798" s="89">
        <f t="shared" si="319"/>
        <v>899.99999979045242</v>
      </c>
      <c r="F6798" s="3">
        <f t="shared" si="320"/>
        <v>502057689.95926559</v>
      </c>
    </row>
    <row r="6799" spans="1:6">
      <c r="A6799" s="1">
        <v>43980.802083333336</v>
      </c>
      <c r="B6799">
        <v>19800</v>
      </c>
      <c r="C6799">
        <v>11.82</v>
      </c>
      <c r="D6799" s="2">
        <f t="shared" si="318"/>
        <v>43980.914453282829</v>
      </c>
      <c r="E6799" s="89">
        <f t="shared" si="319"/>
        <v>900.00000041909516</v>
      </c>
      <c r="F6799" s="3">
        <f t="shared" si="320"/>
        <v>504606206.50441557</v>
      </c>
    </row>
    <row r="6800" spans="1:6">
      <c r="A6800" s="1">
        <v>43980.8125</v>
      </c>
      <c r="B6800">
        <v>19900</v>
      </c>
      <c r="C6800">
        <v>11.87</v>
      </c>
      <c r="D6800" s="2">
        <f t="shared" si="318"/>
        <v>43980.924728015074</v>
      </c>
      <c r="E6800" s="89">
        <f t="shared" si="319"/>
        <v>899.99999979045242</v>
      </c>
      <c r="F6800" s="3">
        <f t="shared" si="320"/>
        <v>507154722.34463888</v>
      </c>
    </row>
    <row r="6801" spans="1:6">
      <c r="A6801" s="1">
        <v>43980.822916666664</v>
      </c>
      <c r="C6801">
        <v>11.94</v>
      </c>
      <c r="D6801" s="2" t="e">
        <f t="shared" si="318"/>
        <v>#DIV/0!</v>
      </c>
      <c r="E6801" s="89">
        <f t="shared" si="319"/>
        <v>899.99999979045242</v>
      </c>
      <c r="F6801" s="3">
        <f t="shared" si="320"/>
        <v>0</v>
      </c>
    </row>
    <row r="6802" spans="1:6">
      <c r="A6802" s="1">
        <v>43980.833333333336</v>
      </c>
      <c r="C6802">
        <v>11.99</v>
      </c>
      <c r="D6802" s="2" t="e">
        <f t="shared" si="318"/>
        <v>#DIV/0!</v>
      </c>
      <c r="E6802" s="89">
        <f t="shared" si="319"/>
        <v>900.00000041909516</v>
      </c>
      <c r="F6802" s="3">
        <f t="shared" si="320"/>
        <v>0</v>
      </c>
    </row>
    <row r="6803" spans="1:6">
      <c r="A6803" s="1">
        <v>43980.84375</v>
      </c>
      <c r="C6803">
        <v>12.04</v>
      </c>
      <c r="D6803" s="2" t="e">
        <f t="shared" si="318"/>
        <v>#DIV/0!</v>
      </c>
      <c r="E6803" s="89">
        <f t="shared" si="319"/>
        <v>899.99999979045242</v>
      </c>
      <c r="F6803" s="3">
        <f t="shared" si="320"/>
        <v>0</v>
      </c>
    </row>
    <row r="6804" spans="1:6">
      <c r="A6804" s="1">
        <v>43980.854166666664</v>
      </c>
      <c r="C6804">
        <v>12.09</v>
      </c>
      <c r="D6804" s="2" t="e">
        <f t="shared" si="318"/>
        <v>#DIV/0!</v>
      </c>
      <c r="E6804" s="89">
        <f t="shared" si="319"/>
        <v>899.99999979045242</v>
      </c>
      <c r="F6804" s="3">
        <f t="shared" si="320"/>
        <v>0</v>
      </c>
    </row>
    <row r="6805" spans="1:6">
      <c r="A6805" s="1">
        <v>43980.864583333336</v>
      </c>
      <c r="C6805">
        <v>12.16</v>
      </c>
      <c r="D6805" s="2" t="e">
        <f t="shared" si="318"/>
        <v>#DIV/0!</v>
      </c>
      <c r="E6805" s="89">
        <f t="shared" si="319"/>
        <v>900.00000041909516</v>
      </c>
      <c r="F6805" s="3">
        <f t="shared" si="320"/>
        <v>0</v>
      </c>
    </row>
    <row r="6806" spans="1:6">
      <c r="A6806" s="1">
        <v>43980.875</v>
      </c>
      <c r="C6806">
        <v>12.22</v>
      </c>
      <c r="D6806" s="2" t="e">
        <f t="shared" si="318"/>
        <v>#DIV/0!</v>
      </c>
      <c r="E6806" s="89">
        <f t="shared" si="319"/>
        <v>899.99999979045242</v>
      </c>
      <c r="F6806" s="3">
        <f t="shared" si="320"/>
        <v>0</v>
      </c>
    </row>
    <row r="6807" spans="1:6">
      <c r="A6807" s="1">
        <v>43980.885416666664</v>
      </c>
      <c r="C6807">
        <v>12.27</v>
      </c>
      <c r="D6807" s="2" t="e">
        <f t="shared" si="318"/>
        <v>#DIV/0!</v>
      </c>
      <c r="E6807" s="89">
        <f t="shared" si="319"/>
        <v>899.99999979045242</v>
      </c>
      <c r="F6807" s="3">
        <f t="shared" si="320"/>
        <v>0</v>
      </c>
    </row>
    <row r="6808" spans="1:6">
      <c r="A6808" s="1">
        <v>43980.895833333336</v>
      </c>
      <c r="C6808">
        <v>12.33</v>
      </c>
      <c r="D6808" s="2" t="e">
        <f t="shared" si="318"/>
        <v>#DIV/0!</v>
      </c>
      <c r="E6808" s="89">
        <f t="shared" si="319"/>
        <v>900.00000041909516</v>
      </c>
      <c r="F6808" s="3">
        <f t="shared" si="320"/>
        <v>0</v>
      </c>
    </row>
    <row r="6809" spans="1:6">
      <c r="A6809" s="1">
        <v>43980.90625</v>
      </c>
      <c r="C6809">
        <v>12.38</v>
      </c>
      <c r="D6809" s="2" t="e">
        <f t="shared" si="318"/>
        <v>#DIV/0!</v>
      </c>
      <c r="E6809" s="89">
        <f t="shared" si="319"/>
        <v>899.99999979045242</v>
      </c>
      <c r="F6809" s="3">
        <f t="shared" si="320"/>
        <v>0</v>
      </c>
    </row>
    <row r="6810" spans="1:6">
      <c r="A6810" s="1">
        <v>43980.916666666664</v>
      </c>
      <c r="C6810">
        <v>12.43</v>
      </c>
      <c r="D6810" s="2" t="e">
        <f t="shared" si="318"/>
        <v>#DIV/0!</v>
      </c>
      <c r="E6810" s="89">
        <f t="shared" si="319"/>
        <v>899.99999979045242</v>
      </c>
      <c r="F6810" s="3">
        <f t="shared" si="320"/>
        <v>0</v>
      </c>
    </row>
    <row r="6811" spans="1:6">
      <c r="A6811" s="1">
        <v>43980.927083333336</v>
      </c>
      <c r="C6811">
        <v>12.48</v>
      </c>
      <c r="D6811" s="2" t="e">
        <f t="shared" si="318"/>
        <v>#DIV/0!</v>
      </c>
      <c r="E6811" s="89">
        <f t="shared" si="319"/>
        <v>900.00000041909516</v>
      </c>
      <c r="F6811" s="3">
        <f t="shared" si="320"/>
        <v>0</v>
      </c>
    </row>
    <row r="6812" spans="1:6">
      <c r="A6812" s="1">
        <v>43980.9375</v>
      </c>
      <c r="C6812">
        <v>12.54</v>
      </c>
      <c r="D6812" s="2" t="e">
        <f t="shared" si="318"/>
        <v>#DIV/0!</v>
      </c>
      <c r="E6812" s="89">
        <f t="shared" si="319"/>
        <v>899.99999979045242</v>
      </c>
      <c r="F6812" s="3">
        <f t="shared" si="320"/>
        <v>0</v>
      </c>
    </row>
    <row r="6813" spans="1:6">
      <c r="A6813" s="1">
        <v>43980.947916666664</v>
      </c>
      <c r="C6813">
        <v>12.6</v>
      </c>
      <c r="D6813" s="2" t="e">
        <f t="shared" si="318"/>
        <v>#DIV/0!</v>
      </c>
      <c r="E6813" s="89">
        <f t="shared" si="319"/>
        <v>899.99999979045242</v>
      </c>
      <c r="F6813" s="3">
        <f t="shared" si="320"/>
        <v>0</v>
      </c>
    </row>
    <row r="6814" spans="1:6">
      <c r="A6814" s="1">
        <v>43980.958333333336</v>
      </c>
      <c r="C6814">
        <v>12.66</v>
      </c>
      <c r="D6814" s="2" t="e">
        <f t="shared" si="318"/>
        <v>#DIV/0!</v>
      </c>
      <c r="E6814" s="89">
        <f t="shared" si="319"/>
        <v>900.00000041909516</v>
      </c>
      <c r="F6814" s="3">
        <f t="shared" si="320"/>
        <v>0</v>
      </c>
    </row>
    <row r="6815" spans="1:6">
      <c r="A6815" s="1">
        <v>43980.96875</v>
      </c>
      <c r="C6815">
        <v>12.69</v>
      </c>
      <c r="D6815" s="2" t="e">
        <f t="shared" si="318"/>
        <v>#DIV/0!</v>
      </c>
      <c r="E6815" s="89">
        <f t="shared" si="319"/>
        <v>899.99999979045242</v>
      </c>
      <c r="F6815" s="3">
        <f t="shared" si="320"/>
        <v>0</v>
      </c>
    </row>
    <row r="6816" spans="1:6">
      <c r="A6816" s="1">
        <v>43980.979166666664</v>
      </c>
      <c r="C6816">
        <v>12.75</v>
      </c>
      <c r="D6816" s="2" t="e">
        <f t="shared" si="318"/>
        <v>#DIV/0!</v>
      </c>
      <c r="E6816" s="89">
        <f t="shared" si="319"/>
        <v>899.99999979045242</v>
      </c>
      <c r="F6816" s="3">
        <f t="shared" si="320"/>
        <v>0</v>
      </c>
    </row>
    <row r="6817" spans="1:6">
      <c r="A6817" s="1">
        <v>43980.989583333336</v>
      </c>
      <c r="B6817">
        <v>20900</v>
      </c>
      <c r="C6817">
        <v>12.8</v>
      </c>
      <c r="D6817" s="2">
        <f t="shared" si="318"/>
        <v>43981.100466706543</v>
      </c>
      <c r="E6817" s="89">
        <f t="shared" si="319"/>
        <v>900.00000041909516</v>
      </c>
      <c r="F6817" s="3">
        <f t="shared" si="320"/>
        <v>532639884.6435498</v>
      </c>
    </row>
    <row r="6818" spans="1:6">
      <c r="A6818" s="1">
        <v>43981</v>
      </c>
      <c r="B6818">
        <v>21000</v>
      </c>
      <c r="C6818">
        <v>12.85</v>
      </c>
      <c r="D6818" s="2">
        <f t="shared" si="318"/>
        <v>43981.110755952381</v>
      </c>
      <c r="E6818" s="89">
        <f t="shared" si="319"/>
        <v>899.99999979045242</v>
      </c>
      <c r="F6818" s="3">
        <f t="shared" si="320"/>
        <v>535188400.46419173</v>
      </c>
    </row>
    <row r="6819" spans="1:6">
      <c r="A6819" s="1">
        <v>43981.010416666664</v>
      </c>
      <c r="B6819">
        <v>21200</v>
      </c>
      <c r="C6819">
        <v>12.92</v>
      </c>
      <c r="D6819" s="2">
        <f t="shared" si="318"/>
        <v>43981.120921383648</v>
      </c>
      <c r="E6819" s="89">
        <f t="shared" si="319"/>
        <v>899.99999979045242</v>
      </c>
      <c r="F6819" s="3">
        <f t="shared" si="320"/>
        <v>540285432.84956503</v>
      </c>
    </row>
    <row r="6820" spans="1:6">
      <c r="A6820" s="1">
        <v>43981.020833333336</v>
      </c>
      <c r="B6820">
        <v>21200</v>
      </c>
      <c r="C6820">
        <v>12.96</v>
      </c>
      <c r="D6820" s="2">
        <f t="shared" si="318"/>
        <v>43981.13133805032</v>
      </c>
      <c r="E6820" s="89">
        <f t="shared" si="319"/>
        <v>900.00000041909516</v>
      </c>
      <c r="F6820" s="3">
        <f t="shared" si="320"/>
        <v>540285433.22695005</v>
      </c>
    </row>
    <row r="6821" spans="1:6">
      <c r="A6821" s="1">
        <v>43981.03125</v>
      </c>
      <c r="B6821">
        <v>21200</v>
      </c>
      <c r="C6821">
        <v>13.02</v>
      </c>
      <c r="D6821" s="2">
        <f t="shared" si="318"/>
        <v>43981.141754716984</v>
      </c>
      <c r="E6821" s="89">
        <f t="shared" si="319"/>
        <v>899.99999979045242</v>
      </c>
      <c r="F6821" s="3">
        <f t="shared" si="320"/>
        <v>540285432.84956503</v>
      </c>
    </row>
    <row r="6822" spans="1:6">
      <c r="A6822" s="1">
        <v>43981.041666666664</v>
      </c>
      <c r="B6822">
        <v>21300</v>
      </c>
      <c r="C6822">
        <v>13.07</v>
      </c>
      <c r="D6822" s="2">
        <f t="shared" si="318"/>
        <v>43981.152047535208</v>
      </c>
      <c r="E6822" s="89">
        <f t="shared" si="319"/>
        <v>899.99999979045242</v>
      </c>
      <c r="F6822" s="3">
        <f t="shared" si="320"/>
        <v>542833949.04225159</v>
      </c>
    </row>
    <row r="6823" spans="1:6">
      <c r="A6823" s="1">
        <v>43981.052083333336</v>
      </c>
      <c r="B6823">
        <v>21500</v>
      </c>
      <c r="C6823">
        <v>13.13</v>
      </c>
      <c r="D6823" s="2">
        <f t="shared" si="318"/>
        <v>43981.162219961239</v>
      </c>
      <c r="E6823" s="89">
        <f t="shared" si="319"/>
        <v>900.00000041909516</v>
      </c>
      <c r="F6823" s="3">
        <f t="shared" si="320"/>
        <v>547930981.8103503</v>
      </c>
    </row>
    <row r="6824" spans="1:6">
      <c r="A6824" s="1">
        <v>43981.0625</v>
      </c>
      <c r="B6824">
        <v>21500</v>
      </c>
      <c r="C6824">
        <v>13.18</v>
      </c>
      <c r="D6824" s="2">
        <f t="shared" si="318"/>
        <v>43981.172636627904</v>
      </c>
      <c r="E6824" s="89">
        <f t="shared" si="319"/>
        <v>899.99999979045242</v>
      </c>
      <c r="F6824" s="3">
        <f t="shared" si="320"/>
        <v>547930981.42762494</v>
      </c>
    </row>
    <row r="6825" spans="1:6">
      <c r="A6825" s="1">
        <v>43981.072916666664</v>
      </c>
      <c r="B6825">
        <v>21500</v>
      </c>
      <c r="C6825">
        <v>13.23</v>
      </c>
      <c r="D6825" s="2">
        <f t="shared" si="318"/>
        <v>43981.183053294568</v>
      </c>
      <c r="E6825" s="89">
        <f t="shared" si="319"/>
        <v>899.99999979045242</v>
      </c>
      <c r="F6825" s="3">
        <f t="shared" si="320"/>
        <v>547930981.42762494</v>
      </c>
    </row>
    <row r="6826" spans="1:6">
      <c r="A6826" s="1">
        <v>43981.083333333336</v>
      </c>
      <c r="B6826">
        <v>21600</v>
      </c>
      <c r="C6826">
        <v>13.28</v>
      </c>
      <c r="D6826" s="2">
        <f t="shared" si="318"/>
        <v>43981.193349537039</v>
      </c>
      <c r="E6826" s="89">
        <f t="shared" si="319"/>
        <v>900.00000041909516</v>
      </c>
      <c r="F6826" s="3">
        <f t="shared" si="320"/>
        <v>550479498.00481701</v>
      </c>
    </row>
    <row r="6827" spans="1:6">
      <c r="A6827" s="1">
        <v>43981.09375</v>
      </c>
      <c r="B6827">
        <v>21700</v>
      </c>
      <c r="C6827">
        <v>13.33</v>
      </c>
      <c r="D6827" s="2">
        <f t="shared" si="318"/>
        <v>43981.2036468894</v>
      </c>
      <c r="E6827" s="89">
        <f t="shared" si="319"/>
        <v>899.99999979045242</v>
      </c>
      <c r="F6827" s="3">
        <f t="shared" si="320"/>
        <v>553028013.81299818</v>
      </c>
    </row>
    <row r="6828" spans="1:6">
      <c r="A6828" s="1">
        <v>43981.104166666664</v>
      </c>
      <c r="B6828">
        <v>21700</v>
      </c>
      <c r="C6828">
        <v>13.38</v>
      </c>
      <c r="D6828" s="2">
        <f t="shared" si="318"/>
        <v>43981.214063556065</v>
      </c>
      <c r="E6828" s="89">
        <f t="shared" si="319"/>
        <v>899.99999979045242</v>
      </c>
      <c r="F6828" s="3">
        <f t="shared" si="320"/>
        <v>553028013.81299818</v>
      </c>
    </row>
    <row r="6829" spans="1:6">
      <c r="A6829" s="1">
        <v>43981.114583333336</v>
      </c>
      <c r="B6829">
        <v>21700</v>
      </c>
      <c r="C6829">
        <v>13.43</v>
      </c>
      <c r="D6829" s="2">
        <f t="shared" si="318"/>
        <v>43981.224480222736</v>
      </c>
      <c r="E6829" s="89">
        <f t="shared" si="319"/>
        <v>900.00000041909516</v>
      </c>
      <c r="F6829" s="3">
        <f t="shared" si="320"/>
        <v>553028014.19928372</v>
      </c>
    </row>
    <row r="6830" spans="1:6">
      <c r="A6830" s="1">
        <v>43981.125</v>
      </c>
      <c r="B6830">
        <v>21800</v>
      </c>
      <c r="C6830">
        <v>13.48</v>
      </c>
      <c r="D6830" s="2">
        <f t="shared" si="318"/>
        <v>43981.234778669728</v>
      </c>
      <c r="E6830" s="89">
        <f t="shared" si="319"/>
        <v>899.99999979045242</v>
      </c>
      <c r="F6830" s="3">
        <f t="shared" si="320"/>
        <v>555576530.00568473</v>
      </c>
    </row>
    <row r="6831" spans="1:6">
      <c r="A6831" s="1">
        <v>43981.135416666664</v>
      </c>
      <c r="B6831">
        <v>21900</v>
      </c>
      <c r="C6831">
        <v>13.53</v>
      </c>
      <c r="D6831" s="2">
        <f t="shared" si="318"/>
        <v>43981.245078196342</v>
      </c>
      <c r="E6831" s="89">
        <f t="shared" si="319"/>
        <v>899.99999979045242</v>
      </c>
      <c r="F6831" s="3">
        <f t="shared" si="320"/>
        <v>558125046.19837141</v>
      </c>
    </row>
    <row r="6832" spans="1:6">
      <c r="A6832" s="1">
        <v>43981.145833333336</v>
      </c>
      <c r="B6832">
        <v>21900</v>
      </c>
      <c r="C6832">
        <v>13.57</v>
      </c>
      <c r="D6832" s="2">
        <f t="shared" si="318"/>
        <v>43981.255494863013</v>
      </c>
      <c r="E6832" s="89">
        <f t="shared" si="319"/>
        <v>900.00000041909516</v>
      </c>
      <c r="F6832" s="3">
        <f t="shared" si="320"/>
        <v>558125046.58821726</v>
      </c>
    </row>
    <row r="6833" spans="1:6">
      <c r="A6833" s="1">
        <v>43981.15625</v>
      </c>
      <c r="B6833">
        <v>22000</v>
      </c>
      <c r="C6833">
        <v>13.63</v>
      </c>
      <c r="D6833" s="2">
        <f t="shared" si="318"/>
        <v>43981.265795454543</v>
      </c>
      <c r="E6833" s="89">
        <f t="shared" si="319"/>
        <v>899.99999979045242</v>
      </c>
      <c r="F6833" s="3">
        <f t="shared" si="320"/>
        <v>560673562.39105809</v>
      </c>
    </row>
    <row r="6834" spans="1:6">
      <c r="A6834" s="1">
        <v>43981.166666666664</v>
      </c>
      <c r="B6834">
        <v>22100</v>
      </c>
      <c r="C6834">
        <v>13.68</v>
      </c>
      <c r="D6834" s="2">
        <f t="shared" si="318"/>
        <v>43981.276097096532</v>
      </c>
      <c r="E6834" s="89">
        <f t="shared" si="319"/>
        <v>899.99999979045242</v>
      </c>
      <c r="F6834" s="3">
        <f t="shared" si="320"/>
        <v>563222078.58374465</v>
      </c>
    </row>
    <row r="6835" spans="1:6">
      <c r="A6835" s="1">
        <v>43981.177083333336</v>
      </c>
      <c r="B6835">
        <v>22200</v>
      </c>
      <c r="C6835">
        <v>13.74</v>
      </c>
      <c r="D6835" s="2">
        <f t="shared" si="318"/>
        <v>43981.286399774777</v>
      </c>
      <c r="E6835" s="89">
        <f t="shared" si="319"/>
        <v>900.00000041909516</v>
      </c>
      <c r="F6835" s="3">
        <f t="shared" si="320"/>
        <v>565770595.17161751</v>
      </c>
    </row>
    <row r="6836" spans="1:6">
      <c r="A6836" s="1">
        <v>43981.1875</v>
      </c>
      <c r="B6836">
        <v>22200</v>
      </c>
      <c r="C6836">
        <v>13.78</v>
      </c>
      <c r="D6836" s="2">
        <f t="shared" si="318"/>
        <v>43981.296816441441</v>
      </c>
      <c r="E6836" s="89">
        <f t="shared" si="319"/>
        <v>899.99999979045242</v>
      </c>
      <c r="F6836" s="3">
        <f t="shared" si="320"/>
        <v>565770594.77643132</v>
      </c>
    </row>
    <row r="6837" spans="1:6">
      <c r="A6837" s="1">
        <v>43981.197916666664</v>
      </c>
      <c r="B6837">
        <v>22200</v>
      </c>
      <c r="C6837">
        <v>13.82</v>
      </c>
      <c r="D6837" s="2">
        <f t="shared" si="318"/>
        <v>43981.307233108106</v>
      </c>
      <c r="E6837" s="89">
        <f t="shared" si="319"/>
        <v>899.99999979045242</v>
      </c>
      <c r="F6837" s="3">
        <f t="shared" si="320"/>
        <v>565770594.77643132</v>
      </c>
    </row>
    <row r="6838" spans="1:6">
      <c r="A6838" s="1">
        <v>43981.208333333336</v>
      </c>
      <c r="B6838">
        <v>22300</v>
      </c>
      <c r="C6838">
        <v>13.87</v>
      </c>
      <c r="D6838" s="2">
        <f t="shared" si="318"/>
        <v>43981.317536808674</v>
      </c>
      <c r="E6838" s="89">
        <f t="shared" si="319"/>
        <v>900.00000041909516</v>
      </c>
      <c r="F6838" s="3">
        <f t="shared" si="320"/>
        <v>568319111.36608422</v>
      </c>
    </row>
    <row r="6839" spans="1:6">
      <c r="A6839" s="1">
        <v>43981.21875</v>
      </c>
      <c r="B6839">
        <v>22300</v>
      </c>
      <c r="C6839">
        <v>13.91</v>
      </c>
      <c r="D6839" s="2">
        <f t="shared" si="318"/>
        <v>43981.327953475338</v>
      </c>
      <c r="E6839" s="89">
        <f t="shared" si="319"/>
        <v>899.99999979045242</v>
      </c>
      <c r="F6839" s="3">
        <f t="shared" si="320"/>
        <v>568319110.96911788</v>
      </c>
    </row>
    <row r="6840" spans="1:6">
      <c r="A6840" s="1">
        <v>43981.229166666664</v>
      </c>
      <c r="B6840">
        <v>22400</v>
      </c>
      <c r="C6840">
        <v>13.96</v>
      </c>
      <c r="D6840" s="2">
        <f t="shared" si="318"/>
        <v>43981.338258184522</v>
      </c>
      <c r="E6840" s="89">
        <f t="shared" si="319"/>
        <v>899.99999979045242</v>
      </c>
      <c r="F6840" s="3">
        <f t="shared" si="320"/>
        <v>570867627.16180456</v>
      </c>
    </row>
    <row r="6841" spans="1:6">
      <c r="A6841" s="1">
        <v>43981.239583333336</v>
      </c>
      <c r="B6841">
        <v>22400</v>
      </c>
      <c r="C6841">
        <v>14.01</v>
      </c>
      <c r="D6841" s="2">
        <f t="shared" si="318"/>
        <v>43981.348674851193</v>
      </c>
      <c r="E6841" s="89">
        <f t="shared" si="319"/>
        <v>900.00000041909516</v>
      </c>
      <c r="F6841" s="3">
        <f t="shared" si="320"/>
        <v>570867627.56055093</v>
      </c>
    </row>
    <row r="6842" spans="1:6">
      <c r="A6842" s="1">
        <v>43981.25</v>
      </c>
      <c r="B6842">
        <v>22500</v>
      </c>
      <c r="C6842">
        <v>14.07</v>
      </c>
      <c r="D6842" s="2">
        <f t="shared" si="318"/>
        <v>43981.358980555553</v>
      </c>
      <c r="E6842" s="89">
        <f t="shared" si="319"/>
        <v>899.99999979045242</v>
      </c>
      <c r="F6842" s="3">
        <f t="shared" si="320"/>
        <v>573416143.35449111</v>
      </c>
    </row>
    <row r="6843" spans="1:6">
      <c r="A6843" s="1">
        <v>43981.260416666664</v>
      </c>
      <c r="B6843">
        <v>22400</v>
      </c>
      <c r="C6843">
        <v>14.09</v>
      </c>
      <c r="D6843" s="2">
        <f t="shared" si="318"/>
        <v>43981.369508184522</v>
      </c>
      <c r="E6843" s="89">
        <f t="shared" si="319"/>
        <v>899.99999979045242</v>
      </c>
      <c r="F6843" s="3">
        <f t="shared" si="320"/>
        <v>570867627.16180456</v>
      </c>
    </row>
    <row r="6844" spans="1:6">
      <c r="A6844" s="1">
        <v>43981.270833333336</v>
      </c>
      <c r="B6844">
        <v>22500</v>
      </c>
      <c r="C6844">
        <v>14.14</v>
      </c>
      <c r="D6844" s="2">
        <f t="shared" si="318"/>
        <v>43981.379813888889</v>
      </c>
      <c r="E6844" s="89">
        <f t="shared" si="319"/>
        <v>900.00000041909516</v>
      </c>
      <c r="F6844" s="3">
        <f t="shared" si="320"/>
        <v>573416143.75501776</v>
      </c>
    </row>
    <row r="6845" spans="1:6">
      <c r="A6845" s="1">
        <v>43981.28125</v>
      </c>
      <c r="B6845">
        <v>22700</v>
      </c>
      <c r="C6845">
        <v>14.2</v>
      </c>
      <c r="D6845" s="2">
        <f t="shared" si="318"/>
        <v>43981.390011563875</v>
      </c>
      <c r="E6845" s="89">
        <f t="shared" si="319"/>
        <v>899.99999979045242</v>
      </c>
      <c r="F6845" s="3">
        <f t="shared" si="320"/>
        <v>578513175.73986447</v>
      </c>
    </row>
    <row r="6846" spans="1:6">
      <c r="A6846" s="1">
        <v>43981.291666666664</v>
      </c>
      <c r="B6846">
        <v>22700</v>
      </c>
      <c r="C6846">
        <v>14.24</v>
      </c>
      <c r="D6846" s="2">
        <f t="shared" si="318"/>
        <v>43981.40042823054</v>
      </c>
      <c r="E6846" s="89">
        <f t="shared" si="319"/>
        <v>899.99999979045242</v>
      </c>
      <c r="F6846" s="3">
        <f t="shared" si="320"/>
        <v>578513175.73986447</v>
      </c>
    </row>
    <row r="6847" spans="1:6">
      <c r="A6847" s="1">
        <v>43981.302083333336</v>
      </c>
      <c r="B6847">
        <v>22700</v>
      </c>
      <c r="C6847">
        <v>14.29</v>
      </c>
      <c r="D6847" s="2">
        <f t="shared" si="318"/>
        <v>43981.410844897211</v>
      </c>
      <c r="E6847" s="89">
        <f t="shared" si="319"/>
        <v>900.00000041909516</v>
      </c>
      <c r="F6847" s="3">
        <f t="shared" si="320"/>
        <v>578513176.14395118</v>
      </c>
    </row>
    <row r="6848" spans="1:6">
      <c r="A6848" s="1">
        <v>43981.3125</v>
      </c>
      <c r="B6848">
        <v>22700</v>
      </c>
      <c r="C6848">
        <v>14.32</v>
      </c>
      <c r="D6848" s="2">
        <f t="shared" si="318"/>
        <v>43981.421261563875</v>
      </c>
      <c r="E6848" s="89">
        <f t="shared" si="319"/>
        <v>899.99999979045242</v>
      </c>
      <c r="F6848" s="3">
        <f t="shared" si="320"/>
        <v>578513175.73986447</v>
      </c>
    </row>
    <row r="6849" spans="1:6">
      <c r="A6849" s="1">
        <v>43981.322916666664</v>
      </c>
      <c r="B6849">
        <v>22900</v>
      </c>
      <c r="C6849">
        <v>14.38</v>
      </c>
      <c r="D6849" s="2">
        <f t="shared" si="318"/>
        <v>43981.431463064044</v>
      </c>
      <c r="E6849" s="89">
        <f t="shared" si="319"/>
        <v>899.99999979045242</v>
      </c>
      <c r="F6849" s="3">
        <f t="shared" si="320"/>
        <v>583610208.1252377</v>
      </c>
    </row>
    <row r="6850" spans="1:6">
      <c r="A6850" s="1">
        <v>43981.333333333336</v>
      </c>
      <c r="B6850">
        <v>23000</v>
      </c>
      <c r="C6850">
        <v>14.43</v>
      </c>
      <c r="D6850" s="2">
        <f t="shared" si="318"/>
        <v>43981.44177355073</v>
      </c>
      <c r="E6850" s="89">
        <f t="shared" si="319"/>
        <v>900.00000041909516</v>
      </c>
      <c r="F6850" s="3">
        <f t="shared" si="320"/>
        <v>586158724.72735143</v>
      </c>
    </row>
    <row r="6851" spans="1:6">
      <c r="A6851" s="1">
        <v>43981.34375</v>
      </c>
      <c r="B6851">
        <v>22800</v>
      </c>
      <c r="C6851">
        <v>14.44</v>
      </c>
      <c r="D6851" s="2">
        <f t="shared" ref="D6851:D6913" si="321">A6851+((13422*(1/B6851)+2.019)/24)</f>
        <v>43981.452403508774</v>
      </c>
      <c r="E6851" s="89">
        <f t="shared" si="319"/>
        <v>899.99999979045242</v>
      </c>
      <c r="F6851" s="3">
        <f t="shared" si="320"/>
        <v>581061691.93255103</v>
      </c>
    </row>
    <row r="6852" spans="1:6">
      <c r="A6852" s="1">
        <v>43981.354166666664</v>
      </c>
      <c r="B6852">
        <v>23000</v>
      </c>
      <c r="C6852">
        <v>14.5</v>
      </c>
      <c r="D6852" s="2">
        <f t="shared" si="321"/>
        <v>43981.462606884059</v>
      </c>
      <c r="E6852" s="89">
        <f t="shared" ref="E6852:E6913" si="322">CONVERT((A6852-A6851),"day","sec")</f>
        <v>899.99999979045242</v>
      </c>
      <c r="F6852" s="3">
        <f t="shared" si="320"/>
        <v>586158724.31792426</v>
      </c>
    </row>
    <row r="6853" spans="1:6">
      <c r="A6853" s="1">
        <v>43981.364583333336</v>
      </c>
      <c r="B6853">
        <v>22900</v>
      </c>
      <c r="C6853">
        <v>14.54</v>
      </c>
      <c r="D6853" s="2">
        <f t="shared" si="321"/>
        <v>43981.473129730715</v>
      </c>
      <c r="E6853" s="89">
        <f t="shared" si="322"/>
        <v>900.00000041909516</v>
      </c>
      <c r="F6853" s="3">
        <f t="shared" ref="F6853:F6913" si="323">E6853*B6853*CONVERT(1,"ft^3","l")</f>
        <v>583610208.53288472</v>
      </c>
    </row>
    <row r="6854" spans="1:6">
      <c r="A6854" s="1">
        <v>43981.375</v>
      </c>
      <c r="B6854">
        <v>23000</v>
      </c>
      <c r="C6854">
        <v>14.56</v>
      </c>
      <c r="D6854" s="2">
        <f t="shared" si="321"/>
        <v>43981.483440217395</v>
      </c>
      <c r="E6854" s="89">
        <f t="shared" si="322"/>
        <v>899.99999979045242</v>
      </c>
      <c r="F6854" s="3">
        <f t="shared" si="323"/>
        <v>586158724.31792426</v>
      </c>
    </row>
    <row r="6855" spans="1:6">
      <c r="A6855" s="1">
        <v>43981.385416666664</v>
      </c>
      <c r="B6855">
        <v>23000</v>
      </c>
      <c r="C6855">
        <v>14.61</v>
      </c>
      <c r="D6855" s="2">
        <f t="shared" si="321"/>
        <v>43981.493856884059</v>
      </c>
      <c r="E6855" s="89">
        <f t="shared" si="322"/>
        <v>899.99999979045242</v>
      </c>
      <c r="F6855" s="3">
        <f t="shared" si="323"/>
        <v>586158724.31792426</v>
      </c>
    </row>
    <row r="6856" spans="1:6">
      <c r="A6856" s="1">
        <v>43981.395833333336</v>
      </c>
      <c r="B6856">
        <v>23100</v>
      </c>
      <c r="C6856">
        <v>14.65</v>
      </c>
      <c r="D6856" s="2">
        <f t="shared" si="321"/>
        <v>43981.504168290048</v>
      </c>
      <c r="E6856" s="89">
        <f t="shared" si="322"/>
        <v>900.00000041909516</v>
      </c>
      <c r="F6856" s="3">
        <f t="shared" si="323"/>
        <v>588707240.92181814</v>
      </c>
    </row>
    <row r="6857" spans="1:6">
      <c r="A6857" s="1">
        <v>43981.40625</v>
      </c>
      <c r="B6857">
        <v>23200</v>
      </c>
      <c r="C6857">
        <v>14.7</v>
      </c>
      <c r="D6857" s="2">
        <f t="shared" si="321"/>
        <v>43981.514480603451</v>
      </c>
      <c r="E6857" s="89">
        <f t="shared" si="322"/>
        <v>899.99999979045242</v>
      </c>
      <c r="F6857" s="3">
        <f t="shared" si="323"/>
        <v>591255756.70329762</v>
      </c>
    </row>
    <row r="6858" spans="1:6">
      <c r="A6858" s="1">
        <v>43981.416666666664</v>
      </c>
      <c r="B6858">
        <v>23100</v>
      </c>
      <c r="C6858">
        <v>14.75</v>
      </c>
      <c r="D6858" s="2">
        <f t="shared" si="321"/>
        <v>43981.525001623377</v>
      </c>
      <c r="E6858" s="89">
        <f t="shared" si="322"/>
        <v>899.99999979045242</v>
      </c>
      <c r="F6858" s="3">
        <f t="shared" si="323"/>
        <v>588707240.51061094</v>
      </c>
    </row>
    <row r="6859" spans="1:6">
      <c r="A6859" s="1">
        <v>43981.427083333336</v>
      </c>
      <c r="B6859">
        <v>23300</v>
      </c>
      <c r="C6859">
        <v>14.79</v>
      </c>
      <c r="D6859" s="2">
        <f t="shared" si="321"/>
        <v>43981.535210479262</v>
      </c>
      <c r="E6859" s="89">
        <f t="shared" si="322"/>
        <v>900.00000041909516</v>
      </c>
      <c r="F6859" s="3">
        <f t="shared" si="323"/>
        <v>593804273.31075168</v>
      </c>
    </row>
    <row r="6860" spans="1:6">
      <c r="A6860" s="1">
        <v>43981.4375</v>
      </c>
      <c r="B6860">
        <v>23200</v>
      </c>
      <c r="C6860">
        <v>14.83</v>
      </c>
      <c r="D6860" s="2">
        <f t="shared" si="321"/>
        <v>43981.545730603451</v>
      </c>
      <c r="E6860" s="89">
        <f t="shared" si="322"/>
        <v>899.99999979045242</v>
      </c>
      <c r="F6860" s="3">
        <f t="shared" si="323"/>
        <v>591255756.70329762</v>
      </c>
    </row>
    <row r="6861" spans="1:6">
      <c r="A6861" s="1">
        <v>43981.447916666664</v>
      </c>
      <c r="B6861">
        <v>23200</v>
      </c>
      <c r="C6861">
        <v>14.86</v>
      </c>
      <c r="D6861" s="2">
        <f t="shared" si="321"/>
        <v>43981.556147270116</v>
      </c>
      <c r="E6861" s="89">
        <f t="shared" si="322"/>
        <v>899.99999979045242</v>
      </c>
      <c r="F6861" s="3">
        <f t="shared" si="323"/>
        <v>591255756.70329762</v>
      </c>
    </row>
    <row r="6862" spans="1:6">
      <c r="A6862" s="1">
        <v>43981.458333333336</v>
      </c>
      <c r="B6862">
        <v>23300</v>
      </c>
      <c r="C6862">
        <v>14.9</v>
      </c>
      <c r="D6862" s="2">
        <f t="shared" si="321"/>
        <v>43981.566460479262</v>
      </c>
      <c r="E6862" s="89">
        <f t="shared" si="322"/>
        <v>900.00000041909516</v>
      </c>
      <c r="F6862" s="3">
        <f t="shared" si="323"/>
        <v>593804273.31075168</v>
      </c>
    </row>
    <row r="6863" spans="1:6">
      <c r="A6863" s="1">
        <v>43981.46875</v>
      </c>
      <c r="B6863">
        <v>23300</v>
      </c>
      <c r="C6863">
        <v>14.93</v>
      </c>
      <c r="D6863" s="2">
        <f t="shared" si="321"/>
        <v>43981.576877145926</v>
      </c>
      <c r="E6863" s="89">
        <f t="shared" si="322"/>
        <v>899.99999979045242</v>
      </c>
      <c r="F6863" s="3">
        <f t="shared" si="323"/>
        <v>593804272.89598417</v>
      </c>
    </row>
    <row r="6864" spans="1:6">
      <c r="A6864" s="1">
        <v>43981.479166666664</v>
      </c>
      <c r="B6864">
        <v>23400</v>
      </c>
      <c r="C6864">
        <v>14.98</v>
      </c>
      <c r="D6864" s="2">
        <f t="shared" si="321"/>
        <v>43981.587191239312</v>
      </c>
      <c r="E6864" s="89">
        <f t="shared" si="322"/>
        <v>899.99999979045242</v>
      </c>
      <c r="F6864" s="3">
        <f t="shared" si="323"/>
        <v>596352789.08867085</v>
      </c>
    </row>
    <row r="6865" spans="1:6">
      <c r="A6865" s="1">
        <v>43981.489583333336</v>
      </c>
      <c r="B6865">
        <v>23400</v>
      </c>
      <c r="C6865">
        <v>15.02</v>
      </c>
      <c r="D6865" s="2">
        <f t="shared" si="321"/>
        <v>43981.597607905984</v>
      </c>
      <c r="E6865" s="89">
        <f t="shared" si="322"/>
        <v>900.00000041909516</v>
      </c>
      <c r="F6865" s="3">
        <f t="shared" si="323"/>
        <v>596352789.50521839</v>
      </c>
    </row>
    <row r="6866" spans="1:6">
      <c r="A6866" s="1">
        <v>43981.5</v>
      </c>
      <c r="B6866">
        <v>23600</v>
      </c>
      <c r="C6866">
        <v>15.06</v>
      </c>
      <c r="D6866" s="2">
        <f t="shared" si="321"/>
        <v>43981.607822033897</v>
      </c>
      <c r="E6866" s="89">
        <f t="shared" si="322"/>
        <v>899.99999979045242</v>
      </c>
      <c r="F6866" s="3">
        <f t="shared" si="323"/>
        <v>601449821.47404408</v>
      </c>
    </row>
    <row r="6867" spans="1:6">
      <c r="A6867" s="1">
        <v>43981.510416666664</v>
      </c>
      <c r="B6867">
        <v>23500</v>
      </c>
      <c r="C6867">
        <v>15.1</v>
      </c>
      <c r="D6867" s="2">
        <f t="shared" si="321"/>
        <v>43981.618339539004</v>
      </c>
      <c r="E6867" s="89">
        <f t="shared" si="322"/>
        <v>899.99999979045242</v>
      </c>
      <c r="F6867" s="3">
        <f t="shared" si="323"/>
        <v>598901305.28135741</v>
      </c>
    </row>
    <row r="6868" spans="1:6">
      <c r="A6868" s="1">
        <v>43981.520833333336</v>
      </c>
      <c r="B6868">
        <v>23600</v>
      </c>
      <c r="C6868">
        <v>15.13</v>
      </c>
      <c r="D6868" s="2">
        <f t="shared" si="321"/>
        <v>43981.628655367233</v>
      </c>
      <c r="E6868" s="89">
        <f t="shared" si="322"/>
        <v>900.00000041909516</v>
      </c>
      <c r="F6868" s="3">
        <f t="shared" si="323"/>
        <v>601449821.89415193</v>
      </c>
    </row>
    <row r="6869" spans="1:6">
      <c r="A6869" s="1">
        <v>43981.53125</v>
      </c>
      <c r="B6869">
        <v>23600</v>
      </c>
      <c r="C6869">
        <v>15.17</v>
      </c>
      <c r="D6869" s="2">
        <f t="shared" si="321"/>
        <v>43981.639072033897</v>
      </c>
      <c r="E6869" s="89">
        <f t="shared" si="322"/>
        <v>899.99999979045242</v>
      </c>
      <c r="F6869" s="3">
        <f t="shared" si="323"/>
        <v>601449821.47404408</v>
      </c>
    </row>
    <row r="6870" spans="1:6">
      <c r="A6870" s="1">
        <v>43981.541666666664</v>
      </c>
      <c r="B6870">
        <v>23700</v>
      </c>
      <c r="C6870">
        <v>15.21</v>
      </c>
      <c r="D6870" s="2">
        <f t="shared" si="321"/>
        <v>43981.649388713078</v>
      </c>
      <c r="E6870" s="89">
        <f t="shared" si="322"/>
        <v>899.99999979045242</v>
      </c>
      <c r="F6870" s="3">
        <f t="shared" si="323"/>
        <v>603998337.66673064</v>
      </c>
    </row>
    <row r="6871" spans="1:6">
      <c r="A6871" s="1">
        <v>43981.552083333336</v>
      </c>
      <c r="B6871">
        <v>23700</v>
      </c>
      <c r="C6871">
        <v>15.25</v>
      </c>
      <c r="D6871" s="2">
        <f t="shared" si="321"/>
        <v>43981.65980537975</v>
      </c>
      <c r="E6871" s="89">
        <f t="shared" si="322"/>
        <v>900.00000041909516</v>
      </c>
      <c r="F6871" s="3">
        <f t="shared" si="323"/>
        <v>603998338.08861864</v>
      </c>
    </row>
    <row r="6872" spans="1:6">
      <c r="A6872" s="1">
        <v>43981.5625</v>
      </c>
      <c r="B6872">
        <v>23800</v>
      </c>
      <c r="C6872">
        <v>15.29</v>
      </c>
      <c r="D6872" s="2">
        <f t="shared" si="321"/>
        <v>43981.670122899159</v>
      </c>
      <c r="E6872" s="89">
        <f t="shared" si="322"/>
        <v>899.99999979045242</v>
      </c>
      <c r="F6872" s="3">
        <f t="shared" si="323"/>
        <v>606546853.85941732</v>
      </c>
    </row>
    <row r="6873" spans="1:6">
      <c r="A6873" s="1">
        <v>43981.572916666664</v>
      </c>
      <c r="B6873">
        <v>23900</v>
      </c>
      <c r="C6873">
        <v>15.33</v>
      </c>
      <c r="D6873" s="2">
        <f t="shared" si="321"/>
        <v>43981.680441248252</v>
      </c>
      <c r="E6873" s="89">
        <f t="shared" si="322"/>
        <v>899.99999979045242</v>
      </c>
      <c r="F6873" s="3">
        <f t="shared" si="323"/>
        <v>609095370.052104</v>
      </c>
    </row>
    <row r="6874" spans="1:6">
      <c r="A6874" s="1">
        <v>43981.583333333336</v>
      </c>
      <c r="B6874">
        <v>23700</v>
      </c>
      <c r="C6874">
        <v>15.36</v>
      </c>
      <c r="D6874" s="2">
        <f t="shared" si="321"/>
        <v>43981.69105537975</v>
      </c>
      <c r="E6874" s="89">
        <f t="shared" si="322"/>
        <v>900.00000041909516</v>
      </c>
      <c r="F6874" s="3">
        <f t="shared" si="323"/>
        <v>603998338.08861864</v>
      </c>
    </row>
    <row r="6875" spans="1:6">
      <c r="A6875" s="1">
        <v>43981.59375</v>
      </c>
      <c r="B6875">
        <v>23900</v>
      </c>
      <c r="C6875">
        <v>15.4</v>
      </c>
      <c r="D6875" s="2">
        <f t="shared" si="321"/>
        <v>43981.701274581588</v>
      </c>
      <c r="E6875" s="89">
        <f t="shared" si="322"/>
        <v>899.99999979045242</v>
      </c>
      <c r="F6875" s="3">
        <f t="shared" si="323"/>
        <v>609095370.052104</v>
      </c>
    </row>
    <row r="6876" spans="1:6">
      <c r="A6876" s="1">
        <v>43981.604166666664</v>
      </c>
      <c r="B6876">
        <v>23800</v>
      </c>
      <c r="C6876">
        <v>15.43</v>
      </c>
      <c r="D6876" s="2">
        <f t="shared" si="321"/>
        <v>43981.711789565823</v>
      </c>
      <c r="E6876" s="89">
        <f t="shared" si="322"/>
        <v>899.99999979045242</v>
      </c>
      <c r="F6876" s="3">
        <f t="shared" si="323"/>
        <v>606546853.85941732</v>
      </c>
    </row>
    <row r="6877" spans="1:6">
      <c r="A6877" s="1">
        <v>43981.614583333336</v>
      </c>
      <c r="B6877">
        <v>24000</v>
      </c>
      <c r="C6877">
        <v>15.47</v>
      </c>
      <c r="D6877" s="2">
        <f t="shared" si="321"/>
        <v>43981.72201041667</v>
      </c>
      <c r="E6877" s="89">
        <f t="shared" si="322"/>
        <v>900.00000041909516</v>
      </c>
      <c r="F6877" s="3">
        <f t="shared" si="323"/>
        <v>611643886.67201889</v>
      </c>
    </row>
    <row r="6878" spans="1:6">
      <c r="A6878" s="1">
        <v>43981.625</v>
      </c>
      <c r="B6878">
        <v>23900</v>
      </c>
      <c r="C6878">
        <v>15.5</v>
      </c>
      <c r="D6878" s="2">
        <f t="shared" si="321"/>
        <v>43981.732524581588</v>
      </c>
      <c r="E6878" s="89">
        <f t="shared" si="322"/>
        <v>899.99999979045242</v>
      </c>
      <c r="F6878" s="3">
        <f t="shared" si="323"/>
        <v>609095370.052104</v>
      </c>
    </row>
    <row r="6879" spans="1:6">
      <c r="A6879" s="1">
        <v>43981.635416666664</v>
      </c>
      <c r="B6879">
        <v>24100</v>
      </c>
      <c r="C6879">
        <v>15.54</v>
      </c>
      <c r="D6879" s="2">
        <f t="shared" si="321"/>
        <v>43981.742747060853</v>
      </c>
      <c r="E6879" s="89">
        <f t="shared" si="322"/>
        <v>899.99999979045242</v>
      </c>
      <c r="F6879" s="3">
        <f t="shared" si="323"/>
        <v>614192402.43747723</v>
      </c>
    </row>
    <row r="6880" spans="1:6">
      <c r="A6880" s="1">
        <v>43981.645833333336</v>
      </c>
      <c r="B6880">
        <v>24100</v>
      </c>
      <c r="C6880">
        <v>15.57</v>
      </c>
      <c r="D6880" s="2">
        <f t="shared" si="321"/>
        <v>43981.753163727524</v>
      </c>
      <c r="E6880" s="89">
        <f t="shared" si="322"/>
        <v>900.00000041909516</v>
      </c>
      <c r="F6880" s="3">
        <f t="shared" si="323"/>
        <v>614192402.8664856</v>
      </c>
    </row>
    <row r="6881" spans="1:6">
      <c r="A6881" s="1">
        <v>43981.65625</v>
      </c>
      <c r="B6881">
        <v>24100</v>
      </c>
      <c r="C6881">
        <v>15.6</v>
      </c>
      <c r="D6881" s="2">
        <f t="shared" si="321"/>
        <v>43981.763580394188</v>
      </c>
      <c r="E6881" s="89">
        <f t="shared" si="322"/>
        <v>899.99999979045242</v>
      </c>
      <c r="F6881" s="3">
        <f t="shared" si="323"/>
        <v>614192402.43747723</v>
      </c>
    </row>
    <row r="6882" spans="1:6">
      <c r="A6882" s="1">
        <v>43981.666666666664</v>
      </c>
      <c r="B6882">
        <v>23900</v>
      </c>
      <c r="C6882">
        <v>15.63</v>
      </c>
      <c r="D6882" s="2">
        <f t="shared" si="321"/>
        <v>43981.774191248252</v>
      </c>
      <c r="E6882" s="89">
        <f t="shared" si="322"/>
        <v>899.99999979045242</v>
      </c>
      <c r="F6882" s="3">
        <f t="shared" si="323"/>
        <v>609095370.052104</v>
      </c>
    </row>
    <row r="6883" spans="1:6">
      <c r="A6883" s="1">
        <v>43981.677083333336</v>
      </c>
      <c r="B6883">
        <v>24100</v>
      </c>
      <c r="C6883">
        <v>15.68</v>
      </c>
      <c r="D6883" s="2">
        <f t="shared" si="321"/>
        <v>43981.784413727524</v>
      </c>
      <c r="E6883" s="89">
        <f t="shared" si="322"/>
        <v>900.00000041909516</v>
      </c>
      <c r="F6883" s="3">
        <f t="shared" si="323"/>
        <v>614192402.8664856</v>
      </c>
    </row>
    <row r="6884" spans="1:6">
      <c r="A6884" s="1">
        <v>43981.6875</v>
      </c>
      <c r="B6884">
        <v>24200</v>
      </c>
      <c r="C6884">
        <v>15.71</v>
      </c>
      <c r="D6884" s="2">
        <f t="shared" si="321"/>
        <v>43981.794734504132</v>
      </c>
      <c r="E6884" s="89">
        <f t="shared" si="322"/>
        <v>899.99999979045242</v>
      </c>
      <c r="F6884" s="3">
        <f t="shared" si="323"/>
        <v>616740918.63016379</v>
      </c>
    </row>
    <row r="6885" spans="1:6">
      <c r="A6885" s="1">
        <v>43981.697916666664</v>
      </c>
      <c r="B6885">
        <v>24200</v>
      </c>
      <c r="C6885">
        <v>15.74</v>
      </c>
      <c r="D6885" s="2">
        <f t="shared" si="321"/>
        <v>43981.805151170796</v>
      </c>
      <c r="E6885" s="89">
        <f t="shared" si="322"/>
        <v>899.99999979045242</v>
      </c>
      <c r="F6885" s="3">
        <f t="shared" si="323"/>
        <v>616740918.63016379</v>
      </c>
    </row>
    <row r="6886" spans="1:6">
      <c r="A6886" s="1">
        <v>43981.708333333336</v>
      </c>
      <c r="B6886">
        <v>24000</v>
      </c>
      <c r="C6886">
        <v>15.76</v>
      </c>
      <c r="D6886" s="2">
        <f t="shared" si="321"/>
        <v>43981.81576041667</v>
      </c>
      <c r="E6886" s="89">
        <f t="shared" si="322"/>
        <v>900.00000041909516</v>
      </c>
      <c r="F6886" s="3">
        <f t="shared" si="323"/>
        <v>611643886.67201889</v>
      </c>
    </row>
    <row r="6887" spans="1:6">
      <c r="A6887" s="1">
        <v>43981.71875</v>
      </c>
      <c r="B6887">
        <v>24200</v>
      </c>
      <c r="C6887">
        <v>15.8</v>
      </c>
      <c r="D6887" s="2">
        <f t="shared" si="321"/>
        <v>43981.825984504132</v>
      </c>
      <c r="E6887" s="89">
        <f t="shared" si="322"/>
        <v>899.99999979045242</v>
      </c>
      <c r="F6887" s="3">
        <f t="shared" si="323"/>
        <v>616740918.63016379</v>
      </c>
    </row>
    <row r="6888" spans="1:6">
      <c r="A6888" s="1">
        <v>43981.729166666664</v>
      </c>
      <c r="B6888">
        <v>24100</v>
      </c>
      <c r="C6888">
        <v>15.83</v>
      </c>
      <c r="D6888" s="2">
        <f t="shared" si="321"/>
        <v>43981.836497060853</v>
      </c>
      <c r="E6888" s="89">
        <f t="shared" si="322"/>
        <v>899.99999979045242</v>
      </c>
      <c r="F6888" s="3">
        <f t="shared" si="323"/>
        <v>614192402.43747723</v>
      </c>
    </row>
    <row r="6889" spans="1:6">
      <c r="A6889" s="1">
        <v>43981.739583333336</v>
      </c>
      <c r="B6889">
        <v>24200</v>
      </c>
      <c r="C6889">
        <v>15.87</v>
      </c>
      <c r="D6889" s="2">
        <f t="shared" si="321"/>
        <v>43981.846817837468</v>
      </c>
      <c r="E6889" s="89">
        <f t="shared" si="322"/>
        <v>900.00000041909516</v>
      </c>
      <c r="F6889" s="3">
        <f t="shared" si="323"/>
        <v>616740919.06095243</v>
      </c>
    </row>
    <row r="6890" spans="1:6">
      <c r="A6890" s="1">
        <v>43981.75</v>
      </c>
      <c r="B6890">
        <v>24300</v>
      </c>
      <c r="C6890">
        <v>15.89</v>
      </c>
      <c r="D6890" s="2">
        <f t="shared" si="321"/>
        <v>43981.857139403292</v>
      </c>
      <c r="E6890" s="89">
        <f t="shared" si="322"/>
        <v>899.99999979045242</v>
      </c>
      <c r="F6890" s="3">
        <f t="shared" si="323"/>
        <v>619289434.82285047</v>
      </c>
    </row>
    <row r="6891" spans="1:6">
      <c r="A6891" s="1">
        <v>43981.760416666664</v>
      </c>
      <c r="B6891">
        <v>24200</v>
      </c>
      <c r="C6891">
        <v>15.92</v>
      </c>
      <c r="D6891" s="2">
        <f t="shared" si="321"/>
        <v>43981.867651170796</v>
      </c>
      <c r="E6891" s="89">
        <f t="shared" si="322"/>
        <v>899.99999979045242</v>
      </c>
      <c r="F6891" s="3">
        <f t="shared" si="323"/>
        <v>616740918.63016379</v>
      </c>
    </row>
    <row r="6892" spans="1:6">
      <c r="A6892" s="1">
        <v>43981.770833333336</v>
      </c>
      <c r="B6892">
        <v>24400</v>
      </c>
      <c r="C6892">
        <v>15.96</v>
      </c>
      <c r="D6892" s="2">
        <f t="shared" si="321"/>
        <v>43981.877878415304</v>
      </c>
      <c r="E6892" s="89">
        <f t="shared" si="322"/>
        <v>900.00000041909516</v>
      </c>
      <c r="F6892" s="3">
        <f t="shared" si="323"/>
        <v>621837951.44988585</v>
      </c>
    </row>
    <row r="6893" spans="1:6">
      <c r="A6893" s="1">
        <v>43981.78125</v>
      </c>
      <c r="B6893">
        <v>24500</v>
      </c>
      <c r="C6893">
        <v>15.99</v>
      </c>
      <c r="D6893" s="2">
        <f t="shared" si="321"/>
        <v>43981.888201530615</v>
      </c>
      <c r="E6893" s="89">
        <f t="shared" si="322"/>
        <v>899.99999979045242</v>
      </c>
      <c r="F6893" s="3">
        <f t="shared" si="323"/>
        <v>624386467.2082237</v>
      </c>
    </row>
    <row r="6894" spans="1:6">
      <c r="A6894" s="1">
        <v>43981.791666666664</v>
      </c>
      <c r="B6894">
        <v>24100</v>
      </c>
      <c r="C6894">
        <v>16.02</v>
      </c>
      <c r="D6894" s="2">
        <f t="shared" si="321"/>
        <v>43981.898997060853</v>
      </c>
      <c r="E6894" s="89">
        <f t="shared" si="322"/>
        <v>899.99999979045242</v>
      </c>
      <c r="F6894" s="3">
        <f t="shared" si="323"/>
        <v>614192402.43747723</v>
      </c>
    </row>
    <row r="6895" spans="1:6">
      <c r="A6895" s="1">
        <v>43981.802083333336</v>
      </c>
      <c r="B6895">
        <v>24600</v>
      </c>
      <c r="C6895">
        <v>16.059999999999999</v>
      </c>
      <c r="D6895" s="2">
        <f t="shared" si="321"/>
        <v>43981.908942073176</v>
      </c>
      <c r="E6895" s="89">
        <f t="shared" si="322"/>
        <v>900.00000041909516</v>
      </c>
      <c r="F6895" s="3">
        <f t="shared" si="323"/>
        <v>626934983.83881938</v>
      </c>
    </row>
    <row r="6896" spans="1:6">
      <c r="A6896" s="1">
        <v>43981.8125</v>
      </c>
      <c r="B6896">
        <v>24600</v>
      </c>
      <c r="C6896">
        <v>16.079999999999998</v>
      </c>
      <c r="D6896" s="2">
        <f t="shared" si="321"/>
        <v>43981.91935873984</v>
      </c>
      <c r="E6896" s="89">
        <f t="shared" si="322"/>
        <v>899.99999979045242</v>
      </c>
      <c r="F6896" s="3">
        <f t="shared" si="323"/>
        <v>626934983.40091038</v>
      </c>
    </row>
    <row r="6897" spans="1:6">
      <c r="A6897" s="1">
        <v>43981.822916666664</v>
      </c>
      <c r="B6897">
        <v>24500</v>
      </c>
      <c r="C6897">
        <v>16.11</v>
      </c>
      <c r="D6897" s="2">
        <f t="shared" si="321"/>
        <v>43981.92986819728</v>
      </c>
      <c r="E6897" s="89">
        <f t="shared" si="322"/>
        <v>899.99999979045242</v>
      </c>
      <c r="F6897" s="3">
        <f t="shared" si="323"/>
        <v>624386467.2082237</v>
      </c>
    </row>
    <row r="6898" spans="1:6">
      <c r="A6898" s="1">
        <v>43981.833333333336</v>
      </c>
      <c r="B6898">
        <v>24600</v>
      </c>
      <c r="C6898">
        <v>16.14</v>
      </c>
      <c r="D6898" s="2">
        <f t="shared" si="321"/>
        <v>43981.940192073176</v>
      </c>
      <c r="E6898" s="89">
        <f t="shared" si="322"/>
        <v>900.00000041909516</v>
      </c>
      <c r="F6898" s="3">
        <f t="shared" si="323"/>
        <v>626934983.83881938</v>
      </c>
    </row>
    <row r="6899" spans="1:6">
      <c r="A6899" s="1">
        <v>43981.84375</v>
      </c>
      <c r="B6899">
        <v>24600</v>
      </c>
      <c r="C6899">
        <v>16.16</v>
      </c>
      <c r="D6899" s="2">
        <f t="shared" si="321"/>
        <v>43981.95060873984</v>
      </c>
      <c r="E6899" s="89">
        <f t="shared" si="322"/>
        <v>899.99999979045242</v>
      </c>
      <c r="F6899" s="3">
        <f t="shared" si="323"/>
        <v>626934983.40091038</v>
      </c>
    </row>
    <row r="6900" spans="1:6">
      <c r="A6900" s="1">
        <v>43981.854166666664</v>
      </c>
      <c r="B6900">
        <v>24700</v>
      </c>
      <c r="C6900">
        <v>16.2</v>
      </c>
      <c r="D6900" s="2">
        <f t="shared" si="321"/>
        <v>43981.960933367067</v>
      </c>
      <c r="E6900" s="89">
        <f t="shared" si="322"/>
        <v>899.99999979045242</v>
      </c>
      <c r="F6900" s="3">
        <f t="shared" si="323"/>
        <v>629483499.59359694</v>
      </c>
    </row>
    <row r="6901" spans="1:6">
      <c r="A6901" s="1">
        <v>43981.864583333336</v>
      </c>
      <c r="B6901">
        <v>24800</v>
      </c>
      <c r="C6901">
        <v>16.23</v>
      </c>
      <c r="D6901" s="2">
        <f t="shared" si="321"/>
        <v>43981.971258736565</v>
      </c>
      <c r="E6901" s="89">
        <f t="shared" si="322"/>
        <v>900.00000041909516</v>
      </c>
      <c r="F6901" s="3">
        <f t="shared" si="323"/>
        <v>632032016.2277528</v>
      </c>
    </row>
    <row r="6902" spans="1:6">
      <c r="A6902" s="1">
        <v>43981.875</v>
      </c>
      <c r="B6902">
        <v>24700</v>
      </c>
      <c r="C6902">
        <v>16.239999999999998</v>
      </c>
      <c r="D6902" s="2">
        <f t="shared" si="321"/>
        <v>43981.981766700403</v>
      </c>
      <c r="E6902" s="89">
        <f t="shared" si="322"/>
        <v>899.99999979045242</v>
      </c>
      <c r="F6902" s="3">
        <f t="shared" si="323"/>
        <v>629483499.59359694</v>
      </c>
    </row>
    <row r="6903" spans="1:6">
      <c r="A6903" s="1">
        <v>43981.885416666664</v>
      </c>
      <c r="B6903">
        <v>24800</v>
      </c>
      <c r="C6903">
        <v>16.29</v>
      </c>
      <c r="D6903" s="2">
        <f t="shared" si="321"/>
        <v>43981.992092069893</v>
      </c>
      <c r="E6903" s="89">
        <f t="shared" si="322"/>
        <v>899.99999979045242</v>
      </c>
      <c r="F6903" s="3">
        <f t="shared" si="323"/>
        <v>632032015.78628361</v>
      </c>
    </row>
    <row r="6904" spans="1:6">
      <c r="A6904" s="1">
        <v>43981.895833333336</v>
      </c>
      <c r="B6904">
        <v>24800</v>
      </c>
      <c r="C6904">
        <v>16.309999999999999</v>
      </c>
      <c r="D6904" s="2">
        <f t="shared" si="321"/>
        <v>43982.002508736565</v>
      </c>
      <c r="E6904" s="89">
        <f t="shared" si="322"/>
        <v>900.00000041909516</v>
      </c>
      <c r="F6904" s="3">
        <f t="shared" si="323"/>
        <v>632032016.2277528</v>
      </c>
    </row>
    <row r="6905" spans="1:6">
      <c r="A6905" s="1">
        <v>43981.90625</v>
      </c>
      <c r="B6905">
        <v>24900</v>
      </c>
      <c r="C6905">
        <v>16.329999999999998</v>
      </c>
      <c r="D6905" s="2">
        <f t="shared" si="321"/>
        <v>43982.012834839355</v>
      </c>
      <c r="E6905" s="89">
        <f t="shared" si="322"/>
        <v>899.99999979045242</v>
      </c>
      <c r="F6905" s="3">
        <f t="shared" si="323"/>
        <v>634580531.97897017</v>
      </c>
    </row>
    <row r="6906" spans="1:6">
      <c r="A6906" s="1">
        <v>43981.916666666664</v>
      </c>
      <c r="B6906">
        <v>24800</v>
      </c>
      <c r="C6906">
        <v>16.36</v>
      </c>
      <c r="D6906" s="2">
        <f t="shared" si="321"/>
        <v>43982.023342069893</v>
      </c>
      <c r="E6906" s="89">
        <f t="shared" si="322"/>
        <v>899.99999979045242</v>
      </c>
      <c r="F6906" s="3">
        <f t="shared" si="323"/>
        <v>632032015.78628361</v>
      </c>
    </row>
    <row r="6907" spans="1:6">
      <c r="A6907" s="1">
        <v>43981.927083333336</v>
      </c>
      <c r="B6907">
        <v>24900</v>
      </c>
      <c r="C6907">
        <v>16.38</v>
      </c>
      <c r="D6907" s="2">
        <f t="shared" si="321"/>
        <v>43982.033668172691</v>
      </c>
      <c r="E6907" s="89">
        <f t="shared" si="322"/>
        <v>900.00000041909516</v>
      </c>
      <c r="F6907" s="3">
        <f t="shared" si="323"/>
        <v>634580532.42221963</v>
      </c>
    </row>
    <row r="6908" spans="1:6">
      <c r="A6908" s="1">
        <v>43981.9375</v>
      </c>
      <c r="B6908">
        <v>24800</v>
      </c>
      <c r="C6908">
        <v>16.399999999999999</v>
      </c>
      <c r="D6908" s="2">
        <f t="shared" si="321"/>
        <v>43982.044175403229</v>
      </c>
      <c r="E6908" s="89">
        <f t="shared" si="322"/>
        <v>899.99999979045242</v>
      </c>
      <c r="F6908" s="3">
        <f t="shared" si="323"/>
        <v>632032015.78628361</v>
      </c>
    </row>
    <row r="6909" spans="1:6">
      <c r="A6909" s="1">
        <v>43981.947916666664</v>
      </c>
      <c r="B6909">
        <v>24700</v>
      </c>
      <c r="C6909">
        <v>16.420000000000002</v>
      </c>
      <c r="D6909" s="2">
        <f t="shared" si="321"/>
        <v>43982.054683367067</v>
      </c>
      <c r="E6909" s="89">
        <f t="shared" si="322"/>
        <v>899.99999979045242</v>
      </c>
      <c r="F6909" s="3">
        <f t="shared" si="323"/>
        <v>629483499.59359694</v>
      </c>
    </row>
    <row r="6910" spans="1:6">
      <c r="A6910" s="1">
        <v>43981.958333333336</v>
      </c>
      <c r="B6910">
        <v>24700</v>
      </c>
      <c r="C6910">
        <v>16.45</v>
      </c>
      <c r="D6910" s="2">
        <f t="shared" si="321"/>
        <v>43982.065100033738</v>
      </c>
      <c r="E6910" s="89">
        <f t="shared" si="322"/>
        <v>900.00000041909516</v>
      </c>
      <c r="F6910" s="3">
        <f t="shared" si="323"/>
        <v>629483500.03328609</v>
      </c>
    </row>
    <row r="6911" spans="1:6">
      <c r="A6911" s="1">
        <v>43981.96875</v>
      </c>
      <c r="B6911">
        <v>25000</v>
      </c>
      <c r="C6911">
        <v>16.48</v>
      </c>
      <c r="D6911" s="2">
        <f t="shared" si="321"/>
        <v>43982.075245</v>
      </c>
      <c r="E6911" s="89">
        <f t="shared" si="322"/>
        <v>899.99999979045242</v>
      </c>
      <c r="F6911" s="3">
        <f t="shared" si="323"/>
        <v>637129048.17165685</v>
      </c>
    </row>
    <row r="6912" spans="1:6">
      <c r="A6912" s="1">
        <v>43981.979166666664</v>
      </c>
      <c r="B6912">
        <v>24900</v>
      </c>
      <c r="C6912">
        <v>16.510000000000002</v>
      </c>
      <c r="D6912" s="2">
        <f t="shared" si="321"/>
        <v>43982.08575150602</v>
      </c>
      <c r="E6912" s="89">
        <f t="shared" si="322"/>
        <v>899.99999979045242</v>
      </c>
      <c r="F6912" s="3">
        <f t="shared" si="323"/>
        <v>634580531.97897017</v>
      </c>
    </row>
    <row r="6913" spans="1:6">
      <c r="A6913" s="1">
        <v>43981.989583333336</v>
      </c>
      <c r="B6913">
        <v>24900</v>
      </c>
      <c r="C6913">
        <v>16.53</v>
      </c>
      <c r="D6913" s="2">
        <f t="shared" si="321"/>
        <v>43982.096168172691</v>
      </c>
      <c r="E6913" s="89">
        <f t="shared" si="322"/>
        <v>900.00000041909516</v>
      </c>
      <c r="F6913" s="3">
        <f t="shared" si="323"/>
        <v>634580532.42221963</v>
      </c>
    </row>
  </sheetData>
  <sheetProtection sheet="1" objects="1" scenarios="1"/>
  <autoFilter ref="A1:F6913" xr:uid="{8262F0D4-23AB-46C9-88DC-10284DBFEE2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9B888-2A29-4ADF-B852-D689A0A4A4E3}">
  <dimension ref="A1:G12"/>
  <sheetViews>
    <sheetView workbookViewId="0">
      <selection activeCell="K5" sqref="K5"/>
    </sheetView>
  </sheetViews>
  <sheetFormatPr defaultRowHeight="15"/>
  <cols>
    <col min="1" max="1" width="16" customWidth="1"/>
    <col min="2" max="3" width="18.5703125" customWidth="1"/>
    <col min="4" max="4" width="17" bestFit="1" customWidth="1"/>
    <col min="5" max="5" width="17.5703125" bestFit="1" customWidth="1"/>
    <col min="6" max="6" width="23.85546875" bestFit="1" customWidth="1"/>
    <col min="7" max="7" width="23.5703125" customWidth="1"/>
  </cols>
  <sheetData>
    <row r="1" spans="1:7" ht="15.75" thickBot="1">
      <c r="A1" t="s">
        <v>136</v>
      </c>
    </row>
    <row r="2" spans="1:7" ht="45.75" thickBot="1">
      <c r="A2" s="79" t="s">
        <v>137</v>
      </c>
      <c r="B2" s="80" t="s">
        <v>138</v>
      </c>
      <c r="C2" s="80" t="s">
        <v>139</v>
      </c>
      <c r="D2" s="80" t="s">
        <v>140</v>
      </c>
      <c r="E2" s="80" t="s">
        <v>141</v>
      </c>
      <c r="F2" s="80" t="s">
        <v>142</v>
      </c>
      <c r="G2" s="80" t="s">
        <v>143</v>
      </c>
    </row>
    <row r="3" spans="1:7" ht="15.75" thickBot="1">
      <c r="A3" s="81">
        <v>42865</v>
      </c>
      <c r="B3" s="82">
        <v>795</v>
      </c>
      <c r="C3" s="97">
        <f>1/B3</f>
        <v>1.2578616352201257E-3</v>
      </c>
      <c r="D3" s="82">
        <v>1.1599999999999999</v>
      </c>
      <c r="E3" s="82">
        <v>12.5</v>
      </c>
      <c r="F3" s="82">
        <v>18.5</v>
      </c>
      <c r="G3" s="82">
        <v>196</v>
      </c>
    </row>
    <row r="4" spans="1:7" ht="15.75" thickBot="1">
      <c r="A4" s="81">
        <v>42833</v>
      </c>
      <c r="B4" s="82">
        <v>925</v>
      </c>
      <c r="C4" s="97">
        <f t="shared" ref="C4:C12" si="0">1/B4</f>
        <v>1.0810810810810811E-3</v>
      </c>
      <c r="D4" s="82">
        <v>1.31</v>
      </c>
      <c r="E4" s="82">
        <v>11</v>
      </c>
      <c r="F4" s="82">
        <v>16.5</v>
      </c>
      <c r="G4" s="82">
        <v>170</v>
      </c>
    </row>
    <row r="5" spans="1:7" ht="15.75" thickBot="1">
      <c r="A5" s="83" t="s">
        <v>144</v>
      </c>
      <c r="B5" s="82">
        <v>1443</v>
      </c>
      <c r="C5" s="97">
        <f t="shared" si="0"/>
        <v>6.93000693000693E-4</v>
      </c>
      <c r="D5" s="82">
        <v>1.78</v>
      </c>
      <c r="E5" s="82">
        <v>8</v>
      </c>
      <c r="F5" s="82">
        <v>12</v>
      </c>
      <c r="G5" s="82">
        <v>153</v>
      </c>
    </row>
    <row r="6" spans="1:7" ht="15.75" thickBot="1">
      <c r="A6" s="81">
        <v>42803</v>
      </c>
      <c r="B6" s="82">
        <v>2430</v>
      </c>
      <c r="C6" s="97">
        <f t="shared" si="0"/>
        <v>4.1152263374485596E-4</v>
      </c>
      <c r="D6" s="82">
        <v>2.4500000000000002</v>
      </c>
      <c r="E6" s="82">
        <v>5</v>
      </c>
      <c r="F6" s="82">
        <v>7.5</v>
      </c>
      <c r="G6" s="82">
        <v>115.5</v>
      </c>
    </row>
    <row r="7" spans="1:7" ht="15.75" thickBot="1">
      <c r="A7" s="83" t="s">
        <v>145</v>
      </c>
      <c r="B7" s="82">
        <v>3330</v>
      </c>
      <c r="C7" s="97">
        <f t="shared" si="0"/>
        <v>3.0030030030030029E-4</v>
      </c>
      <c r="D7" s="82">
        <v>2.85</v>
      </c>
      <c r="E7" s="82">
        <v>4.5</v>
      </c>
      <c r="F7" s="82">
        <v>6.5</v>
      </c>
      <c r="G7" s="82">
        <v>69.5</v>
      </c>
    </row>
    <row r="8" spans="1:7" ht="15.75" thickBot="1">
      <c r="A8" s="81">
        <v>42951</v>
      </c>
      <c r="B8" s="82">
        <v>8090</v>
      </c>
      <c r="C8" s="97">
        <f t="shared" si="0"/>
        <v>1.2360939431396787E-4</v>
      </c>
      <c r="D8" s="82">
        <v>4.71</v>
      </c>
      <c r="E8" s="82">
        <v>2.5</v>
      </c>
      <c r="F8" s="82">
        <v>3.5</v>
      </c>
      <c r="G8" s="82">
        <v>36.5</v>
      </c>
    </row>
    <row r="9" spans="1:7" ht="15.75" thickBot="1">
      <c r="A9" s="83" t="s">
        <v>146</v>
      </c>
      <c r="B9" s="82">
        <v>10300</v>
      </c>
      <c r="C9" s="97">
        <f t="shared" si="0"/>
        <v>9.7087378640776706E-5</v>
      </c>
      <c r="D9" s="82">
        <v>5.41</v>
      </c>
      <c r="E9" s="82">
        <v>2.5</v>
      </c>
      <c r="F9" s="82">
        <v>3.5</v>
      </c>
      <c r="G9" s="82">
        <v>31</v>
      </c>
    </row>
    <row r="10" spans="1:7" ht="15.75" thickBot="1">
      <c r="A10" s="83" t="s">
        <v>147</v>
      </c>
      <c r="B10" s="82">
        <v>12200</v>
      </c>
      <c r="C10" s="97">
        <f t="shared" si="0"/>
        <v>8.1967213114754098E-5</v>
      </c>
      <c r="D10" s="82">
        <v>6.04</v>
      </c>
      <c r="E10" s="82">
        <v>2</v>
      </c>
      <c r="F10" s="82">
        <v>3</v>
      </c>
      <c r="G10" s="82">
        <v>28</v>
      </c>
    </row>
    <row r="11" spans="1:7" ht="15.75" thickBot="1">
      <c r="A11" s="83" t="s">
        <v>148</v>
      </c>
      <c r="B11" s="82">
        <v>13920</v>
      </c>
      <c r="C11" s="97">
        <f t="shared" si="0"/>
        <v>7.1839080459770114E-5</v>
      </c>
      <c r="D11" s="82">
        <v>6.66</v>
      </c>
      <c r="E11" s="82">
        <v>2</v>
      </c>
      <c r="F11" s="82">
        <v>2.5</v>
      </c>
      <c r="G11" s="82">
        <v>26</v>
      </c>
    </row>
    <row r="12" spans="1:7" ht="15.75" thickBot="1">
      <c r="A12" s="83" t="s">
        <v>149</v>
      </c>
      <c r="B12" s="82">
        <v>25083</v>
      </c>
      <c r="C12" s="97">
        <f t="shared" si="0"/>
        <v>3.9867639437068931E-5</v>
      </c>
      <c r="D12" s="82">
        <v>15.58</v>
      </c>
      <c r="E12" s="82">
        <v>2</v>
      </c>
      <c r="F12" s="82">
        <v>2.5</v>
      </c>
      <c r="G12" s="82">
        <v>17.5</v>
      </c>
    </row>
  </sheetData>
  <sheetProtection sheet="1" objects="1" scenarios="1"/>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78868-A1D6-4E09-AC9D-AF00FA34E069}">
  <dimension ref="A1:AJ428"/>
  <sheetViews>
    <sheetView workbookViewId="0">
      <selection activeCell="AJ1" sqref="A1:AJ1"/>
    </sheetView>
  </sheetViews>
  <sheetFormatPr defaultColWidth="8.7109375" defaultRowHeight="15"/>
  <cols>
    <col min="1" max="2" width="30" style="8" customWidth="1"/>
    <col min="3" max="3" width="15" style="8" customWidth="1"/>
    <col min="4" max="11" width="30" style="8" customWidth="1"/>
    <col min="12" max="13" width="20" style="8" customWidth="1"/>
    <col min="14" max="19" width="30" style="8" customWidth="1"/>
    <col min="20" max="20" width="25" style="8" customWidth="1"/>
    <col min="21" max="34" width="30" style="8" customWidth="1"/>
    <col min="35" max="35" width="15" style="8" customWidth="1"/>
    <col min="36" max="36" width="30" style="8" customWidth="1"/>
    <col min="37" max="16384" width="8.7109375" style="8"/>
  </cols>
  <sheetData>
    <row r="1" spans="1:36">
      <c r="A1" s="13" t="s">
        <v>150</v>
      </c>
      <c r="B1" s="13" t="s">
        <v>151</v>
      </c>
      <c r="C1" s="13" t="s">
        <v>152</v>
      </c>
      <c r="D1" s="13" t="s">
        <v>153</v>
      </c>
      <c r="E1" s="13" t="s">
        <v>154</v>
      </c>
      <c r="F1" s="13" t="s">
        <v>155</v>
      </c>
      <c r="G1" s="13" t="s">
        <v>156</v>
      </c>
      <c r="H1" s="13" t="s">
        <v>157</v>
      </c>
      <c r="I1" s="13" t="s">
        <v>158</v>
      </c>
      <c r="J1" s="13" t="s">
        <v>159</v>
      </c>
      <c r="K1" s="13" t="s">
        <v>160</v>
      </c>
      <c r="L1" s="13" t="s">
        <v>161</v>
      </c>
      <c r="M1" s="13" t="s">
        <v>162</v>
      </c>
      <c r="N1" s="13" t="s">
        <v>163</v>
      </c>
      <c r="O1" s="13" t="s">
        <v>164</v>
      </c>
      <c r="P1" s="13" t="s">
        <v>165</v>
      </c>
      <c r="Q1" s="13" t="s">
        <v>166</v>
      </c>
      <c r="R1" s="13" t="s">
        <v>167</v>
      </c>
      <c r="S1" s="13" t="s">
        <v>168</v>
      </c>
      <c r="T1" s="13" t="s">
        <v>169</v>
      </c>
      <c r="U1" s="13" t="s">
        <v>170</v>
      </c>
      <c r="V1" s="13" t="s">
        <v>171</v>
      </c>
      <c r="W1" s="13" t="s">
        <v>172</v>
      </c>
      <c r="X1" s="13" t="s">
        <v>173</v>
      </c>
      <c r="Y1" s="13" t="s">
        <v>174</v>
      </c>
      <c r="Z1" s="13" t="s">
        <v>175</v>
      </c>
      <c r="AA1" s="13" t="s">
        <v>176</v>
      </c>
      <c r="AB1" s="13" t="s">
        <v>177</v>
      </c>
      <c r="AC1" s="13" t="s">
        <v>178</v>
      </c>
      <c r="AD1" s="13" t="s">
        <v>179</v>
      </c>
      <c r="AE1" s="13" t="s">
        <v>180</v>
      </c>
      <c r="AF1" s="13" t="s">
        <v>181</v>
      </c>
      <c r="AG1" s="13" t="s">
        <v>182</v>
      </c>
      <c r="AH1" s="13" t="s">
        <v>183</v>
      </c>
      <c r="AI1" s="13" t="s">
        <v>184</v>
      </c>
      <c r="AJ1" s="13" t="s">
        <v>185</v>
      </c>
    </row>
    <row r="2" spans="1:36">
      <c r="A2" s="8" t="s">
        <v>186</v>
      </c>
      <c r="B2" s="8" t="s">
        <v>187</v>
      </c>
      <c r="C2" s="10">
        <v>43923</v>
      </c>
      <c r="D2" s="8" t="s">
        <v>32</v>
      </c>
      <c r="E2" s="9">
        <v>2.3E-3</v>
      </c>
      <c r="F2" s="8" t="s">
        <v>188</v>
      </c>
      <c r="H2" s="8" t="s">
        <v>189</v>
      </c>
      <c r="I2" s="8" t="s">
        <v>190</v>
      </c>
      <c r="J2" s="8" t="s">
        <v>191</v>
      </c>
      <c r="K2" s="8" t="s">
        <v>192</v>
      </c>
      <c r="N2" s="8" t="s">
        <v>189</v>
      </c>
      <c r="P2" s="8" t="s">
        <v>193</v>
      </c>
      <c r="Q2" s="8" t="s">
        <v>194</v>
      </c>
      <c r="R2" s="8" t="s">
        <v>195</v>
      </c>
      <c r="S2" s="8" t="s">
        <v>196</v>
      </c>
      <c r="T2" s="11">
        <v>43945.265277777777</v>
      </c>
      <c r="W2" s="8" t="s">
        <v>197</v>
      </c>
      <c r="X2" s="8" t="s">
        <v>198</v>
      </c>
      <c r="Y2" s="8" t="s">
        <v>199</v>
      </c>
      <c r="AB2" s="8" t="s">
        <v>200</v>
      </c>
      <c r="AC2" s="8" t="s">
        <v>201</v>
      </c>
      <c r="AD2" s="8" t="s">
        <v>202</v>
      </c>
      <c r="AI2" s="10">
        <v>43934</v>
      </c>
      <c r="AJ2" s="9">
        <v>2E-3</v>
      </c>
    </row>
    <row r="3" spans="1:36">
      <c r="A3" s="8" t="s">
        <v>186</v>
      </c>
      <c r="B3" s="8" t="s">
        <v>187</v>
      </c>
      <c r="C3" s="10">
        <v>43923</v>
      </c>
      <c r="D3" s="8" t="s">
        <v>36</v>
      </c>
      <c r="E3" s="9">
        <v>2E-3</v>
      </c>
      <c r="F3" s="8" t="s">
        <v>188</v>
      </c>
      <c r="G3" s="8" t="s">
        <v>203</v>
      </c>
      <c r="H3" s="8" t="s">
        <v>193</v>
      </c>
      <c r="I3" s="8" t="s">
        <v>190</v>
      </c>
      <c r="J3" s="8" t="s">
        <v>191</v>
      </c>
      <c r="K3" s="8" t="s">
        <v>192</v>
      </c>
      <c r="N3" s="8" t="s">
        <v>189</v>
      </c>
      <c r="P3" s="8" t="s">
        <v>193</v>
      </c>
      <c r="Q3" s="8" t="s">
        <v>194</v>
      </c>
      <c r="R3" s="8" t="s">
        <v>204</v>
      </c>
      <c r="S3" s="8" t="s">
        <v>196</v>
      </c>
      <c r="T3" s="11">
        <v>43945.265277777777</v>
      </c>
      <c r="W3" s="8" t="s">
        <v>197</v>
      </c>
      <c r="X3" s="8" t="s">
        <v>198</v>
      </c>
      <c r="Y3" s="8" t="s">
        <v>199</v>
      </c>
      <c r="AB3" s="8" t="s">
        <v>200</v>
      </c>
      <c r="AC3" s="8" t="s">
        <v>201</v>
      </c>
      <c r="AD3" s="8" t="s">
        <v>202</v>
      </c>
      <c r="AI3" s="10">
        <v>43934</v>
      </c>
      <c r="AJ3" s="9">
        <v>2E-3</v>
      </c>
    </row>
    <row r="4" spans="1:36">
      <c r="A4" s="8" t="s">
        <v>186</v>
      </c>
      <c r="B4" s="8" t="s">
        <v>187</v>
      </c>
      <c r="C4" s="10">
        <v>43923</v>
      </c>
      <c r="D4" s="8" t="s">
        <v>25</v>
      </c>
      <c r="E4" s="12">
        <v>2.4E-2</v>
      </c>
      <c r="F4" s="8" t="s">
        <v>188</v>
      </c>
      <c r="H4" s="8" t="s">
        <v>189</v>
      </c>
      <c r="I4" s="8" t="s">
        <v>190</v>
      </c>
      <c r="J4" s="8" t="s">
        <v>191</v>
      </c>
      <c r="K4" s="8" t="s">
        <v>192</v>
      </c>
      <c r="P4" s="8" t="s">
        <v>193</v>
      </c>
      <c r="Q4" s="8" t="s">
        <v>194</v>
      </c>
      <c r="R4" s="8" t="s">
        <v>205</v>
      </c>
      <c r="S4" s="8" t="s">
        <v>196</v>
      </c>
      <c r="T4" s="11">
        <v>43967.62222222222</v>
      </c>
      <c r="W4" s="8" t="s">
        <v>197</v>
      </c>
      <c r="X4" s="8" t="s">
        <v>198</v>
      </c>
      <c r="Y4" s="8" t="s">
        <v>199</v>
      </c>
      <c r="AB4" s="8" t="s">
        <v>200</v>
      </c>
      <c r="AC4" s="8" t="s">
        <v>201</v>
      </c>
      <c r="AD4" s="8" t="s">
        <v>202</v>
      </c>
      <c r="AI4" s="10">
        <v>43934</v>
      </c>
      <c r="AJ4" s="12">
        <v>0.01</v>
      </c>
    </row>
    <row r="5" spans="1:36">
      <c r="A5" s="8" t="s">
        <v>186</v>
      </c>
      <c r="B5" s="8" t="s">
        <v>187</v>
      </c>
      <c r="C5" s="10">
        <v>43923</v>
      </c>
      <c r="D5" s="8" t="s">
        <v>19</v>
      </c>
      <c r="E5" s="12">
        <v>1.0999999999999999E-2</v>
      </c>
      <c r="F5" s="8" t="s">
        <v>188</v>
      </c>
      <c r="H5" s="8" t="s">
        <v>189</v>
      </c>
      <c r="I5" s="8" t="s">
        <v>190</v>
      </c>
      <c r="J5" s="8" t="s">
        <v>191</v>
      </c>
      <c r="K5" s="8" t="s">
        <v>192</v>
      </c>
      <c r="P5" s="8" t="s">
        <v>193</v>
      </c>
      <c r="Q5" s="8" t="s">
        <v>206</v>
      </c>
      <c r="R5" s="8" t="s">
        <v>207</v>
      </c>
      <c r="S5" s="8" t="s">
        <v>196</v>
      </c>
      <c r="T5" s="11">
        <v>43945.265277777777</v>
      </c>
      <c r="W5" s="8" t="s">
        <v>197</v>
      </c>
      <c r="X5" s="8" t="s">
        <v>198</v>
      </c>
      <c r="Y5" s="8" t="s">
        <v>199</v>
      </c>
      <c r="AB5" s="8" t="s">
        <v>200</v>
      </c>
      <c r="AC5" s="8" t="s">
        <v>201</v>
      </c>
      <c r="AD5" s="8" t="s">
        <v>202</v>
      </c>
      <c r="AI5" s="10">
        <v>43932</v>
      </c>
      <c r="AJ5" s="9">
        <v>4.0000000000000001E-3</v>
      </c>
    </row>
    <row r="6" spans="1:36">
      <c r="A6" s="8" t="s">
        <v>186</v>
      </c>
      <c r="B6" s="8" t="s">
        <v>187</v>
      </c>
      <c r="C6" s="10">
        <v>43923</v>
      </c>
      <c r="D6" s="8" t="s">
        <v>37</v>
      </c>
      <c r="E6" s="9">
        <v>2E-3</v>
      </c>
      <c r="F6" s="8" t="s">
        <v>188</v>
      </c>
      <c r="G6" s="8" t="s">
        <v>203</v>
      </c>
      <c r="H6" s="8" t="s">
        <v>193</v>
      </c>
      <c r="I6" s="8" t="s">
        <v>190</v>
      </c>
      <c r="J6" s="8" t="s">
        <v>191</v>
      </c>
      <c r="K6" s="8" t="s">
        <v>192</v>
      </c>
      <c r="N6" s="8" t="s">
        <v>189</v>
      </c>
      <c r="P6" s="8" t="s">
        <v>193</v>
      </c>
      <c r="Q6" s="8" t="s">
        <v>194</v>
      </c>
      <c r="R6" s="8" t="s">
        <v>208</v>
      </c>
      <c r="S6" s="8" t="s">
        <v>196</v>
      </c>
      <c r="T6" s="11">
        <v>43945.265277777777</v>
      </c>
      <c r="W6" s="8" t="s">
        <v>197</v>
      </c>
      <c r="X6" s="8" t="s">
        <v>198</v>
      </c>
      <c r="Y6" s="8" t="s">
        <v>199</v>
      </c>
      <c r="AB6" s="8" t="s">
        <v>200</v>
      </c>
      <c r="AC6" s="8" t="s">
        <v>201</v>
      </c>
      <c r="AD6" s="8" t="s">
        <v>202</v>
      </c>
      <c r="AI6" s="10">
        <v>43934</v>
      </c>
      <c r="AJ6" s="9">
        <v>2E-3</v>
      </c>
    </row>
    <row r="7" spans="1:36">
      <c r="A7" s="8" t="s">
        <v>186</v>
      </c>
      <c r="B7" s="8" t="s">
        <v>187</v>
      </c>
      <c r="C7" s="10">
        <v>43923</v>
      </c>
      <c r="D7" s="8" t="s">
        <v>26</v>
      </c>
      <c r="E7" s="12">
        <v>0.02</v>
      </c>
      <c r="F7" s="8" t="s">
        <v>188</v>
      </c>
      <c r="G7" s="8" t="s">
        <v>203</v>
      </c>
      <c r="H7" s="8" t="s">
        <v>193</v>
      </c>
      <c r="I7" s="8" t="s">
        <v>190</v>
      </c>
      <c r="J7" s="8" t="s">
        <v>191</v>
      </c>
      <c r="K7" s="8" t="s">
        <v>192</v>
      </c>
      <c r="P7" s="8" t="s">
        <v>193</v>
      </c>
      <c r="Q7" s="8" t="s">
        <v>194</v>
      </c>
      <c r="R7" s="8" t="s">
        <v>209</v>
      </c>
      <c r="S7" s="8" t="s">
        <v>196</v>
      </c>
      <c r="T7" s="11">
        <v>43967.62222222222</v>
      </c>
      <c r="W7" s="8" t="s">
        <v>197</v>
      </c>
      <c r="X7" s="8" t="s">
        <v>198</v>
      </c>
      <c r="Y7" s="8" t="s">
        <v>199</v>
      </c>
      <c r="AB7" s="8" t="s">
        <v>200</v>
      </c>
      <c r="AC7" s="8" t="s">
        <v>201</v>
      </c>
      <c r="AD7" s="8" t="s">
        <v>202</v>
      </c>
      <c r="AI7" s="10">
        <v>43934</v>
      </c>
      <c r="AJ7" s="12">
        <v>0.02</v>
      </c>
    </row>
    <row r="8" spans="1:36">
      <c r="A8" s="8" t="s">
        <v>186</v>
      </c>
      <c r="B8" s="8" t="s">
        <v>187</v>
      </c>
      <c r="C8" s="10">
        <v>43923</v>
      </c>
      <c r="D8" s="8" t="s">
        <v>27</v>
      </c>
      <c r="E8" s="9">
        <v>2E-3</v>
      </c>
      <c r="F8" s="8" t="s">
        <v>188</v>
      </c>
      <c r="G8" s="8" t="s">
        <v>203</v>
      </c>
      <c r="H8" s="8" t="s">
        <v>193</v>
      </c>
      <c r="I8" s="8" t="s">
        <v>190</v>
      </c>
      <c r="J8" s="8" t="s">
        <v>191</v>
      </c>
      <c r="K8" s="8" t="s">
        <v>192</v>
      </c>
      <c r="N8" s="8" t="s">
        <v>189</v>
      </c>
      <c r="P8" s="8" t="s">
        <v>193</v>
      </c>
      <c r="Q8" s="8" t="s">
        <v>194</v>
      </c>
      <c r="R8" s="8" t="s">
        <v>210</v>
      </c>
      <c r="S8" s="8" t="s">
        <v>196</v>
      </c>
      <c r="T8" s="11">
        <v>43945.265277777777</v>
      </c>
      <c r="W8" s="8" t="s">
        <v>197</v>
      </c>
      <c r="X8" s="8" t="s">
        <v>198</v>
      </c>
      <c r="Y8" s="8" t="s">
        <v>199</v>
      </c>
      <c r="AB8" s="8" t="s">
        <v>200</v>
      </c>
      <c r="AC8" s="8" t="s">
        <v>201</v>
      </c>
      <c r="AD8" s="8" t="s">
        <v>202</v>
      </c>
      <c r="AI8" s="10">
        <v>43934</v>
      </c>
      <c r="AJ8" s="9">
        <v>2E-3</v>
      </c>
    </row>
    <row r="9" spans="1:36">
      <c r="A9" s="8" t="s">
        <v>186</v>
      </c>
      <c r="B9" s="8" t="s">
        <v>187</v>
      </c>
      <c r="C9" s="10">
        <v>43923</v>
      </c>
      <c r="D9" s="8" t="s">
        <v>21</v>
      </c>
      <c r="E9" s="12">
        <v>1.4999999999999999E-2</v>
      </c>
      <c r="F9" s="8" t="s">
        <v>211</v>
      </c>
      <c r="H9" s="8" t="s">
        <v>189</v>
      </c>
      <c r="I9" s="8" t="s">
        <v>190</v>
      </c>
      <c r="J9" s="8" t="s">
        <v>191</v>
      </c>
      <c r="K9" s="8" t="s">
        <v>192</v>
      </c>
      <c r="N9" s="8" t="s">
        <v>189</v>
      </c>
      <c r="P9" s="8" t="s">
        <v>193</v>
      </c>
      <c r="Q9" s="8" t="s">
        <v>194</v>
      </c>
      <c r="R9" s="8" t="s">
        <v>212</v>
      </c>
      <c r="S9" s="8" t="s">
        <v>196</v>
      </c>
      <c r="T9" s="11">
        <v>43945.265277777777</v>
      </c>
      <c r="U9" s="8" t="s">
        <v>213</v>
      </c>
      <c r="V9" s="8" t="s">
        <v>214</v>
      </c>
      <c r="W9" s="8" t="s">
        <v>197</v>
      </c>
      <c r="X9" s="8" t="s">
        <v>198</v>
      </c>
      <c r="Y9" s="8" t="s">
        <v>199</v>
      </c>
      <c r="AB9" s="8" t="s">
        <v>200</v>
      </c>
      <c r="AC9" s="8" t="s">
        <v>201</v>
      </c>
      <c r="AD9" s="8" t="s">
        <v>202</v>
      </c>
      <c r="AI9" s="10">
        <v>43934</v>
      </c>
      <c r="AJ9" s="9">
        <v>2E-3</v>
      </c>
    </row>
    <row r="10" spans="1:36">
      <c r="A10" s="8" t="s">
        <v>186</v>
      </c>
      <c r="B10" s="8" t="s">
        <v>187</v>
      </c>
      <c r="C10" s="10">
        <v>43923</v>
      </c>
      <c r="D10" s="8" t="s">
        <v>22</v>
      </c>
      <c r="E10" s="9">
        <v>3.8999999999999998E-3</v>
      </c>
      <c r="F10" s="8" t="s">
        <v>211</v>
      </c>
      <c r="H10" s="8" t="s">
        <v>189</v>
      </c>
      <c r="I10" s="8" t="s">
        <v>190</v>
      </c>
      <c r="J10" s="8" t="s">
        <v>191</v>
      </c>
      <c r="K10" s="8" t="s">
        <v>192</v>
      </c>
      <c r="N10" s="8" t="s">
        <v>189</v>
      </c>
      <c r="P10" s="8" t="s">
        <v>193</v>
      </c>
      <c r="Q10" s="8" t="s">
        <v>194</v>
      </c>
      <c r="R10" s="8" t="s">
        <v>215</v>
      </c>
      <c r="S10" s="8" t="s">
        <v>196</v>
      </c>
      <c r="T10" s="11">
        <v>43945.265277777777</v>
      </c>
      <c r="U10" s="8" t="s">
        <v>213</v>
      </c>
      <c r="V10" s="8" t="s">
        <v>214</v>
      </c>
      <c r="W10" s="8" t="s">
        <v>197</v>
      </c>
      <c r="X10" s="8" t="s">
        <v>198</v>
      </c>
      <c r="Y10" s="8" t="s">
        <v>199</v>
      </c>
      <c r="AB10" s="8" t="s">
        <v>200</v>
      </c>
      <c r="AC10" s="8" t="s">
        <v>201</v>
      </c>
      <c r="AD10" s="8" t="s">
        <v>202</v>
      </c>
      <c r="AI10" s="10">
        <v>43934</v>
      </c>
      <c r="AJ10" s="9">
        <v>2E-3</v>
      </c>
    </row>
    <row r="11" spans="1:36">
      <c r="A11" s="8" t="s">
        <v>186</v>
      </c>
      <c r="B11" s="8" t="s">
        <v>187</v>
      </c>
      <c r="C11" s="10">
        <v>43923</v>
      </c>
      <c r="D11" s="8" t="s">
        <v>23</v>
      </c>
      <c r="E11" s="9">
        <v>2E-3</v>
      </c>
      <c r="F11" s="8" t="s">
        <v>211</v>
      </c>
      <c r="G11" s="8" t="s">
        <v>203</v>
      </c>
      <c r="H11" s="8" t="s">
        <v>193</v>
      </c>
      <c r="I11" s="8" t="s">
        <v>190</v>
      </c>
      <c r="J11" s="8" t="s">
        <v>191</v>
      </c>
      <c r="K11" s="8" t="s">
        <v>192</v>
      </c>
      <c r="N11" s="8" t="s">
        <v>189</v>
      </c>
      <c r="P11" s="8" t="s">
        <v>193</v>
      </c>
      <c r="Q11" s="8" t="s">
        <v>194</v>
      </c>
      <c r="R11" s="8" t="s">
        <v>216</v>
      </c>
      <c r="S11" s="8" t="s">
        <v>196</v>
      </c>
      <c r="T11" s="11">
        <v>43945.265277777777</v>
      </c>
      <c r="W11" s="8" t="s">
        <v>197</v>
      </c>
      <c r="X11" s="8" t="s">
        <v>198</v>
      </c>
      <c r="Y11" s="8" t="s">
        <v>199</v>
      </c>
      <c r="AB11" s="8" t="s">
        <v>200</v>
      </c>
      <c r="AC11" s="8" t="s">
        <v>201</v>
      </c>
      <c r="AD11" s="8" t="s">
        <v>202</v>
      </c>
      <c r="AI11" s="10">
        <v>43934</v>
      </c>
      <c r="AJ11" s="9">
        <v>2E-3</v>
      </c>
    </row>
    <row r="12" spans="1:36">
      <c r="A12" s="8" t="s">
        <v>186</v>
      </c>
      <c r="B12" s="8" t="s">
        <v>187</v>
      </c>
      <c r="C12" s="10">
        <v>43923</v>
      </c>
      <c r="D12" s="8" t="s">
        <v>24</v>
      </c>
      <c r="E12" s="9">
        <v>2E-3</v>
      </c>
      <c r="F12" s="8" t="s">
        <v>211</v>
      </c>
      <c r="G12" s="8" t="s">
        <v>203</v>
      </c>
      <c r="H12" s="8" t="s">
        <v>193</v>
      </c>
      <c r="I12" s="8" t="s">
        <v>190</v>
      </c>
      <c r="J12" s="8" t="s">
        <v>191</v>
      </c>
      <c r="K12" s="8" t="s">
        <v>192</v>
      </c>
      <c r="N12" s="8" t="s">
        <v>189</v>
      </c>
      <c r="P12" s="8" t="s">
        <v>193</v>
      </c>
      <c r="Q12" s="8" t="s">
        <v>194</v>
      </c>
      <c r="R12" s="8" t="s">
        <v>217</v>
      </c>
      <c r="S12" s="8" t="s">
        <v>196</v>
      </c>
      <c r="T12" s="11">
        <v>43945.265277777777</v>
      </c>
      <c r="W12" s="8" t="s">
        <v>197</v>
      </c>
      <c r="X12" s="8" t="s">
        <v>198</v>
      </c>
      <c r="Y12" s="8" t="s">
        <v>199</v>
      </c>
      <c r="AB12" s="8" t="s">
        <v>200</v>
      </c>
      <c r="AC12" s="8" t="s">
        <v>201</v>
      </c>
      <c r="AD12" s="8" t="s">
        <v>202</v>
      </c>
      <c r="AI12" s="10">
        <v>43934</v>
      </c>
      <c r="AJ12" s="9">
        <v>2E-3</v>
      </c>
    </row>
    <row r="13" spans="1:36">
      <c r="A13" s="8" t="s">
        <v>186</v>
      </c>
      <c r="B13" s="8" t="s">
        <v>187</v>
      </c>
      <c r="C13" s="10">
        <v>43923</v>
      </c>
      <c r="D13" s="8" t="s">
        <v>20</v>
      </c>
      <c r="E13" s="12">
        <v>3.5000000000000003E-2</v>
      </c>
      <c r="F13" s="8" t="s">
        <v>211</v>
      </c>
      <c r="H13" s="8" t="s">
        <v>189</v>
      </c>
      <c r="I13" s="8" t="s">
        <v>190</v>
      </c>
      <c r="J13" s="8" t="s">
        <v>191</v>
      </c>
      <c r="K13" s="8" t="s">
        <v>192</v>
      </c>
      <c r="N13" s="8" t="s">
        <v>189</v>
      </c>
      <c r="P13" s="8" t="s">
        <v>193</v>
      </c>
      <c r="Q13" s="8" t="s">
        <v>194</v>
      </c>
      <c r="R13" s="8" t="s">
        <v>218</v>
      </c>
      <c r="S13" s="8" t="s">
        <v>196</v>
      </c>
      <c r="T13" s="11">
        <v>43945.265277777777</v>
      </c>
      <c r="U13" s="8" t="s">
        <v>213</v>
      </c>
      <c r="V13" s="8" t="s">
        <v>214</v>
      </c>
      <c r="W13" s="8" t="s">
        <v>197</v>
      </c>
      <c r="X13" s="8" t="s">
        <v>198</v>
      </c>
      <c r="Y13" s="8" t="s">
        <v>199</v>
      </c>
      <c r="AB13" s="8" t="s">
        <v>200</v>
      </c>
      <c r="AC13" s="8" t="s">
        <v>201</v>
      </c>
      <c r="AD13" s="8" t="s">
        <v>202</v>
      </c>
      <c r="AI13" s="10">
        <v>43934</v>
      </c>
      <c r="AJ13" s="9">
        <v>5.0000000000000001E-3</v>
      </c>
    </row>
    <row r="14" spans="1:36">
      <c r="A14" s="8" t="s">
        <v>186</v>
      </c>
      <c r="B14" s="8" t="s">
        <v>187</v>
      </c>
      <c r="C14" s="10">
        <v>43923</v>
      </c>
      <c r="D14" s="8" t="s">
        <v>33</v>
      </c>
      <c r="E14" s="9">
        <v>2E-3</v>
      </c>
      <c r="F14" s="8" t="s">
        <v>188</v>
      </c>
      <c r="G14" s="8" t="s">
        <v>203</v>
      </c>
      <c r="H14" s="8" t="s">
        <v>193</v>
      </c>
      <c r="I14" s="8" t="s">
        <v>190</v>
      </c>
      <c r="J14" s="8" t="s">
        <v>191</v>
      </c>
      <c r="K14" s="8" t="s">
        <v>192</v>
      </c>
      <c r="N14" s="8" t="s">
        <v>189</v>
      </c>
      <c r="P14" s="8" t="s">
        <v>193</v>
      </c>
      <c r="Q14" s="8" t="s">
        <v>194</v>
      </c>
      <c r="R14" s="8" t="s">
        <v>219</v>
      </c>
      <c r="S14" s="8" t="s">
        <v>196</v>
      </c>
      <c r="T14" s="11">
        <v>43945.265277777777</v>
      </c>
      <c r="W14" s="8" t="s">
        <v>197</v>
      </c>
      <c r="X14" s="8" t="s">
        <v>198</v>
      </c>
      <c r="Y14" s="8" t="s">
        <v>199</v>
      </c>
      <c r="AB14" s="8" t="s">
        <v>200</v>
      </c>
      <c r="AC14" s="8" t="s">
        <v>201</v>
      </c>
      <c r="AD14" s="8" t="s">
        <v>202</v>
      </c>
      <c r="AI14" s="10">
        <v>43934</v>
      </c>
      <c r="AJ14" s="9">
        <v>2E-3</v>
      </c>
    </row>
    <row r="15" spans="1:36">
      <c r="A15" s="8" t="s">
        <v>186</v>
      </c>
      <c r="B15" s="8" t="s">
        <v>187</v>
      </c>
      <c r="C15" s="10">
        <v>43923</v>
      </c>
      <c r="D15" s="8" t="s">
        <v>28</v>
      </c>
      <c r="E15" s="9">
        <v>2E-3</v>
      </c>
      <c r="F15" s="8" t="s">
        <v>211</v>
      </c>
      <c r="G15" s="8" t="s">
        <v>203</v>
      </c>
      <c r="H15" s="8" t="s">
        <v>193</v>
      </c>
      <c r="I15" s="8" t="s">
        <v>190</v>
      </c>
      <c r="J15" s="8" t="s">
        <v>191</v>
      </c>
      <c r="K15" s="8" t="s">
        <v>192</v>
      </c>
      <c r="N15" s="8" t="s">
        <v>189</v>
      </c>
      <c r="P15" s="8" t="s">
        <v>193</v>
      </c>
      <c r="Q15" s="8" t="s">
        <v>194</v>
      </c>
      <c r="R15" s="8" t="s">
        <v>220</v>
      </c>
      <c r="S15" s="8" t="s">
        <v>196</v>
      </c>
      <c r="T15" s="11">
        <v>43945.265277777777</v>
      </c>
      <c r="W15" s="8" t="s">
        <v>197</v>
      </c>
      <c r="X15" s="8" t="s">
        <v>198</v>
      </c>
      <c r="Y15" s="8" t="s">
        <v>199</v>
      </c>
      <c r="AB15" s="8" t="s">
        <v>200</v>
      </c>
      <c r="AC15" s="8" t="s">
        <v>201</v>
      </c>
      <c r="AD15" s="8" t="s">
        <v>202</v>
      </c>
      <c r="AI15" s="10">
        <v>43934</v>
      </c>
      <c r="AJ15" s="9">
        <v>2E-3</v>
      </c>
    </row>
    <row r="16" spans="1:36">
      <c r="A16" s="8" t="s">
        <v>186</v>
      </c>
      <c r="B16" s="8" t="s">
        <v>187</v>
      </c>
      <c r="C16" s="10">
        <v>43923</v>
      </c>
      <c r="D16" s="8" t="s">
        <v>34</v>
      </c>
      <c r="E16" s="9">
        <v>2E-3</v>
      </c>
      <c r="F16" s="8" t="s">
        <v>188</v>
      </c>
      <c r="G16" s="8" t="s">
        <v>203</v>
      </c>
      <c r="H16" s="8" t="s">
        <v>193</v>
      </c>
      <c r="I16" s="8" t="s">
        <v>190</v>
      </c>
      <c r="J16" s="8" t="s">
        <v>191</v>
      </c>
      <c r="K16" s="8" t="s">
        <v>192</v>
      </c>
      <c r="N16" s="8" t="s">
        <v>189</v>
      </c>
      <c r="P16" s="8" t="s">
        <v>193</v>
      </c>
      <c r="Q16" s="8" t="s">
        <v>194</v>
      </c>
      <c r="R16" s="8" t="s">
        <v>221</v>
      </c>
      <c r="S16" s="8" t="s">
        <v>196</v>
      </c>
      <c r="T16" s="11">
        <v>43945.265277777777</v>
      </c>
      <c r="W16" s="8" t="s">
        <v>197</v>
      </c>
      <c r="X16" s="8" t="s">
        <v>198</v>
      </c>
      <c r="Y16" s="8" t="s">
        <v>199</v>
      </c>
      <c r="AB16" s="8" t="s">
        <v>200</v>
      </c>
      <c r="AC16" s="8" t="s">
        <v>201</v>
      </c>
      <c r="AD16" s="8" t="s">
        <v>202</v>
      </c>
      <c r="AI16" s="10">
        <v>43934</v>
      </c>
      <c r="AJ16" s="9">
        <v>2E-3</v>
      </c>
    </row>
    <row r="17" spans="1:36">
      <c r="A17" s="8" t="s">
        <v>186</v>
      </c>
      <c r="B17" s="8" t="s">
        <v>187</v>
      </c>
      <c r="C17" s="10">
        <v>43923</v>
      </c>
      <c r="D17" s="8" t="s">
        <v>38</v>
      </c>
      <c r="E17" s="9">
        <v>2E-3</v>
      </c>
      <c r="F17" s="8" t="s">
        <v>188</v>
      </c>
      <c r="G17" s="8" t="s">
        <v>203</v>
      </c>
      <c r="H17" s="8" t="s">
        <v>193</v>
      </c>
      <c r="I17" s="8" t="s">
        <v>190</v>
      </c>
      <c r="J17" s="8" t="s">
        <v>191</v>
      </c>
      <c r="K17" s="8" t="s">
        <v>192</v>
      </c>
      <c r="N17" s="8" t="s">
        <v>189</v>
      </c>
      <c r="P17" s="8" t="s">
        <v>193</v>
      </c>
      <c r="Q17" s="8" t="s">
        <v>194</v>
      </c>
      <c r="R17" s="8" t="s">
        <v>222</v>
      </c>
      <c r="S17" s="8" t="s">
        <v>196</v>
      </c>
      <c r="T17" s="11">
        <v>43945.265277777777</v>
      </c>
      <c r="W17" s="8" t="s">
        <v>197</v>
      </c>
      <c r="X17" s="8" t="s">
        <v>198</v>
      </c>
      <c r="Y17" s="8" t="s">
        <v>199</v>
      </c>
      <c r="AB17" s="8" t="s">
        <v>200</v>
      </c>
      <c r="AC17" s="8" t="s">
        <v>201</v>
      </c>
      <c r="AD17" s="8" t="s">
        <v>202</v>
      </c>
      <c r="AI17" s="10">
        <v>43934</v>
      </c>
      <c r="AJ17" s="9">
        <v>2E-3</v>
      </c>
    </row>
    <row r="18" spans="1:36">
      <c r="A18" s="8" t="s">
        <v>186</v>
      </c>
      <c r="B18" s="8" t="s">
        <v>187</v>
      </c>
      <c r="C18" s="10">
        <v>43923</v>
      </c>
      <c r="D18" s="8" t="s">
        <v>35</v>
      </c>
      <c r="E18" s="9">
        <v>6.6E-3</v>
      </c>
      <c r="F18" s="8" t="s">
        <v>188</v>
      </c>
      <c r="H18" s="8" t="s">
        <v>189</v>
      </c>
      <c r="I18" s="8" t="s">
        <v>190</v>
      </c>
      <c r="J18" s="8" t="s">
        <v>191</v>
      </c>
      <c r="K18" s="8" t="s">
        <v>192</v>
      </c>
      <c r="N18" s="8" t="s">
        <v>189</v>
      </c>
      <c r="P18" s="8" t="s">
        <v>193</v>
      </c>
      <c r="Q18" s="8" t="s">
        <v>194</v>
      </c>
      <c r="R18" s="8" t="s">
        <v>223</v>
      </c>
      <c r="S18" s="8" t="s">
        <v>196</v>
      </c>
      <c r="T18" s="11">
        <v>43945.265277777777</v>
      </c>
      <c r="U18" s="8" t="s">
        <v>213</v>
      </c>
      <c r="V18" s="8" t="s">
        <v>214</v>
      </c>
      <c r="W18" s="8" t="s">
        <v>197</v>
      </c>
      <c r="X18" s="8" t="s">
        <v>198</v>
      </c>
      <c r="Y18" s="8" t="s">
        <v>199</v>
      </c>
      <c r="AB18" s="8" t="s">
        <v>200</v>
      </c>
      <c r="AC18" s="8" t="s">
        <v>201</v>
      </c>
      <c r="AD18" s="8" t="s">
        <v>202</v>
      </c>
      <c r="AI18" s="10">
        <v>43934</v>
      </c>
      <c r="AJ18" s="9">
        <v>2E-3</v>
      </c>
    </row>
    <row r="19" spans="1:36">
      <c r="A19" s="8" t="s">
        <v>186</v>
      </c>
      <c r="B19" s="8" t="s">
        <v>187</v>
      </c>
      <c r="C19" s="10">
        <v>43923</v>
      </c>
      <c r="D19" s="8" t="s">
        <v>29</v>
      </c>
      <c r="E19" s="9">
        <v>8.5000000000000006E-3</v>
      </c>
      <c r="F19" s="8" t="s">
        <v>188</v>
      </c>
      <c r="H19" s="8" t="s">
        <v>189</v>
      </c>
      <c r="I19" s="8" t="s">
        <v>190</v>
      </c>
      <c r="J19" s="8" t="s">
        <v>191</v>
      </c>
      <c r="K19" s="8" t="s">
        <v>192</v>
      </c>
      <c r="N19" s="8" t="s">
        <v>189</v>
      </c>
      <c r="P19" s="8" t="s">
        <v>193</v>
      </c>
      <c r="Q19" s="8" t="s">
        <v>194</v>
      </c>
      <c r="R19" s="8" t="s">
        <v>224</v>
      </c>
      <c r="S19" s="8" t="s">
        <v>196</v>
      </c>
      <c r="T19" s="11">
        <v>43945.265277777777</v>
      </c>
      <c r="W19" s="8" t="s">
        <v>197</v>
      </c>
      <c r="X19" s="8" t="s">
        <v>198</v>
      </c>
      <c r="Y19" s="8" t="s">
        <v>199</v>
      </c>
      <c r="AB19" s="8" t="s">
        <v>200</v>
      </c>
      <c r="AC19" s="8" t="s">
        <v>201</v>
      </c>
      <c r="AD19" s="8" t="s">
        <v>202</v>
      </c>
      <c r="AI19" s="10">
        <v>43934</v>
      </c>
      <c r="AJ19" s="9">
        <v>2E-3</v>
      </c>
    </row>
    <row r="20" spans="1:36">
      <c r="A20" s="8" t="s">
        <v>186</v>
      </c>
      <c r="B20" s="8" t="s">
        <v>187</v>
      </c>
      <c r="C20" s="10">
        <v>43923</v>
      </c>
      <c r="D20" s="8" t="s">
        <v>30</v>
      </c>
      <c r="E20" s="12">
        <v>2.5999999999999999E-2</v>
      </c>
      <c r="F20" s="8" t="s">
        <v>188</v>
      </c>
      <c r="H20" s="8" t="s">
        <v>189</v>
      </c>
      <c r="I20" s="8" t="s">
        <v>190</v>
      </c>
      <c r="J20" s="8" t="s">
        <v>191</v>
      </c>
      <c r="K20" s="8" t="s">
        <v>192</v>
      </c>
      <c r="N20" s="8" t="s">
        <v>189</v>
      </c>
      <c r="P20" s="8" t="s">
        <v>193</v>
      </c>
      <c r="Q20" s="8" t="s">
        <v>194</v>
      </c>
      <c r="R20" s="8" t="s">
        <v>225</v>
      </c>
      <c r="S20" s="8" t="s">
        <v>196</v>
      </c>
      <c r="T20" s="11">
        <v>43945.265277777777</v>
      </c>
      <c r="U20" s="8" t="s">
        <v>213</v>
      </c>
      <c r="V20" s="8" t="s">
        <v>214</v>
      </c>
      <c r="W20" s="8" t="s">
        <v>197</v>
      </c>
      <c r="X20" s="8" t="s">
        <v>198</v>
      </c>
      <c r="Y20" s="8" t="s">
        <v>199</v>
      </c>
      <c r="AB20" s="8" t="s">
        <v>200</v>
      </c>
      <c r="AC20" s="8" t="s">
        <v>201</v>
      </c>
      <c r="AD20" s="8" t="s">
        <v>202</v>
      </c>
      <c r="AI20" s="10">
        <v>43934</v>
      </c>
      <c r="AJ20" s="9">
        <v>2E-3</v>
      </c>
    </row>
    <row r="21" spans="1:36">
      <c r="A21" s="8" t="s">
        <v>186</v>
      </c>
      <c r="B21" s="8" t="s">
        <v>187</v>
      </c>
      <c r="C21" s="10">
        <v>43923</v>
      </c>
      <c r="D21" s="8" t="s">
        <v>31</v>
      </c>
      <c r="E21" s="9">
        <v>2E-3</v>
      </c>
      <c r="F21" s="8" t="s">
        <v>188</v>
      </c>
      <c r="G21" s="8" t="s">
        <v>203</v>
      </c>
      <c r="H21" s="8" t="s">
        <v>193</v>
      </c>
      <c r="I21" s="8" t="s">
        <v>190</v>
      </c>
      <c r="J21" s="8" t="s">
        <v>191</v>
      </c>
      <c r="K21" s="8" t="s">
        <v>192</v>
      </c>
      <c r="N21" s="8" t="s">
        <v>189</v>
      </c>
      <c r="P21" s="8" t="s">
        <v>193</v>
      </c>
      <c r="Q21" s="8" t="s">
        <v>194</v>
      </c>
      <c r="R21" s="8" t="s">
        <v>226</v>
      </c>
      <c r="S21" s="8" t="s">
        <v>196</v>
      </c>
      <c r="T21" s="11">
        <v>43945.265277777777</v>
      </c>
      <c r="W21" s="8" t="s">
        <v>197</v>
      </c>
      <c r="X21" s="8" t="s">
        <v>198</v>
      </c>
      <c r="Y21" s="8" t="s">
        <v>199</v>
      </c>
      <c r="AB21" s="8" t="s">
        <v>200</v>
      </c>
      <c r="AC21" s="8" t="s">
        <v>201</v>
      </c>
      <c r="AD21" s="8" t="s">
        <v>202</v>
      </c>
      <c r="AI21" s="10">
        <v>43934</v>
      </c>
      <c r="AJ21" s="9">
        <v>2E-3</v>
      </c>
    </row>
    <row r="22" spans="1:36">
      <c r="A22" s="8" t="s">
        <v>77</v>
      </c>
      <c r="B22" s="8" t="s">
        <v>187</v>
      </c>
      <c r="C22" s="10">
        <v>43924</v>
      </c>
      <c r="D22" s="8" t="s">
        <v>32</v>
      </c>
      <c r="E22" s="9">
        <v>2E-3</v>
      </c>
      <c r="F22" s="8" t="s">
        <v>188</v>
      </c>
      <c r="G22" s="8" t="s">
        <v>203</v>
      </c>
      <c r="H22" s="8" t="s">
        <v>193</v>
      </c>
      <c r="I22" s="8" t="s">
        <v>227</v>
      </c>
      <c r="J22" s="8" t="s">
        <v>191</v>
      </c>
      <c r="K22" s="8" t="s">
        <v>192</v>
      </c>
      <c r="P22" s="8" t="s">
        <v>193</v>
      </c>
      <c r="Q22" s="8" t="s">
        <v>194</v>
      </c>
      <c r="R22" s="8" t="s">
        <v>195</v>
      </c>
      <c r="S22" s="8" t="s">
        <v>228</v>
      </c>
      <c r="T22" s="11">
        <v>43945.236111111109</v>
      </c>
      <c r="W22" s="8" t="s">
        <v>197</v>
      </c>
      <c r="X22" s="8" t="s">
        <v>229</v>
      </c>
      <c r="Y22" s="8" t="s">
        <v>199</v>
      </c>
      <c r="AB22" s="8" t="s">
        <v>200</v>
      </c>
      <c r="AC22" s="8" t="s">
        <v>201</v>
      </c>
      <c r="AD22" s="8" t="s">
        <v>230</v>
      </c>
      <c r="AI22" s="10">
        <v>43933</v>
      </c>
      <c r="AJ22" s="9">
        <v>2E-3</v>
      </c>
    </row>
    <row r="23" spans="1:36">
      <c r="A23" s="8" t="s">
        <v>77</v>
      </c>
      <c r="B23" s="8" t="s">
        <v>187</v>
      </c>
      <c r="C23" s="10">
        <v>43924</v>
      </c>
      <c r="D23" s="8" t="s">
        <v>32</v>
      </c>
      <c r="E23" s="9">
        <v>2E-3</v>
      </c>
      <c r="F23" s="8" t="s">
        <v>188</v>
      </c>
      <c r="G23" s="8" t="s">
        <v>203</v>
      </c>
      <c r="H23" s="8" t="s">
        <v>193</v>
      </c>
      <c r="I23" s="8" t="s">
        <v>227</v>
      </c>
      <c r="J23" s="8" t="s">
        <v>191</v>
      </c>
      <c r="K23" s="8" t="s">
        <v>192</v>
      </c>
      <c r="N23" s="8" t="s">
        <v>193</v>
      </c>
      <c r="P23" s="8" t="s">
        <v>193</v>
      </c>
      <c r="Q23" s="8" t="s">
        <v>194</v>
      </c>
      <c r="R23" s="8" t="s">
        <v>195</v>
      </c>
      <c r="S23" s="8" t="s">
        <v>228</v>
      </c>
      <c r="T23" s="11">
        <v>43945.236111111109</v>
      </c>
      <c r="W23" s="8" t="s">
        <v>197</v>
      </c>
      <c r="X23" s="8" t="s">
        <v>198</v>
      </c>
      <c r="Y23" s="8" t="s">
        <v>199</v>
      </c>
      <c r="AB23" s="8" t="s">
        <v>200</v>
      </c>
      <c r="AC23" s="8" t="s">
        <v>201</v>
      </c>
      <c r="AD23" s="8" t="s">
        <v>230</v>
      </c>
      <c r="AI23" s="10">
        <v>43933</v>
      </c>
      <c r="AJ23" s="9">
        <v>2E-3</v>
      </c>
    </row>
    <row r="24" spans="1:36">
      <c r="A24" s="8" t="s">
        <v>77</v>
      </c>
      <c r="B24" s="8" t="s">
        <v>187</v>
      </c>
      <c r="C24" s="10">
        <v>43924</v>
      </c>
      <c r="D24" s="8" t="s">
        <v>36</v>
      </c>
      <c r="E24" s="9">
        <v>2E-3</v>
      </c>
      <c r="F24" s="8" t="s">
        <v>188</v>
      </c>
      <c r="G24" s="8" t="s">
        <v>203</v>
      </c>
      <c r="H24" s="8" t="s">
        <v>193</v>
      </c>
      <c r="I24" s="8" t="s">
        <v>227</v>
      </c>
      <c r="J24" s="8" t="s">
        <v>191</v>
      </c>
      <c r="K24" s="8" t="s">
        <v>192</v>
      </c>
      <c r="P24" s="8" t="s">
        <v>193</v>
      </c>
      <c r="Q24" s="8" t="s">
        <v>194</v>
      </c>
      <c r="R24" s="8" t="s">
        <v>204</v>
      </c>
      <c r="S24" s="8" t="s">
        <v>228</v>
      </c>
      <c r="T24" s="11">
        <v>43945.236111111109</v>
      </c>
      <c r="W24" s="8" t="s">
        <v>197</v>
      </c>
      <c r="X24" s="8" t="s">
        <v>229</v>
      </c>
      <c r="Y24" s="8" t="s">
        <v>199</v>
      </c>
      <c r="AB24" s="8" t="s">
        <v>200</v>
      </c>
      <c r="AC24" s="8" t="s">
        <v>201</v>
      </c>
      <c r="AD24" s="8" t="s">
        <v>230</v>
      </c>
      <c r="AI24" s="10">
        <v>43933</v>
      </c>
      <c r="AJ24" s="9">
        <v>2E-3</v>
      </c>
    </row>
    <row r="25" spans="1:36">
      <c r="A25" s="8" t="s">
        <v>77</v>
      </c>
      <c r="B25" s="8" t="s">
        <v>187</v>
      </c>
      <c r="C25" s="10">
        <v>43924</v>
      </c>
      <c r="D25" s="8" t="s">
        <v>36</v>
      </c>
      <c r="E25" s="9">
        <v>2E-3</v>
      </c>
      <c r="F25" s="8" t="s">
        <v>188</v>
      </c>
      <c r="G25" s="8" t="s">
        <v>203</v>
      </c>
      <c r="H25" s="8" t="s">
        <v>193</v>
      </c>
      <c r="I25" s="8" t="s">
        <v>227</v>
      </c>
      <c r="J25" s="8" t="s">
        <v>191</v>
      </c>
      <c r="K25" s="8" t="s">
        <v>192</v>
      </c>
      <c r="N25" s="8" t="s">
        <v>193</v>
      </c>
      <c r="P25" s="8" t="s">
        <v>193</v>
      </c>
      <c r="Q25" s="8" t="s">
        <v>194</v>
      </c>
      <c r="R25" s="8" t="s">
        <v>204</v>
      </c>
      <c r="S25" s="8" t="s">
        <v>228</v>
      </c>
      <c r="T25" s="11">
        <v>43945.236111111109</v>
      </c>
      <c r="W25" s="8" t="s">
        <v>197</v>
      </c>
      <c r="X25" s="8" t="s">
        <v>198</v>
      </c>
      <c r="Y25" s="8" t="s">
        <v>199</v>
      </c>
      <c r="AB25" s="8" t="s">
        <v>200</v>
      </c>
      <c r="AC25" s="8" t="s">
        <v>201</v>
      </c>
      <c r="AD25" s="8" t="s">
        <v>230</v>
      </c>
      <c r="AI25" s="10">
        <v>43933</v>
      </c>
      <c r="AJ25" s="9">
        <v>2E-3</v>
      </c>
    </row>
    <row r="26" spans="1:36">
      <c r="A26" s="8" t="s">
        <v>77</v>
      </c>
      <c r="B26" s="8" t="s">
        <v>187</v>
      </c>
      <c r="C26" s="10">
        <v>43924</v>
      </c>
      <c r="D26" s="8" t="s">
        <v>25</v>
      </c>
      <c r="E26" s="12">
        <v>3.1E-2</v>
      </c>
      <c r="F26" s="8" t="s">
        <v>188</v>
      </c>
      <c r="H26" s="8" t="s">
        <v>189</v>
      </c>
      <c r="I26" s="8" t="s">
        <v>227</v>
      </c>
      <c r="J26" s="8" t="s">
        <v>191</v>
      </c>
      <c r="K26" s="8" t="s">
        <v>192</v>
      </c>
      <c r="P26" s="8" t="s">
        <v>193</v>
      </c>
      <c r="Q26" s="8" t="s">
        <v>194</v>
      </c>
      <c r="R26" s="8" t="s">
        <v>205</v>
      </c>
      <c r="S26" s="8" t="s">
        <v>228</v>
      </c>
      <c r="T26" s="11">
        <v>43967.605555555558</v>
      </c>
      <c r="W26" s="8" t="s">
        <v>197</v>
      </c>
      <c r="X26" s="8" t="s">
        <v>229</v>
      </c>
      <c r="Y26" s="8" t="s">
        <v>199</v>
      </c>
      <c r="AB26" s="8" t="s">
        <v>200</v>
      </c>
      <c r="AC26" s="8" t="s">
        <v>201</v>
      </c>
      <c r="AD26" s="8" t="s">
        <v>230</v>
      </c>
      <c r="AI26" s="10">
        <v>43933</v>
      </c>
      <c r="AJ26" s="12">
        <v>0.01</v>
      </c>
    </row>
    <row r="27" spans="1:36">
      <c r="A27" s="8" t="s">
        <v>77</v>
      </c>
      <c r="B27" s="8" t="s">
        <v>187</v>
      </c>
      <c r="C27" s="10">
        <v>43924</v>
      </c>
      <c r="D27" s="8" t="s">
        <v>25</v>
      </c>
      <c r="E27" s="12">
        <v>0.03</v>
      </c>
      <c r="F27" s="8" t="s">
        <v>188</v>
      </c>
      <c r="H27" s="8" t="s">
        <v>189</v>
      </c>
      <c r="I27" s="8" t="s">
        <v>227</v>
      </c>
      <c r="J27" s="8" t="s">
        <v>191</v>
      </c>
      <c r="K27" s="8" t="s">
        <v>192</v>
      </c>
      <c r="N27" s="8" t="s">
        <v>193</v>
      </c>
      <c r="P27" s="8" t="s">
        <v>193</v>
      </c>
      <c r="Q27" s="8" t="s">
        <v>194</v>
      </c>
      <c r="R27" s="8" t="s">
        <v>205</v>
      </c>
      <c r="S27" s="8" t="s">
        <v>228</v>
      </c>
      <c r="T27" s="11">
        <v>43967.605555555558</v>
      </c>
      <c r="W27" s="8" t="s">
        <v>197</v>
      </c>
      <c r="X27" s="8" t="s">
        <v>198</v>
      </c>
      <c r="Y27" s="8" t="s">
        <v>199</v>
      </c>
      <c r="AB27" s="8" t="s">
        <v>200</v>
      </c>
      <c r="AC27" s="8" t="s">
        <v>201</v>
      </c>
      <c r="AD27" s="8" t="s">
        <v>230</v>
      </c>
      <c r="AI27" s="10">
        <v>43933</v>
      </c>
      <c r="AJ27" s="12">
        <v>0.01</v>
      </c>
    </row>
    <row r="28" spans="1:36">
      <c r="A28" s="8" t="s">
        <v>77</v>
      </c>
      <c r="B28" s="8" t="s">
        <v>187</v>
      </c>
      <c r="C28" s="10">
        <v>43924</v>
      </c>
      <c r="D28" s="8" t="s">
        <v>19</v>
      </c>
      <c r="E28" s="12">
        <v>1.7999999999999999E-2</v>
      </c>
      <c r="F28" s="8" t="s">
        <v>188</v>
      </c>
      <c r="H28" s="8" t="s">
        <v>189</v>
      </c>
      <c r="I28" s="8" t="s">
        <v>227</v>
      </c>
      <c r="J28" s="8" t="s">
        <v>191</v>
      </c>
      <c r="K28" s="8" t="s">
        <v>192</v>
      </c>
      <c r="P28" s="8" t="s">
        <v>193</v>
      </c>
      <c r="Q28" s="8" t="s">
        <v>206</v>
      </c>
      <c r="R28" s="8" t="s">
        <v>207</v>
      </c>
      <c r="S28" s="8" t="s">
        <v>228</v>
      </c>
      <c r="T28" s="11">
        <v>43945.236111111109</v>
      </c>
      <c r="W28" s="8" t="s">
        <v>197</v>
      </c>
      <c r="X28" s="8" t="s">
        <v>198</v>
      </c>
      <c r="Y28" s="8" t="s">
        <v>199</v>
      </c>
      <c r="AB28" s="8" t="s">
        <v>200</v>
      </c>
      <c r="AC28" s="8" t="s">
        <v>201</v>
      </c>
      <c r="AD28" s="8" t="s">
        <v>230</v>
      </c>
      <c r="AI28" s="10">
        <v>43935</v>
      </c>
      <c r="AJ28" s="9">
        <v>4.0000000000000001E-3</v>
      </c>
    </row>
    <row r="29" spans="1:36">
      <c r="A29" s="8" t="s">
        <v>77</v>
      </c>
      <c r="B29" s="8" t="s">
        <v>187</v>
      </c>
      <c r="C29" s="10">
        <v>43924</v>
      </c>
      <c r="D29" s="8" t="s">
        <v>37</v>
      </c>
      <c r="E29" s="9">
        <v>2E-3</v>
      </c>
      <c r="F29" s="8" t="s">
        <v>188</v>
      </c>
      <c r="G29" s="8" t="s">
        <v>203</v>
      </c>
      <c r="H29" s="8" t="s">
        <v>193</v>
      </c>
      <c r="I29" s="8" t="s">
        <v>227</v>
      </c>
      <c r="J29" s="8" t="s">
        <v>191</v>
      </c>
      <c r="K29" s="8" t="s">
        <v>192</v>
      </c>
      <c r="P29" s="8" t="s">
        <v>193</v>
      </c>
      <c r="Q29" s="8" t="s">
        <v>194</v>
      </c>
      <c r="R29" s="8" t="s">
        <v>208</v>
      </c>
      <c r="S29" s="8" t="s">
        <v>228</v>
      </c>
      <c r="T29" s="11">
        <v>43945.236111111109</v>
      </c>
      <c r="W29" s="8" t="s">
        <v>197</v>
      </c>
      <c r="X29" s="8" t="s">
        <v>229</v>
      </c>
      <c r="Y29" s="8" t="s">
        <v>199</v>
      </c>
      <c r="AB29" s="8" t="s">
        <v>200</v>
      </c>
      <c r="AC29" s="8" t="s">
        <v>201</v>
      </c>
      <c r="AD29" s="8" t="s">
        <v>230</v>
      </c>
      <c r="AI29" s="10">
        <v>43933</v>
      </c>
      <c r="AJ29" s="9">
        <v>2E-3</v>
      </c>
    </row>
    <row r="30" spans="1:36">
      <c r="A30" s="8" t="s">
        <v>77</v>
      </c>
      <c r="B30" s="8" t="s">
        <v>187</v>
      </c>
      <c r="C30" s="10">
        <v>43924</v>
      </c>
      <c r="D30" s="8" t="s">
        <v>37</v>
      </c>
      <c r="E30" s="9">
        <v>2E-3</v>
      </c>
      <c r="F30" s="8" t="s">
        <v>188</v>
      </c>
      <c r="G30" s="8" t="s">
        <v>203</v>
      </c>
      <c r="H30" s="8" t="s">
        <v>193</v>
      </c>
      <c r="I30" s="8" t="s">
        <v>227</v>
      </c>
      <c r="J30" s="8" t="s">
        <v>191</v>
      </c>
      <c r="K30" s="8" t="s">
        <v>192</v>
      </c>
      <c r="N30" s="8" t="s">
        <v>193</v>
      </c>
      <c r="P30" s="8" t="s">
        <v>193</v>
      </c>
      <c r="Q30" s="8" t="s">
        <v>194</v>
      </c>
      <c r="R30" s="8" t="s">
        <v>208</v>
      </c>
      <c r="S30" s="8" t="s">
        <v>228</v>
      </c>
      <c r="T30" s="11">
        <v>43945.236111111109</v>
      </c>
      <c r="W30" s="8" t="s">
        <v>197</v>
      </c>
      <c r="X30" s="8" t="s">
        <v>198</v>
      </c>
      <c r="Y30" s="8" t="s">
        <v>199</v>
      </c>
      <c r="AB30" s="8" t="s">
        <v>200</v>
      </c>
      <c r="AC30" s="8" t="s">
        <v>201</v>
      </c>
      <c r="AD30" s="8" t="s">
        <v>230</v>
      </c>
      <c r="AI30" s="10">
        <v>43933</v>
      </c>
      <c r="AJ30" s="9">
        <v>2E-3</v>
      </c>
    </row>
    <row r="31" spans="1:36">
      <c r="A31" s="8" t="s">
        <v>77</v>
      </c>
      <c r="B31" s="8" t="s">
        <v>187</v>
      </c>
      <c r="C31" s="10">
        <v>43924</v>
      </c>
      <c r="D31" s="8" t="s">
        <v>26</v>
      </c>
      <c r="E31" s="12">
        <v>0.02</v>
      </c>
      <c r="F31" s="8" t="s">
        <v>188</v>
      </c>
      <c r="G31" s="8" t="s">
        <v>203</v>
      </c>
      <c r="H31" s="8" t="s">
        <v>193</v>
      </c>
      <c r="I31" s="8" t="s">
        <v>227</v>
      </c>
      <c r="J31" s="8" t="s">
        <v>191</v>
      </c>
      <c r="K31" s="8" t="s">
        <v>192</v>
      </c>
      <c r="P31" s="8" t="s">
        <v>193</v>
      </c>
      <c r="Q31" s="8" t="s">
        <v>194</v>
      </c>
      <c r="R31" s="8" t="s">
        <v>209</v>
      </c>
      <c r="S31" s="8" t="s">
        <v>228</v>
      </c>
      <c r="T31" s="11">
        <v>43967.605555555558</v>
      </c>
      <c r="W31" s="8" t="s">
        <v>197</v>
      </c>
      <c r="X31" s="8" t="s">
        <v>229</v>
      </c>
      <c r="Y31" s="8" t="s">
        <v>199</v>
      </c>
      <c r="AB31" s="8" t="s">
        <v>200</v>
      </c>
      <c r="AC31" s="8" t="s">
        <v>201</v>
      </c>
      <c r="AD31" s="8" t="s">
        <v>230</v>
      </c>
      <c r="AI31" s="10">
        <v>43933</v>
      </c>
      <c r="AJ31" s="12">
        <v>0.02</v>
      </c>
    </row>
    <row r="32" spans="1:36">
      <c r="A32" s="8" t="s">
        <v>77</v>
      </c>
      <c r="B32" s="8" t="s">
        <v>187</v>
      </c>
      <c r="C32" s="10">
        <v>43924</v>
      </c>
      <c r="D32" s="8" t="s">
        <v>26</v>
      </c>
      <c r="E32" s="12">
        <v>0.02</v>
      </c>
      <c r="F32" s="8" t="s">
        <v>188</v>
      </c>
      <c r="G32" s="8" t="s">
        <v>203</v>
      </c>
      <c r="H32" s="8" t="s">
        <v>193</v>
      </c>
      <c r="I32" s="8" t="s">
        <v>227</v>
      </c>
      <c r="J32" s="8" t="s">
        <v>191</v>
      </c>
      <c r="K32" s="8" t="s">
        <v>192</v>
      </c>
      <c r="N32" s="8" t="s">
        <v>193</v>
      </c>
      <c r="P32" s="8" t="s">
        <v>193</v>
      </c>
      <c r="Q32" s="8" t="s">
        <v>194</v>
      </c>
      <c r="R32" s="8" t="s">
        <v>209</v>
      </c>
      <c r="S32" s="8" t="s">
        <v>228</v>
      </c>
      <c r="T32" s="11">
        <v>43967.605555555558</v>
      </c>
      <c r="W32" s="8" t="s">
        <v>197</v>
      </c>
      <c r="X32" s="8" t="s">
        <v>198</v>
      </c>
      <c r="Y32" s="8" t="s">
        <v>199</v>
      </c>
      <c r="AB32" s="8" t="s">
        <v>200</v>
      </c>
      <c r="AC32" s="8" t="s">
        <v>201</v>
      </c>
      <c r="AD32" s="8" t="s">
        <v>230</v>
      </c>
      <c r="AI32" s="10">
        <v>43933</v>
      </c>
      <c r="AJ32" s="12">
        <v>0.02</v>
      </c>
    </row>
    <row r="33" spans="1:36">
      <c r="A33" s="8" t="s">
        <v>77</v>
      </c>
      <c r="B33" s="8" t="s">
        <v>187</v>
      </c>
      <c r="C33" s="10">
        <v>43924</v>
      </c>
      <c r="D33" s="8" t="s">
        <v>27</v>
      </c>
      <c r="E33" s="9">
        <v>2E-3</v>
      </c>
      <c r="F33" s="8" t="s">
        <v>188</v>
      </c>
      <c r="G33" s="8" t="s">
        <v>203</v>
      </c>
      <c r="H33" s="8" t="s">
        <v>193</v>
      </c>
      <c r="I33" s="8" t="s">
        <v>227</v>
      </c>
      <c r="J33" s="8" t="s">
        <v>191</v>
      </c>
      <c r="K33" s="8" t="s">
        <v>192</v>
      </c>
      <c r="P33" s="8" t="s">
        <v>193</v>
      </c>
      <c r="Q33" s="8" t="s">
        <v>194</v>
      </c>
      <c r="R33" s="8" t="s">
        <v>210</v>
      </c>
      <c r="S33" s="8" t="s">
        <v>228</v>
      </c>
      <c r="T33" s="11">
        <v>43945.236111111109</v>
      </c>
      <c r="W33" s="8" t="s">
        <v>197</v>
      </c>
      <c r="X33" s="8" t="s">
        <v>229</v>
      </c>
      <c r="Y33" s="8" t="s">
        <v>199</v>
      </c>
      <c r="AB33" s="8" t="s">
        <v>200</v>
      </c>
      <c r="AC33" s="8" t="s">
        <v>201</v>
      </c>
      <c r="AD33" s="8" t="s">
        <v>230</v>
      </c>
      <c r="AI33" s="10">
        <v>43933</v>
      </c>
      <c r="AJ33" s="9">
        <v>2E-3</v>
      </c>
    </row>
    <row r="34" spans="1:36">
      <c r="A34" s="8" t="s">
        <v>77</v>
      </c>
      <c r="B34" s="8" t="s">
        <v>187</v>
      </c>
      <c r="C34" s="10">
        <v>43924</v>
      </c>
      <c r="D34" s="8" t="s">
        <v>27</v>
      </c>
      <c r="E34" s="9">
        <v>2E-3</v>
      </c>
      <c r="F34" s="8" t="s">
        <v>188</v>
      </c>
      <c r="G34" s="8" t="s">
        <v>203</v>
      </c>
      <c r="H34" s="8" t="s">
        <v>193</v>
      </c>
      <c r="I34" s="8" t="s">
        <v>227</v>
      </c>
      <c r="J34" s="8" t="s">
        <v>191</v>
      </c>
      <c r="K34" s="8" t="s">
        <v>192</v>
      </c>
      <c r="N34" s="8" t="s">
        <v>193</v>
      </c>
      <c r="P34" s="8" t="s">
        <v>193</v>
      </c>
      <c r="Q34" s="8" t="s">
        <v>194</v>
      </c>
      <c r="R34" s="8" t="s">
        <v>210</v>
      </c>
      <c r="S34" s="8" t="s">
        <v>228</v>
      </c>
      <c r="T34" s="11">
        <v>43945.236111111109</v>
      </c>
      <c r="W34" s="8" t="s">
        <v>197</v>
      </c>
      <c r="X34" s="8" t="s">
        <v>198</v>
      </c>
      <c r="Y34" s="8" t="s">
        <v>199</v>
      </c>
      <c r="AB34" s="8" t="s">
        <v>200</v>
      </c>
      <c r="AC34" s="8" t="s">
        <v>201</v>
      </c>
      <c r="AD34" s="8" t="s">
        <v>230</v>
      </c>
      <c r="AI34" s="10">
        <v>43933</v>
      </c>
      <c r="AJ34" s="9">
        <v>2E-3</v>
      </c>
    </row>
    <row r="35" spans="1:36">
      <c r="A35" s="8" t="s">
        <v>77</v>
      </c>
      <c r="B35" s="8" t="s">
        <v>187</v>
      </c>
      <c r="C35" s="10">
        <v>43924</v>
      </c>
      <c r="D35" s="8" t="s">
        <v>21</v>
      </c>
      <c r="E35" s="12">
        <v>2.1000000000000001E-2</v>
      </c>
      <c r="F35" s="8" t="s">
        <v>211</v>
      </c>
      <c r="H35" s="8" t="s">
        <v>189</v>
      </c>
      <c r="I35" s="8" t="s">
        <v>227</v>
      </c>
      <c r="J35" s="8" t="s">
        <v>191</v>
      </c>
      <c r="K35" s="8" t="s">
        <v>192</v>
      </c>
      <c r="P35" s="8" t="s">
        <v>193</v>
      </c>
      <c r="Q35" s="8" t="s">
        <v>194</v>
      </c>
      <c r="R35" s="8" t="s">
        <v>212</v>
      </c>
      <c r="S35" s="8" t="s">
        <v>228</v>
      </c>
      <c r="T35" s="11">
        <v>43945.236111111109</v>
      </c>
      <c r="W35" s="8" t="s">
        <v>197</v>
      </c>
      <c r="X35" s="8" t="s">
        <v>229</v>
      </c>
      <c r="Y35" s="8" t="s">
        <v>199</v>
      </c>
      <c r="AB35" s="8" t="s">
        <v>200</v>
      </c>
      <c r="AC35" s="8" t="s">
        <v>201</v>
      </c>
      <c r="AD35" s="8" t="s">
        <v>230</v>
      </c>
      <c r="AI35" s="10">
        <v>43933</v>
      </c>
      <c r="AJ35" s="9">
        <v>2E-3</v>
      </c>
    </row>
    <row r="36" spans="1:36">
      <c r="A36" s="8" t="s">
        <v>77</v>
      </c>
      <c r="B36" s="8" t="s">
        <v>187</v>
      </c>
      <c r="C36" s="10">
        <v>43924</v>
      </c>
      <c r="D36" s="8" t="s">
        <v>21</v>
      </c>
      <c r="E36" s="12">
        <v>2.1000000000000001E-2</v>
      </c>
      <c r="F36" s="8" t="s">
        <v>211</v>
      </c>
      <c r="H36" s="8" t="s">
        <v>189</v>
      </c>
      <c r="I36" s="8" t="s">
        <v>227</v>
      </c>
      <c r="J36" s="8" t="s">
        <v>191</v>
      </c>
      <c r="K36" s="8" t="s">
        <v>192</v>
      </c>
      <c r="N36" s="8" t="s">
        <v>193</v>
      </c>
      <c r="P36" s="8" t="s">
        <v>193</v>
      </c>
      <c r="Q36" s="8" t="s">
        <v>194</v>
      </c>
      <c r="R36" s="8" t="s">
        <v>212</v>
      </c>
      <c r="S36" s="8" t="s">
        <v>228</v>
      </c>
      <c r="T36" s="11">
        <v>43945.236111111109</v>
      </c>
      <c r="W36" s="8" t="s">
        <v>197</v>
      </c>
      <c r="X36" s="8" t="s">
        <v>198</v>
      </c>
      <c r="Y36" s="8" t="s">
        <v>199</v>
      </c>
      <c r="AB36" s="8" t="s">
        <v>200</v>
      </c>
      <c r="AC36" s="8" t="s">
        <v>201</v>
      </c>
      <c r="AD36" s="8" t="s">
        <v>230</v>
      </c>
      <c r="AI36" s="10">
        <v>43933</v>
      </c>
      <c r="AJ36" s="9">
        <v>2E-3</v>
      </c>
    </row>
    <row r="37" spans="1:36">
      <c r="A37" s="8" t="s">
        <v>77</v>
      </c>
      <c r="B37" s="8" t="s">
        <v>187</v>
      </c>
      <c r="C37" s="10">
        <v>43924</v>
      </c>
      <c r="D37" s="8" t="s">
        <v>22</v>
      </c>
      <c r="E37" s="9">
        <v>4.7999999999999996E-3</v>
      </c>
      <c r="F37" s="8" t="s">
        <v>211</v>
      </c>
      <c r="H37" s="8" t="s">
        <v>189</v>
      </c>
      <c r="I37" s="8" t="s">
        <v>227</v>
      </c>
      <c r="J37" s="8" t="s">
        <v>191</v>
      </c>
      <c r="K37" s="8" t="s">
        <v>192</v>
      </c>
      <c r="P37" s="8" t="s">
        <v>193</v>
      </c>
      <c r="Q37" s="8" t="s">
        <v>194</v>
      </c>
      <c r="R37" s="8" t="s">
        <v>215</v>
      </c>
      <c r="S37" s="8" t="s">
        <v>228</v>
      </c>
      <c r="T37" s="11">
        <v>43945.236111111109</v>
      </c>
      <c r="W37" s="8" t="s">
        <v>197</v>
      </c>
      <c r="X37" s="8" t="s">
        <v>229</v>
      </c>
      <c r="Y37" s="8" t="s">
        <v>199</v>
      </c>
      <c r="AB37" s="8" t="s">
        <v>200</v>
      </c>
      <c r="AC37" s="8" t="s">
        <v>201</v>
      </c>
      <c r="AD37" s="8" t="s">
        <v>230</v>
      </c>
      <c r="AI37" s="10">
        <v>43933</v>
      </c>
      <c r="AJ37" s="9">
        <v>2E-3</v>
      </c>
    </row>
    <row r="38" spans="1:36">
      <c r="A38" s="8" t="s">
        <v>77</v>
      </c>
      <c r="B38" s="8" t="s">
        <v>187</v>
      </c>
      <c r="C38" s="10">
        <v>43924</v>
      </c>
      <c r="D38" s="8" t="s">
        <v>22</v>
      </c>
      <c r="E38" s="9">
        <v>4.5999999999999999E-3</v>
      </c>
      <c r="F38" s="8" t="s">
        <v>211</v>
      </c>
      <c r="H38" s="8" t="s">
        <v>189</v>
      </c>
      <c r="I38" s="8" t="s">
        <v>227</v>
      </c>
      <c r="J38" s="8" t="s">
        <v>191</v>
      </c>
      <c r="K38" s="8" t="s">
        <v>192</v>
      </c>
      <c r="N38" s="8" t="s">
        <v>193</v>
      </c>
      <c r="P38" s="8" t="s">
        <v>193</v>
      </c>
      <c r="Q38" s="8" t="s">
        <v>194</v>
      </c>
      <c r="R38" s="8" t="s">
        <v>215</v>
      </c>
      <c r="S38" s="8" t="s">
        <v>228</v>
      </c>
      <c r="T38" s="11">
        <v>43945.236111111109</v>
      </c>
      <c r="W38" s="8" t="s">
        <v>197</v>
      </c>
      <c r="X38" s="8" t="s">
        <v>198</v>
      </c>
      <c r="Y38" s="8" t="s">
        <v>199</v>
      </c>
      <c r="AB38" s="8" t="s">
        <v>200</v>
      </c>
      <c r="AC38" s="8" t="s">
        <v>201</v>
      </c>
      <c r="AD38" s="8" t="s">
        <v>230</v>
      </c>
      <c r="AI38" s="10">
        <v>43933</v>
      </c>
      <c r="AJ38" s="9">
        <v>2E-3</v>
      </c>
    </row>
    <row r="39" spans="1:36">
      <c r="A39" s="8" t="s">
        <v>77</v>
      </c>
      <c r="B39" s="8" t="s">
        <v>187</v>
      </c>
      <c r="C39" s="10">
        <v>43924</v>
      </c>
      <c r="D39" s="8" t="s">
        <v>23</v>
      </c>
      <c r="E39" s="9">
        <v>2E-3</v>
      </c>
      <c r="F39" s="8" t="s">
        <v>211</v>
      </c>
      <c r="G39" s="8" t="s">
        <v>203</v>
      </c>
      <c r="H39" s="8" t="s">
        <v>193</v>
      </c>
      <c r="I39" s="8" t="s">
        <v>227</v>
      </c>
      <c r="J39" s="8" t="s">
        <v>191</v>
      </c>
      <c r="K39" s="8" t="s">
        <v>192</v>
      </c>
      <c r="P39" s="8" t="s">
        <v>193</v>
      </c>
      <c r="Q39" s="8" t="s">
        <v>194</v>
      </c>
      <c r="R39" s="8" t="s">
        <v>216</v>
      </c>
      <c r="S39" s="8" t="s">
        <v>228</v>
      </c>
      <c r="T39" s="11">
        <v>43945.236111111109</v>
      </c>
      <c r="W39" s="8" t="s">
        <v>197</v>
      </c>
      <c r="X39" s="8" t="s">
        <v>229</v>
      </c>
      <c r="Y39" s="8" t="s">
        <v>199</v>
      </c>
      <c r="AB39" s="8" t="s">
        <v>200</v>
      </c>
      <c r="AC39" s="8" t="s">
        <v>201</v>
      </c>
      <c r="AD39" s="8" t="s">
        <v>230</v>
      </c>
      <c r="AI39" s="10">
        <v>43933</v>
      </c>
      <c r="AJ39" s="9">
        <v>2E-3</v>
      </c>
    </row>
    <row r="40" spans="1:36">
      <c r="A40" s="8" t="s">
        <v>77</v>
      </c>
      <c r="B40" s="8" t="s">
        <v>187</v>
      </c>
      <c r="C40" s="10">
        <v>43924</v>
      </c>
      <c r="D40" s="8" t="s">
        <v>23</v>
      </c>
      <c r="E40" s="9">
        <v>2E-3</v>
      </c>
      <c r="F40" s="8" t="s">
        <v>211</v>
      </c>
      <c r="G40" s="8" t="s">
        <v>203</v>
      </c>
      <c r="H40" s="8" t="s">
        <v>193</v>
      </c>
      <c r="I40" s="8" t="s">
        <v>227</v>
      </c>
      <c r="J40" s="8" t="s">
        <v>191</v>
      </c>
      <c r="K40" s="8" t="s">
        <v>192</v>
      </c>
      <c r="N40" s="8" t="s">
        <v>193</v>
      </c>
      <c r="P40" s="8" t="s">
        <v>193</v>
      </c>
      <c r="Q40" s="8" t="s">
        <v>194</v>
      </c>
      <c r="R40" s="8" t="s">
        <v>216</v>
      </c>
      <c r="S40" s="8" t="s">
        <v>228</v>
      </c>
      <c r="T40" s="11">
        <v>43945.236111111109</v>
      </c>
      <c r="W40" s="8" t="s">
        <v>197</v>
      </c>
      <c r="X40" s="8" t="s">
        <v>198</v>
      </c>
      <c r="Y40" s="8" t="s">
        <v>199</v>
      </c>
      <c r="AB40" s="8" t="s">
        <v>200</v>
      </c>
      <c r="AC40" s="8" t="s">
        <v>201</v>
      </c>
      <c r="AD40" s="8" t="s">
        <v>230</v>
      </c>
      <c r="AI40" s="10">
        <v>43933</v>
      </c>
      <c r="AJ40" s="9">
        <v>2E-3</v>
      </c>
    </row>
    <row r="41" spans="1:36">
      <c r="A41" s="8" t="s">
        <v>77</v>
      </c>
      <c r="B41" s="8" t="s">
        <v>187</v>
      </c>
      <c r="C41" s="10">
        <v>43924</v>
      </c>
      <c r="D41" s="8" t="s">
        <v>24</v>
      </c>
      <c r="E41" s="9">
        <v>2E-3</v>
      </c>
      <c r="F41" s="8" t="s">
        <v>211</v>
      </c>
      <c r="G41" s="8" t="s">
        <v>203</v>
      </c>
      <c r="H41" s="8" t="s">
        <v>193</v>
      </c>
      <c r="I41" s="8" t="s">
        <v>227</v>
      </c>
      <c r="J41" s="8" t="s">
        <v>191</v>
      </c>
      <c r="K41" s="8" t="s">
        <v>192</v>
      </c>
      <c r="P41" s="8" t="s">
        <v>193</v>
      </c>
      <c r="Q41" s="8" t="s">
        <v>194</v>
      </c>
      <c r="R41" s="8" t="s">
        <v>217</v>
      </c>
      <c r="S41" s="8" t="s">
        <v>228</v>
      </c>
      <c r="T41" s="11">
        <v>43945.236111111109</v>
      </c>
      <c r="W41" s="8" t="s">
        <v>197</v>
      </c>
      <c r="X41" s="8" t="s">
        <v>229</v>
      </c>
      <c r="Y41" s="8" t="s">
        <v>199</v>
      </c>
      <c r="AB41" s="8" t="s">
        <v>200</v>
      </c>
      <c r="AC41" s="8" t="s">
        <v>201</v>
      </c>
      <c r="AD41" s="8" t="s">
        <v>230</v>
      </c>
      <c r="AI41" s="10">
        <v>43933</v>
      </c>
      <c r="AJ41" s="9">
        <v>2E-3</v>
      </c>
    </row>
    <row r="42" spans="1:36">
      <c r="A42" s="8" t="s">
        <v>77</v>
      </c>
      <c r="B42" s="8" t="s">
        <v>187</v>
      </c>
      <c r="C42" s="10">
        <v>43924</v>
      </c>
      <c r="D42" s="8" t="s">
        <v>24</v>
      </c>
      <c r="E42" s="9">
        <v>2E-3</v>
      </c>
      <c r="F42" s="8" t="s">
        <v>211</v>
      </c>
      <c r="G42" s="8" t="s">
        <v>203</v>
      </c>
      <c r="H42" s="8" t="s">
        <v>193</v>
      </c>
      <c r="I42" s="8" t="s">
        <v>227</v>
      </c>
      <c r="J42" s="8" t="s">
        <v>191</v>
      </c>
      <c r="K42" s="8" t="s">
        <v>192</v>
      </c>
      <c r="N42" s="8" t="s">
        <v>193</v>
      </c>
      <c r="P42" s="8" t="s">
        <v>193</v>
      </c>
      <c r="Q42" s="8" t="s">
        <v>194</v>
      </c>
      <c r="R42" s="8" t="s">
        <v>217</v>
      </c>
      <c r="S42" s="8" t="s">
        <v>228</v>
      </c>
      <c r="T42" s="11">
        <v>43945.236111111109</v>
      </c>
      <c r="W42" s="8" t="s">
        <v>197</v>
      </c>
      <c r="X42" s="8" t="s">
        <v>198</v>
      </c>
      <c r="Y42" s="8" t="s">
        <v>199</v>
      </c>
      <c r="AB42" s="8" t="s">
        <v>200</v>
      </c>
      <c r="AC42" s="8" t="s">
        <v>201</v>
      </c>
      <c r="AD42" s="8" t="s">
        <v>230</v>
      </c>
      <c r="AI42" s="10">
        <v>43933</v>
      </c>
      <c r="AJ42" s="9">
        <v>2E-3</v>
      </c>
    </row>
    <row r="43" spans="1:36">
      <c r="A43" s="8" t="s">
        <v>77</v>
      </c>
      <c r="B43" s="8" t="s">
        <v>187</v>
      </c>
      <c r="C43" s="10">
        <v>43924</v>
      </c>
      <c r="D43" s="8" t="s">
        <v>20</v>
      </c>
      <c r="E43" s="12">
        <v>4.7E-2</v>
      </c>
      <c r="F43" s="8" t="s">
        <v>211</v>
      </c>
      <c r="H43" s="8" t="s">
        <v>189</v>
      </c>
      <c r="I43" s="8" t="s">
        <v>227</v>
      </c>
      <c r="J43" s="8" t="s">
        <v>191</v>
      </c>
      <c r="K43" s="8" t="s">
        <v>192</v>
      </c>
      <c r="P43" s="8" t="s">
        <v>193</v>
      </c>
      <c r="Q43" s="8" t="s">
        <v>194</v>
      </c>
      <c r="R43" s="8" t="s">
        <v>218</v>
      </c>
      <c r="S43" s="8" t="s">
        <v>228</v>
      </c>
      <c r="T43" s="11">
        <v>43945.236111111109</v>
      </c>
      <c r="W43" s="8" t="s">
        <v>197</v>
      </c>
      <c r="X43" s="8" t="s">
        <v>229</v>
      </c>
      <c r="Y43" s="8" t="s">
        <v>199</v>
      </c>
      <c r="AB43" s="8" t="s">
        <v>200</v>
      </c>
      <c r="AC43" s="8" t="s">
        <v>201</v>
      </c>
      <c r="AD43" s="8" t="s">
        <v>230</v>
      </c>
      <c r="AI43" s="10">
        <v>43933</v>
      </c>
      <c r="AJ43" s="9">
        <v>5.0000000000000001E-3</v>
      </c>
    </row>
    <row r="44" spans="1:36">
      <c r="A44" s="8" t="s">
        <v>77</v>
      </c>
      <c r="B44" s="8" t="s">
        <v>187</v>
      </c>
      <c r="C44" s="10">
        <v>43924</v>
      </c>
      <c r="D44" s="8" t="s">
        <v>20</v>
      </c>
      <c r="E44" s="12">
        <v>5.0999999999999997E-2</v>
      </c>
      <c r="F44" s="8" t="s">
        <v>211</v>
      </c>
      <c r="H44" s="8" t="s">
        <v>189</v>
      </c>
      <c r="I44" s="8" t="s">
        <v>227</v>
      </c>
      <c r="J44" s="8" t="s">
        <v>191</v>
      </c>
      <c r="K44" s="8" t="s">
        <v>192</v>
      </c>
      <c r="N44" s="8" t="s">
        <v>193</v>
      </c>
      <c r="P44" s="8" t="s">
        <v>193</v>
      </c>
      <c r="Q44" s="8" t="s">
        <v>194</v>
      </c>
      <c r="R44" s="8" t="s">
        <v>218</v>
      </c>
      <c r="S44" s="8" t="s">
        <v>228</v>
      </c>
      <c r="T44" s="11">
        <v>43945.236111111109</v>
      </c>
      <c r="W44" s="8" t="s">
        <v>197</v>
      </c>
      <c r="X44" s="8" t="s">
        <v>198</v>
      </c>
      <c r="Y44" s="8" t="s">
        <v>199</v>
      </c>
      <c r="AB44" s="8" t="s">
        <v>200</v>
      </c>
      <c r="AC44" s="8" t="s">
        <v>201</v>
      </c>
      <c r="AD44" s="8" t="s">
        <v>230</v>
      </c>
      <c r="AI44" s="10">
        <v>43933</v>
      </c>
      <c r="AJ44" s="9">
        <v>5.0000000000000001E-3</v>
      </c>
    </row>
    <row r="45" spans="1:36">
      <c r="A45" s="8" t="s">
        <v>77</v>
      </c>
      <c r="B45" s="8" t="s">
        <v>187</v>
      </c>
      <c r="C45" s="10">
        <v>43924</v>
      </c>
      <c r="D45" s="8" t="s">
        <v>33</v>
      </c>
      <c r="E45" s="9">
        <v>2E-3</v>
      </c>
      <c r="F45" s="8" t="s">
        <v>188</v>
      </c>
      <c r="G45" s="8" t="s">
        <v>203</v>
      </c>
      <c r="H45" s="8" t="s">
        <v>193</v>
      </c>
      <c r="I45" s="8" t="s">
        <v>227</v>
      </c>
      <c r="J45" s="8" t="s">
        <v>191</v>
      </c>
      <c r="K45" s="8" t="s">
        <v>192</v>
      </c>
      <c r="P45" s="8" t="s">
        <v>193</v>
      </c>
      <c r="Q45" s="8" t="s">
        <v>194</v>
      </c>
      <c r="R45" s="8" t="s">
        <v>219</v>
      </c>
      <c r="S45" s="8" t="s">
        <v>228</v>
      </c>
      <c r="T45" s="11">
        <v>43945.236111111109</v>
      </c>
      <c r="W45" s="8" t="s">
        <v>197</v>
      </c>
      <c r="X45" s="8" t="s">
        <v>229</v>
      </c>
      <c r="Y45" s="8" t="s">
        <v>199</v>
      </c>
      <c r="AB45" s="8" t="s">
        <v>200</v>
      </c>
      <c r="AC45" s="8" t="s">
        <v>201</v>
      </c>
      <c r="AD45" s="8" t="s">
        <v>230</v>
      </c>
      <c r="AI45" s="10">
        <v>43933</v>
      </c>
      <c r="AJ45" s="9">
        <v>2E-3</v>
      </c>
    </row>
    <row r="46" spans="1:36">
      <c r="A46" s="8" t="s">
        <v>77</v>
      </c>
      <c r="B46" s="8" t="s">
        <v>187</v>
      </c>
      <c r="C46" s="10">
        <v>43924</v>
      </c>
      <c r="D46" s="8" t="s">
        <v>33</v>
      </c>
      <c r="E46" s="9">
        <v>2E-3</v>
      </c>
      <c r="F46" s="8" t="s">
        <v>188</v>
      </c>
      <c r="G46" s="8" t="s">
        <v>203</v>
      </c>
      <c r="H46" s="8" t="s">
        <v>193</v>
      </c>
      <c r="I46" s="8" t="s">
        <v>227</v>
      </c>
      <c r="J46" s="8" t="s">
        <v>191</v>
      </c>
      <c r="K46" s="8" t="s">
        <v>192</v>
      </c>
      <c r="N46" s="8" t="s">
        <v>193</v>
      </c>
      <c r="P46" s="8" t="s">
        <v>193</v>
      </c>
      <c r="Q46" s="8" t="s">
        <v>194</v>
      </c>
      <c r="R46" s="8" t="s">
        <v>219</v>
      </c>
      <c r="S46" s="8" t="s">
        <v>228</v>
      </c>
      <c r="T46" s="11">
        <v>43945.236111111109</v>
      </c>
      <c r="W46" s="8" t="s">
        <v>197</v>
      </c>
      <c r="X46" s="8" t="s">
        <v>198</v>
      </c>
      <c r="Y46" s="8" t="s">
        <v>199</v>
      </c>
      <c r="AB46" s="8" t="s">
        <v>200</v>
      </c>
      <c r="AC46" s="8" t="s">
        <v>201</v>
      </c>
      <c r="AD46" s="8" t="s">
        <v>230</v>
      </c>
      <c r="AI46" s="10">
        <v>43933</v>
      </c>
      <c r="AJ46" s="9">
        <v>2E-3</v>
      </c>
    </row>
    <row r="47" spans="1:36">
      <c r="A47" s="8" t="s">
        <v>77</v>
      </c>
      <c r="B47" s="8" t="s">
        <v>187</v>
      </c>
      <c r="C47" s="10">
        <v>43924</v>
      </c>
      <c r="D47" s="8" t="s">
        <v>28</v>
      </c>
      <c r="E47" s="9">
        <v>2E-3</v>
      </c>
      <c r="F47" s="8" t="s">
        <v>211</v>
      </c>
      <c r="G47" s="8" t="s">
        <v>203</v>
      </c>
      <c r="H47" s="8" t="s">
        <v>193</v>
      </c>
      <c r="I47" s="8" t="s">
        <v>227</v>
      </c>
      <c r="J47" s="8" t="s">
        <v>191</v>
      </c>
      <c r="K47" s="8" t="s">
        <v>192</v>
      </c>
      <c r="P47" s="8" t="s">
        <v>193</v>
      </c>
      <c r="Q47" s="8" t="s">
        <v>194</v>
      </c>
      <c r="R47" s="8" t="s">
        <v>220</v>
      </c>
      <c r="S47" s="8" t="s">
        <v>228</v>
      </c>
      <c r="T47" s="11">
        <v>43945.236111111109</v>
      </c>
      <c r="W47" s="8" t="s">
        <v>197</v>
      </c>
      <c r="X47" s="8" t="s">
        <v>229</v>
      </c>
      <c r="Y47" s="8" t="s">
        <v>199</v>
      </c>
      <c r="AB47" s="8" t="s">
        <v>200</v>
      </c>
      <c r="AC47" s="8" t="s">
        <v>201</v>
      </c>
      <c r="AD47" s="8" t="s">
        <v>230</v>
      </c>
      <c r="AI47" s="10">
        <v>43933</v>
      </c>
      <c r="AJ47" s="9">
        <v>2E-3</v>
      </c>
    </row>
    <row r="48" spans="1:36">
      <c r="A48" s="8" t="s">
        <v>77</v>
      </c>
      <c r="B48" s="8" t="s">
        <v>187</v>
      </c>
      <c r="C48" s="10">
        <v>43924</v>
      </c>
      <c r="D48" s="8" t="s">
        <v>28</v>
      </c>
      <c r="E48" s="9">
        <v>2E-3</v>
      </c>
      <c r="F48" s="8" t="s">
        <v>211</v>
      </c>
      <c r="G48" s="8" t="s">
        <v>203</v>
      </c>
      <c r="H48" s="8" t="s">
        <v>193</v>
      </c>
      <c r="I48" s="8" t="s">
        <v>227</v>
      </c>
      <c r="J48" s="8" t="s">
        <v>191</v>
      </c>
      <c r="K48" s="8" t="s">
        <v>192</v>
      </c>
      <c r="N48" s="8" t="s">
        <v>193</v>
      </c>
      <c r="P48" s="8" t="s">
        <v>193</v>
      </c>
      <c r="Q48" s="8" t="s">
        <v>194</v>
      </c>
      <c r="R48" s="8" t="s">
        <v>220</v>
      </c>
      <c r="S48" s="8" t="s">
        <v>228</v>
      </c>
      <c r="T48" s="11">
        <v>43945.236111111109</v>
      </c>
      <c r="W48" s="8" t="s">
        <v>197</v>
      </c>
      <c r="X48" s="8" t="s">
        <v>198</v>
      </c>
      <c r="Y48" s="8" t="s">
        <v>199</v>
      </c>
      <c r="AB48" s="8" t="s">
        <v>200</v>
      </c>
      <c r="AC48" s="8" t="s">
        <v>201</v>
      </c>
      <c r="AD48" s="8" t="s">
        <v>230</v>
      </c>
      <c r="AI48" s="10">
        <v>43933</v>
      </c>
      <c r="AJ48" s="9">
        <v>2E-3</v>
      </c>
    </row>
    <row r="49" spans="1:36">
      <c r="A49" s="8" t="s">
        <v>77</v>
      </c>
      <c r="B49" s="8" t="s">
        <v>187</v>
      </c>
      <c r="C49" s="10">
        <v>43924</v>
      </c>
      <c r="D49" s="8" t="s">
        <v>34</v>
      </c>
      <c r="E49" s="9">
        <v>2E-3</v>
      </c>
      <c r="F49" s="8" t="s">
        <v>188</v>
      </c>
      <c r="G49" s="8" t="s">
        <v>203</v>
      </c>
      <c r="H49" s="8" t="s">
        <v>193</v>
      </c>
      <c r="I49" s="8" t="s">
        <v>227</v>
      </c>
      <c r="J49" s="8" t="s">
        <v>191</v>
      </c>
      <c r="K49" s="8" t="s">
        <v>192</v>
      </c>
      <c r="P49" s="8" t="s">
        <v>193</v>
      </c>
      <c r="Q49" s="8" t="s">
        <v>194</v>
      </c>
      <c r="R49" s="8" t="s">
        <v>221</v>
      </c>
      <c r="S49" s="8" t="s">
        <v>228</v>
      </c>
      <c r="T49" s="11">
        <v>43945.236111111109</v>
      </c>
      <c r="W49" s="8" t="s">
        <v>197</v>
      </c>
      <c r="X49" s="8" t="s">
        <v>229</v>
      </c>
      <c r="Y49" s="8" t="s">
        <v>199</v>
      </c>
      <c r="AB49" s="8" t="s">
        <v>200</v>
      </c>
      <c r="AC49" s="8" t="s">
        <v>201</v>
      </c>
      <c r="AD49" s="8" t="s">
        <v>230</v>
      </c>
      <c r="AI49" s="10">
        <v>43933</v>
      </c>
      <c r="AJ49" s="9">
        <v>2E-3</v>
      </c>
    </row>
    <row r="50" spans="1:36">
      <c r="A50" s="8" t="s">
        <v>77</v>
      </c>
      <c r="B50" s="8" t="s">
        <v>187</v>
      </c>
      <c r="C50" s="10">
        <v>43924</v>
      </c>
      <c r="D50" s="8" t="s">
        <v>34</v>
      </c>
      <c r="E50" s="9">
        <v>2E-3</v>
      </c>
      <c r="F50" s="8" t="s">
        <v>188</v>
      </c>
      <c r="G50" s="8" t="s">
        <v>203</v>
      </c>
      <c r="H50" s="8" t="s">
        <v>193</v>
      </c>
      <c r="I50" s="8" t="s">
        <v>227</v>
      </c>
      <c r="J50" s="8" t="s">
        <v>191</v>
      </c>
      <c r="K50" s="8" t="s">
        <v>192</v>
      </c>
      <c r="N50" s="8" t="s">
        <v>193</v>
      </c>
      <c r="P50" s="8" t="s">
        <v>193</v>
      </c>
      <c r="Q50" s="8" t="s">
        <v>194</v>
      </c>
      <c r="R50" s="8" t="s">
        <v>221</v>
      </c>
      <c r="S50" s="8" t="s">
        <v>228</v>
      </c>
      <c r="T50" s="11">
        <v>43945.236111111109</v>
      </c>
      <c r="W50" s="8" t="s">
        <v>197</v>
      </c>
      <c r="X50" s="8" t="s">
        <v>198</v>
      </c>
      <c r="Y50" s="8" t="s">
        <v>199</v>
      </c>
      <c r="AB50" s="8" t="s">
        <v>200</v>
      </c>
      <c r="AC50" s="8" t="s">
        <v>201</v>
      </c>
      <c r="AD50" s="8" t="s">
        <v>230</v>
      </c>
      <c r="AI50" s="10">
        <v>43933</v>
      </c>
      <c r="AJ50" s="9">
        <v>2E-3</v>
      </c>
    </row>
    <row r="51" spans="1:36">
      <c r="A51" s="8" t="s">
        <v>77</v>
      </c>
      <c r="B51" s="8" t="s">
        <v>187</v>
      </c>
      <c r="C51" s="10">
        <v>43924</v>
      </c>
      <c r="D51" s="8" t="s">
        <v>38</v>
      </c>
      <c r="E51" s="9">
        <v>2E-3</v>
      </c>
      <c r="F51" s="8" t="s">
        <v>188</v>
      </c>
      <c r="G51" s="8" t="s">
        <v>203</v>
      </c>
      <c r="H51" s="8" t="s">
        <v>193</v>
      </c>
      <c r="I51" s="8" t="s">
        <v>227</v>
      </c>
      <c r="J51" s="8" t="s">
        <v>191</v>
      </c>
      <c r="K51" s="8" t="s">
        <v>192</v>
      </c>
      <c r="P51" s="8" t="s">
        <v>193</v>
      </c>
      <c r="Q51" s="8" t="s">
        <v>194</v>
      </c>
      <c r="R51" s="8" t="s">
        <v>222</v>
      </c>
      <c r="S51" s="8" t="s">
        <v>228</v>
      </c>
      <c r="T51" s="11">
        <v>43945.236111111109</v>
      </c>
      <c r="W51" s="8" t="s">
        <v>197</v>
      </c>
      <c r="X51" s="8" t="s">
        <v>229</v>
      </c>
      <c r="Y51" s="8" t="s">
        <v>199</v>
      </c>
      <c r="AB51" s="8" t="s">
        <v>200</v>
      </c>
      <c r="AC51" s="8" t="s">
        <v>201</v>
      </c>
      <c r="AD51" s="8" t="s">
        <v>230</v>
      </c>
      <c r="AI51" s="10">
        <v>43933</v>
      </c>
      <c r="AJ51" s="9">
        <v>2E-3</v>
      </c>
    </row>
    <row r="52" spans="1:36">
      <c r="A52" s="8" t="s">
        <v>77</v>
      </c>
      <c r="B52" s="8" t="s">
        <v>187</v>
      </c>
      <c r="C52" s="10">
        <v>43924</v>
      </c>
      <c r="D52" s="8" t="s">
        <v>38</v>
      </c>
      <c r="E52" s="9">
        <v>2E-3</v>
      </c>
      <c r="F52" s="8" t="s">
        <v>188</v>
      </c>
      <c r="G52" s="8" t="s">
        <v>203</v>
      </c>
      <c r="H52" s="8" t="s">
        <v>193</v>
      </c>
      <c r="I52" s="8" t="s">
        <v>227</v>
      </c>
      <c r="J52" s="8" t="s">
        <v>191</v>
      </c>
      <c r="K52" s="8" t="s">
        <v>192</v>
      </c>
      <c r="N52" s="8" t="s">
        <v>193</v>
      </c>
      <c r="P52" s="8" t="s">
        <v>193</v>
      </c>
      <c r="Q52" s="8" t="s">
        <v>194</v>
      </c>
      <c r="R52" s="8" t="s">
        <v>222</v>
      </c>
      <c r="S52" s="8" t="s">
        <v>228</v>
      </c>
      <c r="T52" s="11">
        <v>43945.236111111109</v>
      </c>
      <c r="W52" s="8" t="s">
        <v>197</v>
      </c>
      <c r="X52" s="8" t="s">
        <v>198</v>
      </c>
      <c r="Y52" s="8" t="s">
        <v>199</v>
      </c>
      <c r="AB52" s="8" t="s">
        <v>200</v>
      </c>
      <c r="AC52" s="8" t="s">
        <v>201</v>
      </c>
      <c r="AD52" s="8" t="s">
        <v>230</v>
      </c>
      <c r="AI52" s="10">
        <v>43933</v>
      </c>
      <c r="AJ52" s="9">
        <v>2E-3</v>
      </c>
    </row>
    <row r="53" spans="1:36">
      <c r="A53" s="8" t="s">
        <v>77</v>
      </c>
      <c r="B53" s="8" t="s">
        <v>187</v>
      </c>
      <c r="C53" s="10">
        <v>43924</v>
      </c>
      <c r="D53" s="8" t="s">
        <v>231</v>
      </c>
      <c r="E53" s="12">
        <v>1.7999999999999999E-2</v>
      </c>
      <c r="F53" s="8" t="s">
        <v>188</v>
      </c>
      <c r="H53" s="8" t="s">
        <v>189</v>
      </c>
      <c r="I53" s="8" t="s">
        <v>227</v>
      </c>
      <c r="J53" s="8" t="s">
        <v>191</v>
      </c>
      <c r="K53" s="8" t="s">
        <v>192</v>
      </c>
      <c r="P53" s="8" t="s">
        <v>193</v>
      </c>
      <c r="Q53" s="8" t="s">
        <v>206</v>
      </c>
      <c r="R53" s="8" t="s">
        <v>232</v>
      </c>
      <c r="S53" s="8" t="s">
        <v>228</v>
      </c>
      <c r="T53" s="11">
        <v>43945.236111111109</v>
      </c>
      <c r="W53" s="8" t="s">
        <v>197</v>
      </c>
      <c r="X53" s="8" t="s">
        <v>198</v>
      </c>
      <c r="Y53" s="8" t="s">
        <v>199</v>
      </c>
      <c r="AB53" s="8" t="s">
        <v>200</v>
      </c>
      <c r="AC53" s="8" t="s">
        <v>201</v>
      </c>
      <c r="AD53" s="8" t="s">
        <v>230</v>
      </c>
      <c r="AI53" s="10">
        <v>43935</v>
      </c>
      <c r="AJ53" s="9">
        <v>4.0000000000000001E-3</v>
      </c>
    </row>
    <row r="54" spans="1:36">
      <c r="A54" s="8" t="s">
        <v>77</v>
      </c>
      <c r="B54" s="8" t="s">
        <v>187</v>
      </c>
      <c r="C54" s="10">
        <v>43924</v>
      </c>
      <c r="D54" s="8" t="s">
        <v>233</v>
      </c>
      <c r="E54" s="9">
        <v>2E-3</v>
      </c>
      <c r="F54" s="8" t="s">
        <v>188</v>
      </c>
      <c r="G54" s="8" t="s">
        <v>203</v>
      </c>
      <c r="H54" s="8" t="s">
        <v>193</v>
      </c>
      <c r="I54" s="8" t="s">
        <v>227</v>
      </c>
      <c r="J54" s="8" t="s">
        <v>191</v>
      </c>
      <c r="K54" s="8" t="s">
        <v>192</v>
      </c>
      <c r="P54" s="8" t="s">
        <v>193</v>
      </c>
      <c r="Q54" s="8" t="s">
        <v>206</v>
      </c>
      <c r="R54" s="8" t="s">
        <v>234</v>
      </c>
      <c r="S54" s="8" t="s">
        <v>228</v>
      </c>
      <c r="T54" s="11">
        <v>43945.236111111109</v>
      </c>
      <c r="W54" s="8" t="s">
        <v>197</v>
      </c>
      <c r="X54" s="8" t="s">
        <v>198</v>
      </c>
      <c r="Y54" s="8" t="s">
        <v>199</v>
      </c>
      <c r="AB54" s="8" t="s">
        <v>200</v>
      </c>
      <c r="AC54" s="8" t="s">
        <v>201</v>
      </c>
      <c r="AD54" s="8" t="s">
        <v>230</v>
      </c>
      <c r="AI54" s="10">
        <v>43935</v>
      </c>
      <c r="AJ54" s="9">
        <v>2E-3</v>
      </c>
    </row>
    <row r="55" spans="1:36">
      <c r="A55" s="8" t="s">
        <v>77</v>
      </c>
      <c r="B55" s="8" t="s">
        <v>187</v>
      </c>
      <c r="C55" s="10">
        <v>43924</v>
      </c>
      <c r="D55" s="8" t="s">
        <v>235</v>
      </c>
      <c r="E55" s="9">
        <v>4.0000000000000001E-3</v>
      </c>
      <c r="F55" s="8" t="s">
        <v>188</v>
      </c>
      <c r="G55" s="8" t="s">
        <v>203</v>
      </c>
      <c r="H55" s="8" t="s">
        <v>193</v>
      </c>
      <c r="I55" s="8" t="s">
        <v>227</v>
      </c>
      <c r="J55" s="8" t="s">
        <v>191</v>
      </c>
      <c r="K55" s="8" t="s">
        <v>192</v>
      </c>
      <c r="P55" s="8" t="s">
        <v>193</v>
      </c>
      <c r="Q55" s="8" t="s">
        <v>206</v>
      </c>
      <c r="R55" s="8" t="s">
        <v>236</v>
      </c>
      <c r="S55" s="8" t="s">
        <v>228</v>
      </c>
      <c r="T55" s="11">
        <v>43945.236111111109</v>
      </c>
      <c r="W55" s="8" t="s">
        <v>197</v>
      </c>
      <c r="X55" s="8" t="s">
        <v>198</v>
      </c>
      <c r="Y55" s="8" t="s">
        <v>199</v>
      </c>
      <c r="AB55" s="8" t="s">
        <v>200</v>
      </c>
      <c r="AC55" s="8" t="s">
        <v>201</v>
      </c>
      <c r="AD55" s="8" t="s">
        <v>230</v>
      </c>
      <c r="AI55" s="10">
        <v>43935</v>
      </c>
      <c r="AJ55" s="9">
        <v>4.0000000000000001E-3</v>
      </c>
    </row>
    <row r="56" spans="1:36">
      <c r="A56" s="8" t="s">
        <v>77</v>
      </c>
      <c r="B56" s="8" t="s">
        <v>187</v>
      </c>
      <c r="C56" s="10">
        <v>43924</v>
      </c>
      <c r="D56" s="8" t="s">
        <v>237</v>
      </c>
      <c r="E56" s="9">
        <v>2E-3</v>
      </c>
      <c r="F56" s="8" t="s">
        <v>188</v>
      </c>
      <c r="G56" s="8" t="s">
        <v>203</v>
      </c>
      <c r="H56" s="8" t="s">
        <v>193</v>
      </c>
      <c r="I56" s="8" t="s">
        <v>227</v>
      </c>
      <c r="J56" s="8" t="s">
        <v>191</v>
      </c>
      <c r="K56" s="8" t="s">
        <v>192</v>
      </c>
      <c r="P56" s="8" t="s">
        <v>193</v>
      </c>
      <c r="Q56" s="8" t="s">
        <v>206</v>
      </c>
      <c r="R56" s="8" t="s">
        <v>238</v>
      </c>
      <c r="S56" s="8" t="s">
        <v>228</v>
      </c>
      <c r="T56" s="11">
        <v>43945.236111111109</v>
      </c>
      <c r="W56" s="8" t="s">
        <v>197</v>
      </c>
      <c r="X56" s="8" t="s">
        <v>198</v>
      </c>
      <c r="Y56" s="8" t="s">
        <v>199</v>
      </c>
      <c r="AB56" s="8" t="s">
        <v>200</v>
      </c>
      <c r="AC56" s="8" t="s">
        <v>201</v>
      </c>
      <c r="AD56" s="8" t="s">
        <v>230</v>
      </c>
      <c r="AI56" s="10">
        <v>43935</v>
      </c>
      <c r="AJ56" s="9">
        <v>2E-3</v>
      </c>
    </row>
    <row r="57" spans="1:36">
      <c r="A57" s="8" t="s">
        <v>77</v>
      </c>
      <c r="B57" s="8" t="s">
        <v>187</v>
      </c>
      <c r="C57" s="10">
        <v>43924</v>
      </c>
      <c r="D57" s="8" t="s">
        <v>239</v>
      </c>
      <c r="E57" s="9">
        <v>2E-3</v>
      </c>
      <c r="F57" s="8" t="s">
        <v>188</v>
      </c>
      <c r="G57" s="8" t="s">
        <v>203</v>
      </c>
      <c r="H57" s="8" t="s">
        <v>193</v>
      </c>
      <c r="I57" s="8" t="s">
        <v>227</v>
      </c>
      <c r="J57" s="8" t="s">
        <v>191</v>
      </c>
      <c r="K57" s="8" t="s">
        <v>192</v>
      </c>
      <c r="P57" s="8" t="s">
        <v>193</v>
      </c>
      <c r="Q57" s="8" t="s">
        <v>206</v>
      </c>
      <c r="R57" s="8" t="s">
        <v>240</v>
      </c>
      <c r="S57" s="8" t="s">
        <v>228</v>
      </c>
      <c r="T57" s="11">
        <v>43945.236111111109</v>
      </c>
      <c r="W57" s="8" t="s">
        <v>197</v>
      </c>
      <c r="X57" s="8" t="s">
        <v>198</v>
      </c>
      <c r="Y57" s="8" t="s">
        <v>199</v>
      </c>
      <c r="AB57" s="8" t="s">
        <v>200</v>
      </c>
      <c r="AC57" s="8" t="s">
        <v>201</v>
      </c>
      <c r="AD57" s="8" t="s">
        <v>230</v>
      </c>
      <c r="AI57" s="10">
        <v>43935</v>
      </c>
      <c r="AJ57" s="9">
        <v>2E-3</v>
      </c>
    </row>
    <row r="58" spans="1:36">
      <c r="A58" s="8" t="s">
        <v>77</v>
      </c>
      <c r="B58" s="8" t="s">
        <v>187</v>
      </c>
      <c r="C58" s="10">
        <v>43924</v>
      </c>
      <c r="D58" s="8" t="s">
        <v>35</v>
      </c>
      <c r="E58" s="9">
        <v>2.8E-3</v>
      </c>
      <c r="F58" s="8" t="s">
        <v>188</v>
      </c>
      <c r="H58" s="8" t="s">
        <v>189</v>
      </c>
      <c r="I58" s="8" t="s">
        <v>227</v>
      </c>
      <c r="J58" s="8" t="s">
        <v>191</v>
      </c>
      <c r="K58" s="8" t="s">
        <v>192</v>
      </c>
      <c r="P58" s="8" t="s">
        <v>193</v>
      </c>
      <c r="Q58" s="8" t="s">
        <v>194</v>
      </c>
      <c r="R58" s="8" t="s">
        <v>223</v>
      </c>
      <c r="S58" s="8" t="s">
        <v>228</v>
      </c>
      <c r="T58" s="11">
        <v>43945.236111111109</v>
      </c>
      <c r="U58" s="8" t="s">
        <v>241</v>
      </c>
      <c r="V58" s="8" t="s">
        <v>242</v>
      </c>
      <c r="W58" s="8" t="s">
        <v>197</v>
      </c>
      <c r="X58" s="8" t="s">
        <v>229</v>
      </c>
      <c r="Y58" s="8" t="s">
        <v>199</v>
      </c>
      <c r="AB58" s="8" t="s">
        <v>200</v>
      </c>
      <c r="AC58" s="8" t="s">
        <v>201</v>
      </c>
      <c r="AD58" s="8" t="s">
        <v>230</v>
      </c>
      <c r="AI58" s="10">
        <v>43933</v>
      </c>
      <c r="AJ58" s="9">
        <v>2E-3</v>
      </c>
    </row>
    <row r="59" spans="1:36">
      <c r="A59" s="8" t="s">
        <v>77</v>
      </c>
      <c r="B59" s="8" t="s">
        <v>187</v>
      </c>
      <c r="C59" s="10">
        <v>43924</v>
      </c>
      <c r="D59" s="8" t="s">
        <v>35</v>
      </c>
      <c r="E59" s="9">
        <v>3.0000000000000001E-3</v>
      </c>
      <c r="F59" s="8" t="s">
        <v>188</v>
      </c>
      <c r="G59" s="8" t="s">
        <v>243</v>
      </c>
      <c r="H59" s="8" t="s">
        <v>189</v>
      </c>
      <c r="I59" s="8" t="s">
        <v>227</v>
      </c>
      <c r="J59" s="8" t="s">
        <v>191</v>
      </c>
      <c r="K59" s="8" t="s">
        <v>192</v>
      </c>
      <c r="N59" s="8" t="s">
        <v>193</v>
      </c>
      <c r="P59" s="8" t="s">
        <v>193</v>
      </c>
      <c r="Q59" s="8" t="s">
        <v>194</v>
      </c>
      <c r="R59" s="8" t="s">
        <v>223</v>
      </c>
      <c r="S59" s="8" t="s">
        <v>228</v>
      </c>
      <c r="T59" s="11">
        <v>43945.236111111109</v>
      </c>
      <c r="U59" s="8" t="s">
        <v>241</v>
      </c>
      <c r="V59" s="8" t="s">
        <v>242</v>
      </c>
      <c r="W59" s="8" t="s">
        <v>197</v>
      </c>
      <c r="X59" s="8" t="s">
        <v>198</v>
      </c>
      <c r="Y59" s="8" t="s">
        <v>199</v>
      </c>
      <c r="AB59" s="8" t="s">
        <v>200</v>
      </c>
      <c r="AC59" s="8" t="s">
        <v>201</v>
      </c>
      <c r="AD59" s="8" t="s">
        <v>230</v>
      </c>
      <c r="AI59" s="10">
        <v>43933</v>
      </c>
      <c r="AJ59" s="9">
        <v>2E-3</v>
      </c>
    </row>
    <row r="60" spans="1:36">
      <c r="A60" s="8" t="s">
        <v>77</v>
      </c>
      <c r="B60" s="8" t="s">
        <v>187</v>
      </c>
      <c r="C60" s="10">
        <v>43924</v>
      </c>
      <c r="D60" s="8" t="s">
        <v>29</v>
      </c>
      <c r="E60" s="12">
        <v>1.4E-2</v>
      </c>
      <c r="F60" s="8" t="s">
        <v>188</v>
      </c>
      <c r="H60" s="8" t="s">
        <v>189</v>
      </c>
      <c r="I60" s="8" t="s">
        <v>227</v>
      </c>
      <c r="J60" s="8" t="s">
        <v>191</v>
      </c>
      <c r="K60" s="8" t="s">
        <v>192</v>
      </c>
      <c r="P60" s="8" t="s">
        <v>193</v>
      </c>
      <c r="Q60" s="8" t="s">
        <v>194</v>
      </c>
      <c r="R60" s="8" t="s">
        <v>224</v>
      </c>
      <c r="S60" s="8" t="s">
        <v>228</v>
      </c>
      <c r="T60" s="11">
        <v>43945.236111111109</v>
      </c>
      <c r="U60" s="8" t="s">
        <v>241</v>
      </c>
      <c r="V60" s="8" t="s">
        <v>242</v>
      </c>
      <c r="W60" s="8" t="s">
        <v>197</v>
      </c>
      <c r="X60" s="8" t="s">
        <v>229</v>
      </c>
      <c r="Y60" s="8" t="s">
        <v>199</v>
      </c>
      <c r="AB60" s="8" t="s">
        <v>200</v>
      </c>
      <c r="AC60" s="8" t="s">
        <v>201</v>
      </c>
      <c r="AD60" s="8" t="s">
        <v>230</v>
      </c>
      <c r="AI60" s="10">
        <v>43933</v>
      </c>
      <c r="AJ60" s="9">
        <v>2E-3</v>
      </c>
    </row>
    <row r="61" spans="1:36">
      <c r="A61" s="8" t="s">
        <v>77</v>
      </c>
      <c r="B61" s="8" t="s">
        <v>187</v>
      </c>
      <c r="C61" s="10">
        <v>43924</v>
      </c>
      <c r="D61" s="8" t="s">
        <v>29</v>
      </c>
      <c r="E61" s="12">
        <v>1.2999999999999999E-2</v>
      </c>
      <c r="F61" s="8" t="s">
        <v>188</v>
      </c>
      <c r="G61" s="8" t="s">
        <v>243</v>
      </c>
      <c r="H61" s="8" t="s">
        <v>189</v>
      </c>
      <c r="I61" s="8" t="s">
        <v>227</v>
      </c>
      <c r="J61" s="8" t="s">
        <v>191</v>
      </c>
      <c r="K61" s="8" t="s">
        <v>192</v>
      </c>
      <c r="N61" s="8" t="s">
        <v>193</v>
      </c>
      <c r="P61" s="8" t="s">
        <v>193</v>
      </c>
      <c r="Q61" s="8" t="s">
        <v>194</v>
      </c>
      <c r="R61" s="8" t="s">
        <v>224</v>
      </c>
      <c r="S61" s="8" t="s">
        <v>228</v>
      </c>
      <c r="T61" s="11">
        <v>43945.236111111109</v>
      </c>
      <c r="U61" s="8" t="s">
        <v>241</v>
      </c>
      <c r="V61" s="8" t="s">
        <v>242</v>
      </c>
      <c r="W61" s="8" t="s">
        <v>197</v>
      </c>
      <c r="X61" s="8" t="s">
        <v>198</v>
      </c>
      <c r="Y61" s="8" t="s">
        <v>199</v>
      </c>
      <c r="AB61" s="8" t="s">
        <v>200</v>
      </c>
      <c r="AC61" s="8" t="s">
        <v>201</v>
      </c>
      <c r="AD61" s="8" t="s">
        <v>230</v>
      </c>
      <c r="AI61" s="10">
        <v>43933</v>
      </c>
      <c r="AJ61" s="9">
        <v>2E-3</v>
      </c>
    </row>
    <row r="62" spans="1:36">
      <c r="A62" s="8" t="s">
        <v>77</v>
      </c>
      <c r="B62" s="8" t="s">
        <v>187</v>
      </c>
      <c r="C62" s="10">
        <v>43924</v>
      </c>
      <c r="D62" s="8" t="s">
        <v>30</v>
      </c>
      <c r="E62" s="12">
        <v>1.7000000000000001E-2</v>
      </c>
      <c r="F62" s="8" t="s">
        <v>188</v>
      </c>
      <c r="H62" s="8" t="s">
        <v>189</v>
      </c>
      <c r="I62" s="8" t="s">
        <v>227</v>
      </c>
      <c r="J62" s="8" t="s">
        <v>191</v>
      </c>
      <c r="K62" s="8" t="s">
        <v>192</v>
      </c>
      <c r="P62" s="8" t="s">
        <v>193</v>
      </c>
      <c r="Q62" s="8" t="s">
        <v>194</v>
      </c>
      <c r="R62" s="8" t="s">
        <v>225</v>
      </c>
      <c r="S62" s="8" t="s">
        <v>228</v>
      </c>
      <c r="T62" s="11">
        <v>43945.236111111109</v>
      </c>
      <c r="U62" s="8" t="s">
        <v>241</v>
      </c>
      <c r="V62" s="8" t="s">
        <v>244</v>
      </c>
      <c r="W62" s="8" t="s">
        <v>197</v>
      </c>
      <c r="X62" s="8" t="s">
        <v>229</v>
      </c>
      <c r="Y62" s="8" t="s">
        <v>199</v>
      </c>
      <c r="AB62" s="8" t="s">
        <v>200</v>
      </c>
      <c r="AC62" s="8" t="s">
        <v>201</v>
      </c>
      <c r="AD62" s="8" t="s">
        <v>230</v>
      </c>
      <c r="AI62" s="10">
        <v>43933</v>
      </c>
      <c r="AJ62" s="9">
        <v>2E-3</v>
      </c>
    </row>
    <row r="63" spans="1:36">
      <c r="A63" s="8" t="s">
        <v>77</v>
      </c>
      <c r="B63" s="8" t="s">
        <v>187</v>
      </c>
      <c r="C63" s="10">
        <v>43924</v>
      </c>
      <c r="D63" s="8" t="s">
        <v>30</v>
      </c>
      <c r="E63" s="12">
        <v>1.7999999999999999E-2</v>
      </c>
      <c r="F63" s="8" t="s">
        <v>188</v>
      </c>
      <c r="G63" s="8" t="s">
        <v>245</v>
      </c>
      <c r="H63" s="8" t="s">
        <v>189</v>
      </c>
      <c r="I63" s="8" t="s">
        <v>227</v>
      </c>
      <c r="J63" s="8" t="s">
        <v>191</v>
      </c>
      <c r="K63" s="8" t="s">
        <v>192</v>
      </c>
      <c r="N63" s="8" t="s">
        <v>193</v>
      </c>
      <c r="P63" s="8" t="s">
        <v>193</v>
      </c>
      <c r="Q63" s="8" t="s">
        <v>194</v>
      </c>
      <c r="R63" s="8" t="s">
        <v>225</v>
      </c>
      <c r="S63" s="8" t="s">
        <v>228</v>
      </c>
      <c r="T63" s="11">
        <v>43945.236111111109</v>
      </c>
      <c r="U63" s="8" t="s">
        <v>241</v>
      </c>
      <c r="V63" s="8" t="s">
        <v>244</v>
      </c>
      <c r="W63" s="8" t="s">
        <v>197</v>
      </c>
      <c r="X63" s="8" t="s">
        <v>198</v>
      </c>
      <c r="Y63" s="8" t="s">
        <v>199</v>
      </c>
      <c r="AB63" s="8" t="s">
        <v>200</v>
      </c>
      <c r="AC63" s="8" t="s">
        <v>201</v>
      </c>
      <c r="AD63" s="8" t="s">
        <v>230</v>
      </c>
      <c r="AI63" s="10">
        <v>43933</v>
      </c>
      <c r="AJ63" s="9">
        <v>2E-3</v>
      </c>
    </row>
    <row r="64" spans="1:36">
      <c r="A64" s="8" t="s">
        <v>77</v>
      </c>
      <c r="B64" s="8" t="s">
        <v>187</v>
      </c>
      <c r="C64" s="10">
        <v>43924</v>
      </c>
      <c r="D64" s="8" t="s">
        <v>31</v>
      </c>
      <c r="E64" s="9">
        <v>2E-3</v>
      </c>
      <c r="F64" s="8" t="s">
        <v>188</v>
      </c>
      <c r="G64" s="8" t="s">
        <v>203</v>
      </c>
      <c r="H64" s="8" t="s">
        <v>193</v>
      </c>
      <c r="I64" s="8" t="s">
        <v>227</v>
      </c>
      <c r="J64" s="8" t="s">
        <v>191</v>
      </c>
      <c r="K64" s="8" t="s">
        <v>192</v>
      </c>
      <c r="P64" s="8" t="s">
        <v>193</v>
      </c>
      <c r="Q64" s="8" t="s">
        <v>194</v>
      </c>
      <c r="R64" s="8" t="s">
        <v>226</v>
      </c>
      <c r="S64" s="8" t="s">
        <v>228</v>
      </c>
      <c r="T64" s="11">
        <v>43945.236111111109</v>
      </c>
      <c r="W64" s="8" t="s">
        <v>197</v>
      </c>
      <c r="X64" s="8" t="s">
        <v>229</v>
      </c>
      <c r="Y64" s="8" t="s">
        <v>199</v>
      </c>
      <c r="AB64" s="8" t="s">
        <v>200</v>
      </c>
      <c r="AC64" s="8" t="s">
        <v>201</v>
      </c>
      <c r="AD64" s="8" t="s">
        <v>230</v>
      </c>
      <c r="AI64" s="10">
        <v>43933</v>
      </c>
      <c r="AJ64" s="9">
        <v>2E-3</v>
      </c>
    </row>
    <row r="65" spans="1:36">
      <c r="A65" s="8" t="s">
        <v>77</v>
      </c>
      <c r="B65" s="8" t="s">
        <v>187</v>
      </c>
      <c r="C65" s="10">
        <v>43924</v>
      </c>
      <c r="D65" s="8" t="s">
        <v>31</v>
      </c>
      <c r="E65" s="9">
        <v>2E-3</v>
      </c>
      <c r="F65" s="8" t="s">
        <v>188</v>
      </c>
      <c r="G65" s="8" t="s">
        <v>203</v>
      </c>
      <c r="H65" s="8" t="s">
        <v>193</v>
      </c>
      <c r="I65" s="8" t="s">
        <v>227</v>
      </c>
      <c r="J65" s="8" t="s">
        <v>191</v>
      </c>
      <c r="K65" s="8" t="s">
        <v>192</v>
      </c>
      <c r="N65" s="8" t="s">
        <v>193</v>
      </c>
      <c r="P65" s="8" t="s">
        <v>193</v>
      </c>
      <c r="Q65" s="8" t="s">
        <v>194</v>
      </c>
      <c r="R65" s="8" t="s">
        <v>226</v>
      </c>
      <c r="S65" s="8" t="s">
        <v>228</v>
      </c>
      <c r="T65" s="11">
        <v>43945.236111111109</v>
      </c>
      <c r="W65" s="8" t="s">
        <v>197</v>
      </c>
      <c r="X65" s="8" t="s">
        <v>198</v>
      </c>
      <c r="Y65" s="8" t="s">
        <v>199</v>
      </c>
      <c r="AB65" s="8" t="s">
        <v>200</v>
      </c>
      <c r="AC65" s="8" t="s">
        <v>201</v>
      </c>
      <c r="AD65" s="8" t="s">
        <v>230</v>
      </c>
      <c r="AI65" s="10">
        <v>43933</v>
      </c>
      <c r="AJ65" s="9">
        <v>2E-3</v>
      </c>
    </row>
    <row r="66" spans="1:36">
      <c r="A66" s="8" t="s">
        <v>246</v>
      </c>
      <c r="B66" s="8" t="s">
        <v>187</v>
      </c>
      <c r="C66" s="10">
        <v>43916</v>
      </c>
      <c r="D66" s="8" t="s">
        <v>32</v>
      </c>
      <c r="E66" s="9">
        <v>3.8E-3</v>
      </c>
      <c r="F66" s="8" t="s">
        <v>188</v>
      </c>
      <c r="H66" s="8" t="s">
        <v>189</v>
      </c>
      <c r="I66" s="8" t="s">
        <v>190</v>
      </c>
      <c r="J66" s="8" t="s">
        <v>191</v>
      </c>
      <c r="K66" s="8" t="s">
        <v>192</v>
      </c>
      <c r="P66" s="8" t="s">
        <v>193</v>
      </c>
      <c r="Q66" s="8" t="s">
        <v>194</v>
      </c>
      <c r="R66" s="8" t="s">
        <v>195</v>
      </c>
      <c r="S66" s="8" t="s">
        <v>247</v>
      </c>
      <c r="T66" s="11">
        <v>43928.972222222219</v>
      </c>
      <c r="W66" s="8" t="s">
        <v>197</v>
      </c>
      <c r="X66" s="8" t="s">
        <v>229</v>
      </c>
      <c r="Y66" s="8" t="s">
        <v>199</v>
      </c>
      <c r="AB66" s="8" t="s">
        <v>248</v>
      </c>
      <c r="AC66" s="8" t="s">
        <v>201</v>
      </c>
      <c r="AD66" s="8" t="s">
        <v>249</v>
      </c>
      <c r="AI66" s="10">
        <v>43923</v>
      </c>
      <c r="AJ66" s="9">
        <v>2E-3</v>
      </c>
    </row>
    <row r="67" spans="1:36">
      <c r="A67" s="8" t="s">
        <v>246</v>
      </c>
      <c r="B67" s="8" t="s">
        <v>187</v>
      </c>
      <c r="C67" s="10">
        <v>43916</v>
      </c>
      <c r="D67" s="8" t="s">
        <v>32</v>
      </c>
      <c r="E67" s="9">
        <v>3.5000000000000001E-3</v>
      </c>
      <c r="F67" s="8" t="s">
        <v>188</v>
      </c>
      <c r="H67" s="8" t="s">
        <v>189</v>
      </c>
      <c r="I67" s="8" t="s">
        <v>190</v>
      </c>
      <c r="J67" s="8" t="s">
        <v>191</v>
      </c>
      <c r="K67" s="8" t="s">
        <v>192</v>
      </c>
      <c r="N67" s="8" t="s">
        <v>193</v>
      </c>
      <c r="P67" s="8" t="s">
        <v>193</v>
      </c>
      <c r="Q67" s="8" t="s">
        <v>194</v>
      </c>
      <c r="R67" s="8" t="s">
        <v>195</v>
      </c>
      <c r="S67" s="8" t="s">
        <v>247</v>
      </c>
      <c r="T67" s="11">
        <v>43928.972222222219</v>
      </c>
      <c r="W67" s="8" t="s">
        <v>197</v>
      </c>
      <c r="X67" s="8" t="s">
        <v>198</v>
      </c>
      <c r="Y67" s="8" t="s">
        <v>199</v>
      </c>
      <c r="AB67" s="8" t="s">
        <v>248</v>
      </c>
      <c r="AC67" s="8" t="s">
        <v>201</v>
      </c>
      <c r="AD67" s="8" t="s">
        <v>249</v>
      </c>
      <c r="AI67" s="10">
        <v>43923</v>
      </c>
      <c r="AJ67" s="9">
        <v>2E-3</v>
      </c>
    </row>
    <row r="68" spans="1:36">
      <c r="A68" s="8" t="s">
        <v>246</v>
      </c>
      <c r="B68" s="8" t="s">
        <v>187</v>
      </c>
      <c r="C68" s="10">
        <v>43916</v>
      </c>
      <c r="D68" s="8" t="s">
        <v>36</v>
      </c>
      <c r="E68" s="9">
        <v>2E-3</v>
      </c>
      <c r="F68" s="8" t="s">
        <v>188</v>
      </c>
      <c r="G68" s="8" t="s">
        <v>203</v>
      </c>
      <c r="H68" s="8" t="s">
        <v>193</v>
      </c>
      <c r="I68" s="8" t="s">
        <v>190</v>
      </c>
      <c r="J68" s="8" t="s">
        <v>191</v>
      </c>
      <c r="K68" s="8" t="s">
        <v>192</v>
      </c>
      <c r="P68" s="8" t="s">
        <v>193</v>
      </c>
      <c r="Q68" s="8" t="s">
        <v>194</v>
      </c>
      <c r="R68" s="8" t="s">
        <v>204</v>
      </c>
      <c r="S68" s="8" t="s">
        <v>247</v>
      </c>
      <c r="T68" s="11">
        <v>43928.972222222219</v>
      </c>
      <c r="W68" s="8" t="s">
        <v>197</v>
      </c>
      <c r="X68" s="8" t="s">
        <v>229</v>
      </c>
      <c r="Y68" s="8" t="s">
        <v>199</v>
      </c>
      <c r="AB68" s="8" t="s">
        <v>248</v>
      </c>
      <c r="AC68" s="8" t="s">
        <v>201</v>
      </c>
      <c r="AD68" s="8" t="s">
        <v>249</v>
      </c>
      <c r="AI68" s="10">
        <v>43923</v>
      </c>
      <c r="AJ68" s="9">
        <v>2E-3</v>
      </c>
    </row>
    <row r="69" spans="1:36">
      <c r="A69" s="8" t="s">
        <v>246</v>
      </c>
      <c r="B69" s="8" t="s">
        <v>187</v>
      </c>
      <c r="C69" s="10">
        <v>43916</v>
      </c>
      <c r="D69" s="8" t="s">
        <v>36</v>
      </c>
      <c r="E69" s="9">
        <v>2E-3</v>
      </c>
      <c r="F69" s="8" t="s">
        <v>188</v>
      </c>
      <c r="G69" s="8" t="s">
        <v>203</v>
      </c>
      <c r="H69" s="8" t="s">
        <v>193</v>
      </c>
      <c r="I69" s="8" t="s">
        <v>190</v>
      </c>
      <c r="J69" s="8" t="s">
        <v>191</v>
      </c>
      <c r="K69" s="8" t="s">
        <v>192</v>
      </c>
      <c r="N69" s="8" t="s">
        <v>193</v>
      </c>
      <c r="P69" s="8" t="s">
        <v>193</v>
      </c>
      <c r="Q69" s="8" t="s">
        <v>194</v>
      </c>
      <c r="R69" s="8" t="s">
        <v>204</v>
      </c>
      <c r="S69" s="8" t="s">
        <v>247</v>
      </c>
      <c r="T69" s="11">
        <v>43928.972222222219</v>
      </c>
      <c r="W69" s="8" t="s">
        <v>197</v>
      </c>
      <c r="X69" s="8" t="s">
        <v>198</v>
      </c>
      <c r="Y69" s="8" t="s">
        <v>199</v>
      </c>
      <c r="AB69" s="8" t="s">
        <v>248</v>
      </c>
      <c r="AC69" s="8" t="s">
        <v>201</v>
      </c>
      <c r="AD69" s="8" t="s">
        <v>249</v>
      </c>
      <c r="AI69" s="10">
        <v>43923</v>
      </c>
      <c r="AJ69" s="9">
        <v>2E-3</v>
      </c>
    </row>
    <row r="70" spans="1:36">
      <c r="A70" s="8" t="s">
        <v>246</v>
      </c>
      <c r="B70" s="8" t="s">
        <v>187</v>
      </c>
      <c r="C70" s="10">
        <v>43916</v>
      </c>
      <c r="D70" s="8" t="s">
        <v>25</v>
      </c>
      <c r="E70" s="12">
        <v>0.04</v>
      </c>
      <c r="F70" s="8" t="s">
        <v>188</v>
      </c>
      <c r="H70" s="8" t="s">
        <v>189</v>
      </c>
      <c r="I70" s="8" t="s">
        <v>190</v>
      </c>
      <c r="J70" s="8" t="s">
        <v>191</v>
      </c>
      <c r="K70" s="8" t="s">
        <v>192</v>
      </c>
      <c r="P70" s="8" t="s">
        <v>193</v>
      </c>
      <c r="Q70" s="8" t="s">
        <v>194</v>
      </c>
      <c r="R70" s="8" t="s">
        <v>205</v>
      </c>
      <c r="S70" s="8" t="s">
        <v>247</v>
      </c>
      <c r="T70" s="11">
        <v>43928.972222222219</v>
      </c>
      <c r="W70" s="8" t="s">
        <v>197</v>
      </c>
      <c r="X70" s="8" t="s">
        <v>229</v>
      </c>
      <c r="Y70" s="8" t="s">
        <v>199</v>
      </c>
      <c r="AB70" s="8" t="s">
        <v>248</v>
      </c>
      <c r="AC70" s="8" t="s">
        <v>201</v>
      </c>
      <c r="AD70" s="8" t="s">
        <v>249</v>
      </c>
      <c r="AI70" s="10">
        <v>43923</v>
      </c>
      <c r="AJ70" s="12">
        <v>0.01</v>
      </c>
    </row>
    <row r="71" spans="1:36">
      <c r="A71" s="8" t="s">
        <v>246</v>
      </c>
      <c r="B71" s="8" t="s">
        <v>187</v>
      </c>
      <c r="C71" s="10">
        <v>43916</v>
      </c>
      <c r="D71" s="8" t="s">
        <v>25</v>
      </c>
      <c r="E71" s="12">
        <v>4.1000000000000002E-2</v>
      </c>
      <c r="F71" s="8" t="s">
        <v>188</v>
      </c>
      <c r="H71" s="8" t="s">
        <v>189</v>
      </c>
      <c r="I71" s="8" t="s">
        <v>190</v>
      </c>
      <c r="J71" s="8" t="s">
        <v>191</v>
      </c>
      <c r="K71" s="8" t="s">
        <v>192</v>
      </c>
      <c r="N71" s="8" t="s">
        <v>193</v>
      </c>
      <c r="P71" s="8" t="s">
        <v>193</v>
      </c>
      <c r="Q71" s="8" t="s">
        <v>194</v>
      </c>
      <c r="R71" s="8" t="s">
        <v>205</v>
      </c>
      <c r="S71" s="8" t="s">
        <v>247</v>
      </c>
      <c r="T71" s="11">
        <v>43928.972222222219</v>
      </c>
      <c r="W71" s="8" t="s">
        <v>197</v>
      </c>
      <c r="X71" s="8" t="s">
        <v>198</v>
      </c>
      <c r="Y71" s="8" t="s">
        <v>199</v>
      </c>
      <c r="AB71" s="8" t="s">
        <v>248</v>
      </c>
      <c r="AC71" s="8" t="s">
        <v>201</v>
      </c>
      <c r="AD71" s="8" t="s">
        <v>249</v>
      </c>
      <c r="AI71" s="10">
        <v>43923</v>
      </c>
      <c r="AJ71" s="12">
        <v>0.01</v>
      </c>
    </row>
    <row r="72" spans="1:36">
      <c r="A72" s="8" t="s">
        <v>246</v>
      </c>
      <c r="B72" s="8" t="s">
        <v>187</v>
      </c>
      <c r="C72" s="10">
        <v>43916</v>
      </c>
      <c r="D72" s="8" t="s">
        <v>19</v>
      </c>
      <c r="E72" s="12">
        <v>2.1000000000000001E-2</v>
      </c>
      <c r="F72" s="8" t="s">
        <v>188</v>
      </c>
      <c r="H72" s="8" t="s">
        <v>189</v>
      </c>
      <c r="I72" s="8" t="s">
        <v>190</v>
      </c>
      <c r="J72" s="8" t="s">
        <v>191</v>
      </c>
      <c r="K72" s="8" t="s">
        <v>192</v>
      </c>
      <c r="P72" s="8" t="s">
        <v>193</v>
      </c>
      <c r="Q72" s="8" t="s">
        <v>206</v>
      </c>
      <c r="R72" s="8" t="s">
        <v>207</v>
      </c>
      <c r="S72" s="8" t="s">
        <v>247</v>
      </c>
      <c r="T72" s="11">
        <v>43928.972222222219</v>
      </c>
      <c r="W72" s="8" t="s">
        <v>197</v>
      </c>
      <c r="X72" s="8" t="s">
        <v>198</v>
      </c>
      <c r="Y72" s="8" t="s">
        <v>199</v>
      </c>
      <c r="AB72" s="8" t="s">
        <v>248</v>
      </c>
      <c r="AC72" s="8" t="s">
        <v>201</v>
      </c>
      <c r="AD72" s="8" t="s">
        <v>249</v>
      </c>
      <c r="AI72" s="10">
        <v>43924</v>
      </c>
      <c r="AJ72" s="9">
        <v>4.0000000000000001E-3</v>
      </c>
    </row>
    <row r="73" spans="1:36">
      <c r="A73" s="8" t="s">
        <v>246</v>
      </c>
      <c r="B73" s="8" t="s">
        <v>187</v>
      </c>
      <c r="C73" s="10">
        <v>43916</v>
      </c>
      <c r="D73" s="8" t="s">
        <v>37</v>
      </c>
      <c r="E73" s="9">
        <v>2E-3</v>
      </c>
      <c r="F73" s="8" t="s">
        <v>188</v>
      </c>
      <c r="G73" s="8" t="s">
        <v>203</v>
      </c>
      <c r="H73" s="8" t="s">
        <v>193</v>
      </c>
      <c r="I73" s="8" t="s">
        <v>190</v>
      </c>
      <c r="J73" s="8" t="s">
        <v>191</v>
      </c>
      <c r="K73" s="8" t="s">
        <v>192</v>
      </c>
      <c r="P73" s="8" t="s">
        <v>193</v>
      </c>
      <c r="Q73" s="8" t="s">
        <v>194</v>
      </c>
      <c r="R73" s="8" t="s">
        <v>208</v>
      </c>
      <c r="S73" s="8" t="s">
        <v>247</v>
      </c>
      <c r="T73" s="11">
        <v>43928.972222222219</v>
      </c>
      <c r="W73" s="8" t="s">
        <v>197</v>
      </c>
      <c r="X73" s="8" t="s">
        <v>229</v>
      </c>
      <c r="Y73" s="8" t="s">
        <v>199</v>
      </c>
      <c r="AB73" s="8" t="s">
        <v>248</v>
      </c>
      <c r="AC73" s="8" t="s">
        <v>201</v>
      </c>
      <c r="AD73" s="8" t="s">
        <v>249</v>
      </c>
      <c r="AI73" s="10">
        <v>43923</v>
      </c>
      <c r="AJ73" s="9">
        <v>2E-3</v>
      </c>
    </row>
    <row r="74" spans="1:36">
      <c r="A74" s="8" t="s">
        <v>246</v>
      </c>
      <c r="B74" s="8" t="s">
        <v>187</v>
      </c>
      <c r="C74" s="10">
        <v>43916</v>
      </c>
      <c r="D74" s="8" t="s">
        <v>37</v>
      </c>
      <c r="E74" s="9">
        <v>2E-3</v>
      </c>
      <c r="F74" s="8" t="s">
        <v>188</v>
      </c>
      <c r="G74" s="8" t="s">
        <v>203</v>
      </c>
      <c r="H74" s="8" t="s">
        <v>193</v>
      </c>
      <c r="I74" s="8" t="s">
        <v>190</v>
      </c>
      <c r="J74" s="8" t="s">
        <v>191</v>
      </c>
      <c r="K74" s="8" t="s">
        <v>192</v>
      </c>
      <c r="N74" s="8" t="s">
        <v>193</v>
      </c>
      <c r="P74" s="8" t="s">
        <v>193</v>
      </c>
      <c r="Q74" s="8" t="s">
        <v>194</v>
      </c>
      <c r="R74" s="8" t="s">
        <v>208</v>
      </c>
      <c r="S74" s="8" t="s">
        <v>247</v>
      </c>
      <c r="T74" s="11">
        <v>43928.972222222219</v>
      </c>
      <c r="W74" s="8" t="s">
        <v>197</v>
      </c>
      <c r="X74" s="8" t="s">
        <v>198</v>
      </c>
      <c r="Y74" s="8" t="s">
        <v>199</v>
      </c>
      <c r="AB74" s="8" t="s">
        <v>248</v>
      </c>
      <c r="AC74" s="8" t="s">
        <v>201</v>
      </c>
      <c r="AD74" s="8" t="s">
        <v>249</v>
      </c>
      <c r="AI74" s="10">
        <v>43923</v>
      </c>
      <c r="AJ74" s="9">
        <v>2E-3</v>
      </c>
    </row>
    <row r="75" spans="1:36">
      <c r="A75" s="8" t="s">
        <v>246</v>
      </c>
      <c r="B75" s="8" t="s">
        <v>187</v>
      </c>
      <c r="C75" s="10">
        <v>43916</v>
      </c>
      <c r="D75" s="8" t="s">
        <v>26</v>
      </c>
      <c r="E75" s="12">
        <v>0.02</v>
      </c>
      <c r="F75" s="8" t="s">
        <v>188</v>
      </c>
      <c r="G75" s="8" t="s">
        <v>203</v>
      </c>
      <c r="H75" s="8" t="s">
        <v>193</v>
      </c>
      <c r="I75" s="8" t="s">
        <v>190</v>
      </c>
      <c r="J75" s="8" t="s">
        <v>191</v>
      </c>
      <c r="K75" s="8" t="s">
        <v>192</v>
      </c>
      <c r="P75" s="8" t="s">
        <v>193</v>
      </c>
      <c r="Q75" s="8" t="s">
        <v>194</v>
      </c>
      <c r="R75" s="8" t="s">
        <v>209</v>
      </c>
      <c r="S75" s="8" t="s">
        <v>247</v>
      </c>
      <c r="T75" s="11">
        <v>43928.972222222219</v>
      </c>
      <c r="W75" s="8" t="s">
        <v>197</v>
      </c>
      <c r="X75" s="8" t="s">
        <v>229</v>
      </c>
      <c r="Y75" s="8" t="s">
        <v>199</v>
      </c>
      <c r="AB75" s="8" t="s">
        <v>248</v>
      </c>
      <c r="AC75" s="8" t="s">
        <v>201</v>
      </c>
      <c r="AD75" s="8" t="s">
        <v>249</v>
      </c>
      <c r="AI75" s="10">
        <v>43923</v>
      </c>
      <c r="AJ75" s="12">
        <v>0.02</v>
      </c>
    </row>
    <row r="76" spans="1:36">
      <c r="A76" s="8" t="s">
        <v>246</v>
      </c>
      <c r="B76" s="8" t="s">
        <v>187</v>
      </c>
      <c r="C76" s="10">
        <v>43916</v>
      </c>
      <c r="D76" s="8" t="s">
        <v>26</v>
      </c>
      <c r="E76" s="12">
        <v>0.02</v>
      </c>
      <c r="F76" s="8" t="s">
        <v>188</v>
      </c>
      <c r="G76" s="8" t="s">
        <v>203</v>
      </c>
      <c r="H76" s="8" t="s">
        <v>193</v>
      </c>
      <c r="I76" s="8" t="s">
        <v>190</v>
      </c>
      <c r="J76" s="8" t="s">
        <v>191</v>
      </c>
      <c r="K76" s="8" t="s">
        <v>192</v>
      </c>
      <c r="N76" s="8" t="s">
        <v>193</v>
      </c>
      <c r="P76" s="8" t="s">
        <v>193</v>
      </c>
      <c r="Q76" s="8" t="s">
        <v>194</v>
      </c>
      <c r="R76" s="8" t="s">
        <v>209</v>
      </c>
      <c r="S76" s="8" t="s">
        <v>247</v>
      </c>
      <c r="T76" s="11">
        <v>43928.972222222219</v>
      </c>
      <c r="W76" s="8" t="s">
        <v>197</v>
      </c>
      <c r="X76" s="8" t="s">
        <v>198</v>
      </c>
      <c r="Y76" s="8" t="s">
        <v>199</v>
      </c>
      <c r="AB76" s="8" t="s">
        <v>248</v>
      </c>
      <c r="AC76" s="8" t="s">
        <v>201</v>
      </c>
      <c r="AD76" s="8" t="s">
        <v>249</v>
      </c>
      <c r="AI76" s="10">
        <v>43923</v>
      </c>
      <c r="AJ76" s="12">
        <v>0.02</v>
      </c>
    </row>
    <row r="77" spans="1:36">
      <c r="A77" s="8" t="s">
        <v>246</v>
      </c>
      <c r="B77" s="8" t="s">
        <v>187</v>
      </c>
      <c r="C77" s="10">
        <v>43916</v>
      </c>
      <c r="D77" s="8" t="s">
        <v>27</v>
      </c>
      <c r="E77" s="9">
        <v>2.0999999999999999E-3</v>
      </c>
      <c r="F77" s="8" t="s">
        <v>188</v>
      </c>
      <c r="H77" s="8" t="s">
        <v>189</v>
      </c>
      <c r="I77" s="8" t="s">
        <v>190</v>
      </c>
      <c r="J77" s="8" t="s">
        <v>191</v>
      </c>
      <c r="K77" s="8" t="s">
        <v>192</v>
      </c>
      <c r="P77" s="8" t="s">
        <v>193</v>
      </c>
      <c r="Q77" s="8" t="s">
        <v>194</v>
      </c>
      <c r="R77" s="8" t="s">
        <v>210</v>
      </c>
      <c r="S77" s="8" t="s">
        <v>247</v>
      </c>
      <c r="T77" s="11">
        <v>43928.972222222219</v>
      </c>
      <c r="W77" s="8" t="s">
        <v>197</v>
      </c>
      <c r="X77" s="8" t="s">
        <v>229</v>
      </c>
      <c r="Y77" s="8" t="s">
        <v>199</v>
      </c>
      <c r="AB77" s="8" t="s">
        <v>248</v>
      </c>
      <c r="AC77" s="8" t="s">
        <v>201</v>
      </c>
      <c r="AD77" s="8" t="s">
        <v>249</v>
      </c>
      <c r="AI77" s="10">
        <v>43923</v>
      </c>
      <c r="AJ77" s="9">
        <v>2E-3</v>
      </c>
    </row>
    <row r="78" spans="1:36">
      <c r="A78" s="8" t="s">
        <v>246</v>
      </c>
      <c r="B78" s="8" t="s">
        <v>187</v>
      </c>
      <c r="C78" s="10">
        <v>43916</v>
      </c>
      <c r="D78" s="8" t="s">
        <v>27</v>
      </c>
      <c r="E78" s="9">
        <v>2.0999999999999999E-3</v>
      </c>
      <c r="F78" s="8" t="s">
        <v>188</v>
      </c>
      <c r="H78" s="8" t="s">
        <v>189</v>
      </c>
      <c r="I78" s="8" t="s">
        <v>190</v>
      </c>
      <c r="J78" s="8" t="s">
        <v>191</v>
      </c>
      <c r="K78" s="8" t="s">
        <v>192</v>
      </c>
      <c r="N78" s="8" t="s">
        <v>193</v>
      </c>
      <c r="P78" s="8" t="s">
        <v>193</v>
      </c>
      <c r="Q78" s="8" t="s">
        <v>194</v>
      </c>
      <c r="R78" s="8" t="s">
        <v>210</v>
      </c>
      <c r="S78" s="8" t="s">
        <v>247</v>
      </c>
      <c r="T78" s="11">
        <v>43928.972222222219</v>
      </c>
      <c r="W78" s="8" t="s">
        <v>197</v>
      </c>
      <c r="X78" s="8" t="s">
        <v>198</v>
      </c>
      <c r="Y78" s="8" t="s">
        <v>199</v>
      </c>
      <c r="AB78" s="8" t="s">
        <v>248</v>
      </c>
      <c r="AC78" s="8" t="s">
        <v>201</v>
      </c>
      <c r="AD78" s="8" t="s">
        <v>249</v>
      </c>
      <c r="AI78" s="10">
        <v>43923</v>
      </c>
      <c r="AJ78" s="9">
        <v>2E-3</v>
      </c>
    </row>
    <row r="79" spans="1:36">
      <c r="A79" s="8" t="s">
        <v>246</v>
      </c>
      <c r="B79" s="8" t="s">
        <v>187</v>
      </c>
      <c r="C79" s="10">
        <v>43916</v>
      </c>
      <c r="D79" s="8" t="s">
        <v>21</v>
      </c>
      <c r="E79" s="12">
        <v>2.5999999999999999E-2</v>
      </c>
      <c r="F79" s="8" t="s">
        <v>211</v>
      </c>
      <c r="H79" s="8" t="s">
        <v>189</v>
      </c>
      <c r="I79" s="8" t="s">
        <v>190</v>
      </c>
      <c r="J79" s="8" t="s">
        <v>191</v>
      </c>
      <c r="K79" s="8" t="s">
        <v>192</v>
      </c>
      <c r="P79" s="8" t="s">
        <v>193</v>
      </c>
      <c r="Q79" s="8" t="s">
        <v>194</v>
      </c>
      <c r="R79" s="8" t="s">
        <v>212</v>
      </c>
      <c r="S79" s="8" t="s">
        <v>247</v>
      </c>
      <c r="T79" s="11">
        <v>43928.972222222219</v>
      </c>
      <c r="W79" s="8" t="s">
        <v>197</v>
      </c>
      <c r="X79" s="8" t="s">
        <v>229</v>
      </c>
      <c r="Y79" s="8" t="s">
        <v>199</v>
      </c>
      <c r="AB79" s="8" t="s">
        <v>248</v>
      </c>
      <c r="AC79" s="8" t="s">
        <v>201</v>
      </c>
      <c r="AD79" s="8" t="s">
        <v>249</v>
      </c>
      <c r="AI79" s="10">
        <v>43923</v>
      </c>
      <c r="AJ79" s="9">
        <v>2E-3</v>
      </c>
    </row>
    <row r="80" spans="1:36">
      <c r="A80" s="8" t="s">
        <v>246</v>
      </c>
      <c r="B80" s="8" t="s">
        <v>187</v>
      </c>
      <c r="C80" s="10">
        <v>43916</v>
      </c>
      <c r="D80" s="8" t="s">
        <v>21</v>
      </c>
      <c r="E80" s="12">
        <v>2.5999999999999999E-2</v>
      </c>
      <c r="F80" s="8" t="s">
        <v>211</v>
      </c>
      <c r="H80" s="8" t="s">
        <v>189</v>
      </c>
      <c r="I80" s="8" t="s">
        <v>190</v>
      </c>
      <c r="J80" s="8" t="s">
        <v>191</v>
      </c>
      <c r="K80" s="8" t="s">
        <v>192</v>
      </c>
      <c r="N80" s="8" t="s">
        <v>193</v>
      </c>
      <c r="P80" s="8" t="s">
        <v>193</v>
      </c>
      <c r="Q80" s="8" t="s">
        <v>194</v>
      </c>
      <c r="R80" s="8" t="s">
        <v>212</v>
      </c>
      <c r="S80" s="8" t="s">
        <v>247</v>
      </c>
      <c r="T80" s="11">
        <v>43928.972222222219</v>
      </c>
      <c r="W80" s="8" t="s">
        <v>197</v>
      </c>
      <c r="X80" s="8" t="s">
        <v>198</v>
      </c>
      <c r="Y80" s="8" t="s">
        <v>199</v>
      </c>
      <c r="AB80" s="8" t="s">
        <v>248</v>
      </c>
      <c r="AC80" s="8" t="s">
        <v>201</v>
      </c>
      <c r="AD80" s="8" t="s">
        <v>249</v>
      </c>
      <c r="AI80" s="10">
        <v>43923</v>
      </c>
      <c r="AJ80" s="9">
        <v>2E-3</v>
      </c>
    </row>
    <row r="81" spans="1:36">
      <c r="A81" s="8" t="s">
        <v>246</v>
      </c>
      <c r="B81" s="8" t="s">
        <v>187</v>
      </c>
      <c r="C81" s="10">
        <v>43916</v>
      </c>
      <c r="D81" s="8" t="s">
        <v>22</v>
      </c>
      <c r="E81" s="9">
        <v>5.0000000000000001E-3</v>
      </c>
      <c r="F81" s="8" t="s">
        <v>211</v>
      </c>
      <c r="H81" s="8" t="s">
        <v>189</v>
      </c>
      <c r="I81" s="8" t="s">
        <v>190</v>
      </c>
      <c r="J81" s="8" t="s">
        <v>191</v>
      </c>
      <c r="K81" s="8" t="s">
        <v>192</v>
      </c>
      <c r="P81" s="8" t="s">
        <v>193</v>
      </c>
      <c r="Q81" s="8" t="s">
        <v>194</v>
      </c>
      <c r="R81" s="8" t="s">
        <v>215</v>
      </c>
      <c r="S81" s="8" t="s">
        <v>247</v>
      </c>
      <c r="T81" s="11">
        <v>43928.972222222219</v>
      </c>
      <c r="W81" s="8" t="s">
        <v>197</v>
      </c>
      <c r="X81" s="8" t="s">
        <v>229</v>
      </c>
      <c r="Y81" s="8" t="s">
        <v>199</v>
      </c>
      <c r="AB81" s="8" t="s">
        <v>248</v>
      </c>
      <c r="AC81" s="8" t="s">
        <v>201</v>
      </c>
      <c r="AD81" s="8" t="s">
        <v>249</v>
      </c>
      <c r="AI81" s="10">
        <v>43923</v>
      </c>
      <c r="AJ81" s="9">
        <v>2E-3</v>
      </c>
    </row>
    <row r="82" spans="1:36">
      <c r="A82" s="8" t="s">
        <v>246</v>
      </c>
      <c r="B82" s="8" t="s">
        <v>187</v>
      </c>
      <c r="C82" s="10">
        <v>43916</v>
      </c>
      <c r="D82" s="8" t="s">
        <v>22</v>
      </c>
      <c r="E82" s="9">
        <v>5.1000000000000004E-3</v>
      </c>
      <c r="F82" s="8" t="s">
        <v>211</v>
      </c>
      <c r="H82" s="8" t="s">
        <v>189</v>
      </c>
      <c r="I82" s="8" t="s">
        <v>190</v>
      </c>
      <c r="J82" s="8" t="s">
        <v>191</v>
      </c>
      <c r="K82" s="8" t="s">
        <v>192</v>
      </c>
      <c r="N82" s="8" t="s">
        <v>193</v>
      </c>
      <c r="P82" s="8" t="s">
        <v>193</v>
      </c>
      <c r="Q82" s="8" t="s">
        <v>194</v>
      </c>
      <c r="R82" s="8" t="s">
        <v>215</v>
      </c>
      <c r="S82" s="8" t="s">
        <v>247</v>
      </c>
      <c r="T82" s="11">
        <v>43928.972222222219</v>
      </c>
      <c r="W82" s="8" t="s">
        <v>197</v>
      </c>
      <c r="X82" s="8" t="s">
        <v>198</v>
      </c>
      <c r="Y82" s="8" t="s">
        <v>199</v>
      </c>
      <c r="AB82" s="8" t="s">
        <v>248</v>
      </c>
      <c r="AC82" s="8" t="s">
        <v>201</v>
      </c>
      <c r="AD82" s="8" t="s">
        <v>249</v>
      </c>
      <c r="AI82" s="10">
        <v>43923</v>
      </c>
      <c r="AJ82" s="9">
        <v>2E-3</v>
      </c>
    </row>
    <row r="83" spans="1:36">
      <c r="A83" s="8" t="s">
        <v>246</v>
      </c>
      <c r="B83" s="8" t="s">
        <v>187</v>
      </c>
      <c r="C83" s="10">
        <v>43916</v>
      </c>
      <c r="D83" s="8" t="s">
        <v>23</v>
      </c>
      <c r="E83" s="9">
        <v>2.0999999999999999E-3</v>
      </c>
      <c r="F83" s="8" t="s">
        <v>211</v>
      </c>
      <c r="H83" s="8" t="s">
        <v>189</v>
      </c>
      <c r="I83" s="8" t="s">
        <v>190</v>
      </c>
      <c r="J83" s="8" t="s">
        <v>191</v>
      </c>
      <c r="K83" s="8" t="s">
        <v>192</v>
      </c>
      <c r="P83" s="8" t="s">
        <v>193</v>
      </c>
      <c r="Q83" s="8" t="s">
        <v>194</v>
      </c>
      <c r="R83" s="8" t="s">
        <v>216</v>
      </c>
      <c r="S83" s="8" t="s">
        <v>247</v>
      </c>
      <c r="T83" s="11">
        <v>43928.972222222219</v>
      </c>
      <c r="W83" s="8" t="s">
        <v>197</v>
      </c>
      <c r="X83" s="8" t="s">
        <v>229</v>
      </c>
      <c r="Y83" s="8" t="s">
        <v>199</v>
      </c>
      <c r="AB83" s="8" t="s">
        <v>248</v>
      </c>
      <c r="AC83" s="8" t="s">
        <v>201</v>
      </c>
      <c r="AD83" s="8" t="s">
        <v>249</v>
      </c>
      <c r="AI83" s="10">
        <v>43923</v>
      </c>
      <c r="AJ83" s="9">
        <v>2E-3</v>
      </c>
    </row>
    <row r="84" spans="1:36">
      <c r="A84" s="8" t="s">
        <v>246</v>
      </c>
      <c r="B84" s="8" t="s">
        <v>187</v>
      </c>
      <c r="C84" s="10">
        <v>43916</v>
      </c>
      <c r="D84" s="8" t="s">
        <v>23</v>
      </c>
      <c r="E84" s="9">
        <v>2E-3</v>
      </c>
      <c r="F84" s="8" t="s">
        <v>211</v>
      </c>
      <c r="G84" s="8" t="s">
        <v>203</v>
      </c>
      <c r="H84" s="8" t="s">
        <v>193</v>
      </c>
      <c r="I84" s="8" t="s">
        <v>190</v>
      </c>
      <c r="J84" s="8" t="s">
        <v>191</v>
      </c>
      <c r="K84" s="8" t="s">
        <v>192</v>
      </c>
      <c r="N84" s="8" t="s">
        <v>193</v>
      </c>
      <c r="P84" s="8" t="s">
        <v>193</v>
      </c>
      <c r="Q84" s="8" t="s">
        <v>194</v>
      </c>
      <c r="R84" s="8" t="s">
        <v>216</v>
      </c>
      <c r="S84" s="8" t="s">
        <v>247</v>
      </c>
      <c r="T84" s="11">
        <v>43928.972222222219</v>
      </c>
      <c r="W84" s="8" t="s">
        <v>197</v>
      </c>
      <c r="X84" s="8" t="s">
        <v>198</v>
      </c>
      <c r="Y84" s="8" t="s">
        <v>199</v>
      </c>
      <c r="AB84" s="8" t="s">
        <v>248</v>
      </c>
      <c r="AC84" s="8" t="s">
        <v>201</v>
      </c>
      <c r="AD84" s="8" t="s">
        <v>249</v>
      </c>
      <c r="AI84" s="10">
        <v>43923</v>
      </c>
      <c r="AJ84" s="9">
        <v>2E-3</v>
      </c>
    </row>
    <row r="85" spans="1:36">
      <c r="A85" s="8" t="s">
        <v>246</v>
      </c>
      <c r="B85" s="8" t="s">
        <v>187</v>
      </c>
      <c r="C85" s="10">
        <v>43916</v>
      </c>
      <c r="D85" s="8" t="s">
        <v>24</v>
      </c>
      <c r="E85" s="9">
        <v>2E-3</v>
      </c>
      <c r="F85" s="8" t="s">
        <v>211</v>
      </c>
      <c r="G85" s="8" t="s">
        <v>203</v>
      </c>
      <c r="H85" s="8" t="s">
        <v>193</v>
      </c>
      <c r="I85" s="8" t="s">
        <v>190</v>
      </c>
      <c r="J85" s="8" t="s">
        <v>191</v>
      </c>
      <c r="K85" s="8" t="s">
        <v>192</v>
      </c>
      <c r="P85" s="8" t="s">
        <v>193</v>
      </c>
      <c r="Q85" s="8" t="s">
        <v>194</v>
      </c>
      <c r="R85" s="8" t="s">
        <v>217</v>
      </c>
      <c r="S85" s="8" t="s">
        <v>247</v>
      </c>
      <c r="T85" s="11">
        <v>43928.972222222219</v>
      </c>
      <c r="W85" s="8" t="s">
        <v>197</v>
      </c>
      <c r="X85" s="8" t="s">
        <v>229</v>
      </c>
      <c r="Y85" s="8" t="s">
        <v>199</v>
      </c>
      <c r="AB85" s="8" t="s">
        <v>248</v>
      </c>
      <c r="AC85" s="8" t="s">
        <v>201</v>
      </c>
      <c r="AD85" s="8" t="s">
        <v>249</v>
      </c>
      <c r="AI85" s="10">
        <v>43923</v>
      </c>
      <c r="AJ85" s="9">
        <v>2E-3</v>
      </c>
    </row>
    <row r="86" spans="1:36">
      <c r="A86" s="8" t="s">
        <v>246</v>
      </c>
      <c r="B86" s="8" t="s">
        <v>187</v>
      </c>
      <c r="C86" s="10">
        <v>43916</v>
      </c>
      <c r="D86" s="8" t="s">
        <v>24</v>
      </c>
      <c r="E86" s="9">
        <v>2E-3</v>
      </c>
      <c r="F86" s="8" t="s">
        <v>211</v>
      </c>
      <c r="G86" s="8" t="s">
        <v>203</v>
      </c>
      <c r="H86" s="8" t="s">
        <v>193</v>
      </c>
      <c r="I86" s="8" t="s">
        <v>190</v>
      </c>
      <c r="J86" s="8" t="s">
        <v>191</v>
      </c>
      <c r="K86" s="8" t="s">
        <v>192</v>
      </c>
      <c r="N86" s="8" t="s">
        <v>193</v>
      </c>
      <c r="P86" s="8" t="s">
        <v>193</v>
      </c>
      <c r="Q86" s="8" t="s">
        <v>194</v>
      </c>
      <c r="R86" s="8" t="s">
        <v>217</v>
      </c>
      <c r="S86" s="8" t="s">
        <v>247</v>
      </c>
      <c r="T86" s="11">
        <v>43928.972222222219</v>
      </c>
      <c r="W86" s="8" t="s">
        <v>197</v>
      </c>
      <c r="X86" s="8" t="s">
        <v>198</v>
      </c>
      <c r="Y86" s="8" t="s">
        <v>199</v>
      </c>
      <c r="AB86" s="8" t="s">
        <v>248</v>
      </c>
      <c r="AC86" s="8" t="s">
        <v>201</v>
      </c>
      <c r="AD86" s="8" t="s">
        <v>249</v>
      </c>
      <c r="AI86" s="10">
        <v>43923</v>
      </c>
      <c r="AJ86" s="9">
        <v>2E-3</v>
      </c>
    </row>
    <row r="87" spans="1:36">
      <c r="A87" s="8" t="s">
        <v>246</v>
      </c>
      <c r="B87" s="8" t="s">
        <v>187</v>
      </c>
      <c r="C87" s="10">
        <v>43916</v>
      </c>
      <c r="D87" s="8" t="s">
        <v>20</v>
      </c>
      <c r="E87" s="12">
        <v>4.3999999999999997E-2</v>
      </c>
      <c r="F87" s="8" t="s">
        <v>211</v>
      </c>
      <c r="H87" s="8" t="s">
        <v>189</v>
      </c>
      <c r="I87" s="8" t="s">
        <v>190</v>
      </c>
      <c r="J87" s="8" t="s">
        <v>191</v>
      </c>
      <c r="K87" s="8" t="s">
        <v>192</v>
      </c>
      <c r="P87" s="8" t="s">
        <v>193</v>
      </c>
      <c r="Q87" s="8" t="s">
        <v>194</v>
      </c>
      <c r="R87" s="8" t="s">
        <v>218</v>
      </c>
      <c r="S87" s="8" t="s">
        <v>247</v>
      </c>
      <c r="T87" s="11">
        <v>43928.972222222219</v>
      </c>
      <c r="W87" s="8" t="s">
        <v>197</v>
      </c>
      <c r="X87" s="8" t="s">
        <v>229</v>
      </c>
      <c r="Y87" s="8" t="s">
        <v>199</v>
      </c>
      <c r="AB87" s="8" t="s">
        <v>248</v>
      </c>
      <c r="AC87" s="8" t="s">
        <v>201</v>
      </c>
      <c r="AD87" s="8" t="s">
        <v>249</v>
      </c>
      <c r="AI87" s="10">
        <v>43923</v>
      </c>
      <c r="AJ87" s="9">
        <v>5.0000000000000001E-3</v>
      </c>
    </row>
    <row r="88" spans="1:36">
      <c r="A88" s="8" t="s">
        <v>246</v>
      </c>
      <c r="B88" s="8" t="s">
        <v>187</v>
      </c>
      <c r="C88" s="10">
        <v>43916</v>
      </c>
      <c r="D88" s="8" t="s">
        <v>20</v>
      </c>
      <c r="E88" s="12">
        <v>4.5999999999999999E-2</v>
      </c>
      <c r="F88" s="8" t="s">
        <v>211</v>
      </c>
      <c r="H88" s="8" t="s">
        <v>189</v>
      </c>
      <c r="I88" s="8" t="s">
        <v>190</v>
      </c>
      <c r="J88" s="8" t="s">
        <v>191</v>
      </c>
      <c r="K88" s="8" t="s">
        <v>192</v>
      </c>
      <c r="N88" s="8" t="s">
        <v>193</v>
      </c>
      <c r="P88" s="8" t="s">
        <v>193</v>
      </c>
      <c r="Q88" s="8" t="s">
        <v>194</v>
      </c>
      <c r="R88" s="8" t="s">
        <v>218</v>
      </c>
      <c r="S88" s="8" t="s">
        <v>247</v>
      </c>
      <c r="T88" s="11">
        <v>43928.972222222219</v>
      </c>
      <c r="W88" s="8" t="s">
        <v>197</v>
      </c>
      <c r="X88" s="8" t="s">
        <v>198</v>
      </c>
      <c r="Y88" s="8" t="s">
        <v>199</v>
      </c>
      <c r="AB88" s="8" t="s">
        <v>248</v>
      </c>
      <c r="AC88" s="8" t="s">
        <v>201</v>
      </c>
      <c r="AD88" s="8" t="s">
        <v>249</v>
      </c>
      <c r="AI88" s="10">
        <v>43923</v>
      </c>
      <c r="AJ88" s="9">
        <v>5.0000000000000001E-3</v>
      </c>
    </row>
    <row r="89" spans="1:36">
      <c r="A89" s="8" t="s">
        <v>246</v>
      </c>
      <c r="B89" s="8" t="s">
        <v>187</v>
      </c>
      <c r="C89" s="10">
        <v>43916</v>
      </c>
      <c r="D89" s="8" t="s">
        <v>33</v>
      </c>
      <c r="E89" s="9">
        <v>2E-3</v>
      </c>
      <c r="F89" s="8" t="s">
        <v>188</v>
      </c>
      <c r="G89" s="8" t="s">
        <v>203</v>
      </c>
      <c r="H89" s="8" t="s">
        <v>193</v>
      </c>
      <c r="I89" s="8" t="s">
        <v>190</v>
      </c>
      <c r="J89" s="8" t="s">
        <v>191</v>
      </c>
      <c r="K89" s="8" t="s">
        <v>192</v>
      </c>
      <c r="P89" s="8" t="s">
        <v>193</v>
      </c>
      <c r="Q89" s="8" t="s">
        <v>194</v>
      </c>
      <c r="R89" s="8" t="s">
        <v>219</v>
      </c>
      <c r="S89" s="8" t="s">
        <v>247</v>
      </c>
      <c r="T89" s="11">
        <v>43928.972222222219</v>
      </c>
      <c r="W89" s="8" t="s">
        <v>197</v>
      </c>
      <c r="X89" s="8" t="s">
        <v>229</v>
      </c>
      <c r="Y89" s="8" t="s">
        <v>199</v>
      </c>
      <c r="AB89" s="8" t="s">
        <v>248</v>
      </c>
      <c r="AC89" s="8" t="s">
        <v>201</v>
      </c>
      <c r="AD89" s="8" t="s">
        <v>249</v>
      </c>
      <c r="AI89" s="10">
        <v>43923</v>
      </c>
      <c r="AJ89" s="9">
        <v>2E-3</v>
      </c>
    </row>
    <row r="90" spans="1:36">
      <c r="A90" s="8" t="s">
        <v>246</v>
      </c>
      <c r="B90" s="8" t="s">
        <v>187</v>
      </c>
      <c r="C90" s="10">
        <v>43916</v>
      </c>
      <c r="D90" s="8" t="s">
        <v>33</v>
      </c>
      <c r="E90" s="9">
        <v>2E-3</v>
      </c>
      <c r="F90" s="8" t="s">
        <v>188</v>
      </c>
      <c r="G90" s="8" t="s">
        <v>203</v>
      </c>
      <c r="H90" s="8" t="s">
        <v>193</v>
      </c>
      <c r="I90" s="8" t="s">
        <v>190</v>
      </c>
      <c r="J90" s="8" t="s">
        <v>191</v>
      </c>
      <c r="K90" s="8" t="s">
        <v>192</v>
      </c>
      <c r="N90" s="8" t="s">
        <v>193</v>
      </c>
      <c r="P90" s="8" t="s">
        <v>193</v>
      </c>
      <c r="Q90" s="8" t="s">
        <v>194</v>
      </c>
      <c r="R90" s="8" t="s">
        <v>219</v>
      </c>
      <c r="S90" s="8" t="s">
        <v>247</v>
      </c>
      <c r="T90" s="11">
        <v>43928.972222222219</v>
      </c>
      <c r="W90" s="8" t="s">
        <v>197</v>
      </c>
      <c r="X90" s="8" t="s">
        <v>198</v>
      </c>
      <c r="Y90" s="8" t="s">
        <v>199</v>
      </c>
      <c r="AB90" s="8" t="s">
        <v>248</v>
      </c>
      <c r="AC90" s="8" t="s">
        <v>201</v>
      </c>
      <c r="AD90" s="8" t="s">
        <v>249</v>
      </c>
      <c r="AI90" s="10">
        <v>43923</v>
      </c>
      <c r="AJ90" s="9">
        <v>2E-3</v>
      </c>
    </row>
    <row r="91" spans="1:36">
      <c r="A91" s="8" t="s">
        <v>246</v>
      </c>
      <c r="B91" s="8" t="s">
        <v>187</v>
      </c>
      <c r="C91" s="10">
        <v>43916</v>
      </c>
      <c r="D91" s="8" t="s">
        <v>28</v>
      </c>
      <c r="E91" s="9">
        <v>2.2000000000000001E-3</v>
      </c>
      <c r="F91" s="8" t="s">
        <v>211</v>
      </c>
      <c r="H91" s="8" t="s">
        <v>189</v>
      </c>
      <c r="I91" s="8" t="s">
        <v>190</v>
      </c>
      <c r="J91" s="8" t="s">
        <v>191</v>
      </c>
      <c r="K91" s="8" t="s">
        <v>192</v>
      </c>
      <c r="P91" s="8" t="s">
        <v>193</v>
      </c>
      <c r="Q91" s="8" t="s">
        <v>194</v>
      </c>
      <c r="R91" s="8" t="s">
        <v>220</v>
      </c>
      <c r="S91" s="8" t="s">
        <v>247</v>
      </c>
      <c r="T91" s="11">
        <v>43928.972222222219</v>
      </c>
      <c r="W91" s="8" t="s">
        <v>197</v>
      </c>
      <c r="X91" s="8" t="s">
        <v>229</v>
      </c>
      <c r="Y91" s="8" t="s">
        <v>199</v>
      </c>
      <c r="AB91" s="8" t="s">
        <v>248</v>
      </c>
      <c r="AC91" s="8" t="s">
        <v>201</v>
      </c>
      <c r="AD91" s="8" t="s">
        <v>249</v>
      </c>
      <c r="AI91" s="10">
        <v>43923</v>
      </c>
      <c r="AJ91" s="9">
        <v>2E-3</v>
      </c>
    </row>
    <row r="92" spans="1:36">
      <c r="A92" s="8" t="s">
        <v>246</v>
      </c>
      <c r="B92" s="8" t="s">
        <v>187</v>
      </c>
      <c r="C92" s="10">
        <v>43916</v>
      </c>
      <c r="D92" s="8" t="s">
        <v>28</v>
      </c>
      <c r="E92" s="9">
        <v>2.3999999999999998E-3</v>
      </c>
      <c r="F92" s="8" t="s">
        <v>211</v>
      </c>
      <c r="H92" s="8" t="s">
        <v>189</v>
      </c>
      <c r="I92" s="8" t="s">
        <v>190</v>
      </c>
      <c r="J92" s="8" t="s">
        <v>191</v>
      </c>
      <c r="K92" s="8" t="s">
        <v>192</v>
      </c>
      <c r="N92" s="8" t="s">
        <v>193</v>
      </c>
      <c r="P92" s="8" t="s">
        <v>193</v>
      </c>
      <c r="Q92" s="8" t="s">
        <v>194</v>
      </c>
      <c r="R92" s="8" t="s">
        <v>220</v>
      </c>
      <c r="S92" s="8" t="s">
        <v>247</v>
      </c>
      <c r="T92" s="11">
        <v>43928.972222222219</v>
      </c>
      <c r="W92" s="8" t="s">
        <v>197</v>
      </c>
      <c r="X92" s="8" t="s">
        <v>198</v>
      </c>
      <c r="Y92" s="8" t="s">
        <v>199</v>
      </c>
      <c r="AB92" s="8" t="s">
        <v>248</v>
      </c>
      <c r="AC92" s="8" t="s">
        <v>201</v>
      </c>
      <c r="AD92" s="8" t="s">
        <v>249</v>
      </c>
      <c r="AI92" s="10">
        <v>43923</v>
      </c>
      <c r="AJ92" s="9">
        <v>2E-3</v>
      </c>
    </row>
    <row r="93" spans="1:36">
      <c r="A93" s="8" t="s">
        <v>246</v>
      </c>
      <c r="B93" s="8" t="s">
        <v>187</v>
      </c>
      <c r="C93" s="10">
        <v>43916</v>
      </c>
      <c r="D93" s="8" t="s">
        <v>34</v>
      </c>
      <c r="E93" s="9">
        <v>2E-3</v>
      </c>
      <c r="F93" s="8" t="s">
        <v>188</v>
      </c>
      <c r="G93" s="8" t="s">
        <v>203</v>
      </c>
      <c r="H93" s="8" t="s">
        <v>193</v>
      </c>
      <c r="I93" s="8" t="s">
        <v>190</v>
      </c>
      <c r="J93" s="8" t="s">
        <v>191</v>
      </c>
      <c r="K93" s="8" t="s">
        <v>192</v>
      </c>
      <c r="P93" s="8" t="s">
        <v>193</v>
      </c>
      <c r="Q93" s="8" t="s">
        <v>194</v>
      </c>
      <c r="R93" s="8" t="s">
        <v>221</v>
      </c>
      <c r="S93" s="8" t="s">
        <v>247</v>
      </c>
      <c r="T93" s="11">
        <v>43928.972222222219</v>
      </c>
      <c r="W93" s="8" t="s">
        <v>197</v>
      </c>
      <c r="X93" s="8" t="s">
        <v>229</v>
      </c>
      <c r="Y93" s="8" t="s">
        <v>199</v>
      </c>
      <c r="AB93" s="8" t="s">
        <v>248</v>
      </c>
      <c r="AC93" s="8" t="s">
        <v>201</v>
      </c>
      <c r="AD93" s="8" t="s">
        <v>249</v>
      </c>
      <c r="AI93" s="10">
        <v>43923</v>
      </c>
      <c r="AJ93" s="9">
        <v>2E-3</v>
      </c>
    </row>
    <row r="94" spans="1:36">
      <c r="A94" s="8" t="s">
        <v>246</v>
      </c>
      <c r="B94" s="8" t="s">
        <v>187</v>
      </c>
      <c r="C94" s="10">
        <v>43916</v>
      </c>
      <c r="D94" s="8" t="s">
        <v>34</v>
      </c>
      <c r="E94" s="9">
        <v>2E-3</v>
      </c>
      <c r="F94" s="8" t="s">
        <v>188</v>
      </c>
      <c r="G94" s="8" t="s">
        <v>203</v>
      </c>
      <c r="H94" s="8" t="s">
        <v>193</v>
      </c>
      <c r="I94" s="8" t="s">
        <v>190</v>
      </c>
      <c r="J94" s="8" t="s">
        <v>191</v>
      </c>
      <c r="K94" s="8" t="s">
        <v>192</v>
      </c>
      <c r="N94" s="8" t="s">
        <v>193</v>
      </c>
      <c r="P94" s="8" t="s">
        <v>193</v>
      </c>
      <c r="Q94" s="8" t="s">
        <v>194</v>
      </c>
      <c r="R94" s="8" t="s">
        <v>221</v>
      </c>
      <c r="S94" s="8" t="s">
        <v>247</v>
      </c>
      <c r="T94" s="11">
        <v>43928.972222222219</v>
      </c>
      <c r="W94" s="8" t="s">
        <v>197</v>
      </c>
      <c r="X94" s="8" t="s">
        <v>198</v>
      </c>
      <c r="Y94" s="8" t="s">
        <v>199</v>
      </c>
      <c r="AB94" s="8" t="s">
        <v>248</v>
      </c>
      <c r="AC94" s="8" t="s">
        <v>201</v>
      </c>
      <c r="AD94" s="8" t="s">
        <v>249</v>
      </c>
      <c r="AI94" s="10">
        <v>43923</v>
      </c>
      <c r="AJ94" s="9">
        <v>2E-3</v>
      </c>
    </row>
    <row r="95" spans="1:36">
      <c r="A95" s="8" t="s">
        <v>246</v>
      </c>
      <c r="B95" s="8" t="s">
        <v>187</v>
      </c>
      <c r="C95" s="10">
        <v>43916</v>
      </c>
      <c r="D95" s="8" t="s">
        <v>38</v>
      </c>
      <c r="E95" s="9">
        <v>2E-3</v>
      </c>
      <c r="F95" s="8" t="s">
        <v>188</v>
      </c>
      <c r="G95" s="8" t="s">
        <v>203</v>
      </c>
      <c r="H95" s="8" t="s">
        <v>193</v>
      </c>
      <c r="I95" s="8" t="s">
        <v>190</v>
      </c>
      <c r="J95" s="8" t="s">
        <v>191</v>
      </c>
      <c r="K95" s="8" t="s">
        <v>192</v>
      </c>
      <c r="P95" s="8" t="s">
        <v>193</v>
      </c>
      <c r="Q95" s="8" t="s">
        <v>194</v>
      </c>
      <c r="R95" s="8" t="s">
        <v>222</v>
      </c>
      <c r="S95" s="8" t="s">
        <v>247</v>
      </c>
      <c r="T95" s="11">
        <v>43928.972222222219</v>
      </c>
      <c r="W95" s="8" t="s">
        <v>197</v>
      </c>
      <c r="X95" s="8" t="s">
        <v>229</v>
      </c>
      <c r="Y95" s="8" t="s">
        <v>199</v>
      </c>
      <c r="AB95" s="8" t="s">
        <v>248</v>
      </c>
      <c r="AC95" s="8" t="s">
        <v>201</v>
      </c>
      <c r="AD95" s="8" t="s">
        <v>249</v>
      </c>
      <c r="AI95" s="10">
        <v>43923</v>
      </c>
      <c r="AJ95" s="9">
        <v>2E-3</v>
      </c>
    </row>
    <row r="96" spans="1:36">
      <c r="A96" s="8" t="s">
        <v>246</v>
      </c>
      <c r="B96" s="8" t="s">
        <v>187</v>
      </c>
      <c r="C96" s="10">
        <v>43916</v>
      </c>
      <c r="D96" s="8" t="s">
        <v>38</v>
      </c>
      <c r="E96" s="9">
        <v>2E-3</v>
      </c>
      <c r="F96" s="8" t="s">
        <v>188</v>
      </c>
      <c r="G96" s="8" t="s">
        <v>203</v>
      </c>
      <c r="H96" s="8" t="s">
        <v>193</v>
      </c>
      <c r="I96" s="8" t="s">
        <v>190</v>
      </c>
      <c r="J96" s="8" t="s">
        <v>191</v>
      </c>
      <c r="K96" s="8" t="s">
        <v>192</v>
      </c>
      <c r="N96" s="8" t="s">
        <v>193</v>
      </c>
      <c r="P96" s="8" t="s">
        <v>193</v>
      </c>
      <c r="Q96" s="8" t="s">
        <v>194</v>
      </c>
      <c r="R96" s="8" t="s">
        <v>222</v>
      </c>
      <c r="S96" s="8" t="s">
        <v>247</v>
      </c>
      <c r="T96" s="11">
        <v>43928.972222222219</v>
      </c>
      <c r="W96" s="8" t="s">
        <v>197</v>
      </c>
      <c r="X96" s="8" t="s">
        <v>198</v>
      </c>
      <c r="Y96" s="8" t="s">
        <v>199</v>
      </c>
      <c r="AB96" s="8" t="s">
        <v>248</v>
      </c>
      <c r="AC96" s="8" t="s">
        <v>201</v>
      </c>
      <c r="AD96" s="8" t="s">
        <v>249</v>
      </c>
      <c r="AI96" s="10">
        <v>43923</v>
      </c>
      <c r="AJ96" s="9">
        <v>2E-3</v>
      </c>
    </row>
    <row r="97" spans="1:36">
      <c r="A97" s="8" t="s">
        <v>246</v>
      </c>
      <c r="B97" s="8" t="s">
        <v>187</v>
      </c>
      <c r="C97" s="10">
        <v>43916</v>
      </c>
      <c r="D97" s="8" t="s">
        <v>35</v>
      </c>
      <c r="E97" s="9">
        <v>6.1000000000000004E-3</v>
      </c>
      <c r="F97" s="8" t="s">
        <v>188</v>
      </c>
      <c r="H97" s="8" t="s">
        <v>189</v>
      </c>
      <c r="I97" s="8" t="s">
        <v>190</v>
      </c>
      <c r="J97" s="8" t="s">
        <v>191</v>
      </c>
      <c r="K97" s="8" t="s">
        <v>192</v>
      </c>
      <c r="P97" s="8" t="s">
        <v>193</v>
      </c>
      <c r="Q97" s="8" t="s">
        <v>194</v>
      </c>
      <c r="R97" s="8" t="s">
        <v>223</v>
      </c>
      <c r="S97" s="8" t="s">
        <v>247</v>
      </c>
      <c r="T97" s="11">
        <v>43928.972222222219</v>
      </c>
      <c r="U97" s="8" t="s">
        <v>241</v>
      </c>
      <c r="V97" s="8" t="s">
        <v>242</v>
      </c>
      <c r="W97" s="8" t="s">
        <v>197</v>
      </c>
      <c r="X97" s="8" t="s">
        <v>229</v>
      </c>
      <c r="Y97" s="8" t="s">
        <v>199</v>
      </c>
      <c r="AB97" s="8" t="s">
        <v>248</v>
      </c>
      <c r="AC97" s="8" t="s">
        <v>201</v>
      </c>
      <c r="AD97" s="8" t="s">
        <v>249</v>
      </c>
      <c r="AI97" s="10">
        <v>43923</v>
      </c>
      <c r="AJ97" s="9">
        <v>2E-3</v>
      </c>
    </row>
    <row r="98" spans="1:36">
      <c r="A98" s="8" t="s">
        <v>246</v>
      </c>
      <c r="B98" s="8" t="s">
        <v>187</v>
      </c>
      <c r="C98" s="10">
        <v>43916</v>
      </c>
      <c r="D98" s="8" t="s">
        <v>35</v>
      </c>
      <c r="E98" s="9">
        <v>6.7000000000000002E-3</v>
      </c>
      <c r="F98" s="8" t="s">
        <v>188</v>
      </c>
      <c r="G98" s="8" t="s">
        <v>243</v>
      </c>
      <c r="H98" s="8" t="s">
        <v>189</v>
      </c>
      <c r="I98" s="8" t="s">
        <v>190</v>
      </c>
      <c r="J98" s="8" t="s">
        <v>191</v>
      </c>
      <c r="K98" s="8" t="s">
        <v>192</v>
      </c>
      <c r="N98" s="8" t="s">
        <v>193</v>
      </c>
      <c r="P98" s="8" t="s">
        <v>193</v>
      </c>
      <c r="Q98" s="8" t="s">
        <v>194</v>
      </c>
      <c r="R98" s="8" t="s">
        <v>223</v>
      </c>
      <c r="S98" s="8" t="s">
        <v>247</v>
      </c>
      <c r="T98" s="11">
        <v>43928.972222222219</v>
      </c>
      <c r="U98" s="8" t="s">
        <v>241</v>
      </c>
      <c r="V98" s="8" t="s">
        <v>242</v>
      </c>
      <c r="W98" s="8" t="s">
        <v>197</v>
      </c>
      <c r="X98" s="8" t="s">
        <v>198</v>
      </c>
      <c r="Y98" s="8" t="s">
        <v>199</v>
      </c>
      <c r="AB98" s="8" t="s">
        <v>248</v>
      </c>
      <c r="AC98" s="8" t="s">
        <v>201</v>
      </c>
      <c r="AD98" s="8" t="s">
        <v>249</v>
      </c>
      <c r="AI98" s="10">
        <v>43923</v>
      </c>
      <c r="AJ98" s="9">
        <v>2E-3</v>
      </c>
    </row>
    <row r="99" spans="1:36">
      <c r="A99" s="8" t="s">
        <v>246</v>
      </c>
      <c r="B99" s="8" t="s">
        <v>187</v>
      </c>
      <c r="C99" s="10">
        <v>43916</v>
      </c>
      <c r="D99" s="8" t="s">
        <v>29</v>
      </c>
      <c r="E99" s="12">
        <v>1.4E-2</v>
      </c>
      <c r="F99" s="8" t="s">
        <v>188</v>
      </c>
      <c r="H99" s="8" t="s">
        <v>189</v>
      </c>
      <c r="I99" s="8" t="s">
        <v>190</v>
      </c>
      <c r="J99" s="8" t="s">
        <v>191</v>
      </c>
      <c r="K99" s="8" t="s">
        <v>192</v>
      </c>
      <c r="P99" s="8" t="s">
        <v>193</v>
      </c>
      <c r="Q99" s="8" t="s">
        <v>194</v>
      </c>
      <c r="R99" s="8" t="s">
        <v>224</v>
      </c>
      <c r="S99" s="8" t="s">
        <v>247</v>
      </c>
      <c r="T99" s="11">
        <v>43928.972222222219</v>
      </c>
      <c r="U99" s="8" t="s">
        <v>241</v>
      </c>
      <c r="V99" s="8" t="s">
        <v>242</v>
      </c>
      <c r="W99" s="8" t="s">
        <v>197</v>
      </c>
      <c r="X99" s="8" t="s">
        <v>229</v>
      </c>
      <c r="Y99" s="8" t="s">
        <v>199</v>
      </c>
      <c r="AB99" s="8" t="s">
        <v>248</v>
      </c>
      <c r="AC99" s="8" t="s">
        <v>201</v>
      </c>
      <c r="AD99" s="8" t="s">
        <v>249</v>
      </c>
      <c r="AI99" s="10">
        <v>43923</v>
      </c>
      <c r="AJ99" s="9">
        <v>2E-3</v>
      </c>
    </row>
    <row r="100" spans="1:36">
      <c r="A100" s="8" t="s">
        <v>246</v>
      </c>
      <c r="B100" s="8" t="s">
        <v>187</v>
      </c>
      <c r="C100" s="10">
        <v>43916</v>
      </c>
      <c r="D100" s="8" t="s">
        <v>29</v>
      </c>
      <c r="E100" s="12">
        <v>1.2999999999999999E-2</v>
      </c>
      <c r="F100" s="8" t="s">
        <v>188</v>
      </c>
      <c r="G100" s="8" t="s">
        <v>243</v>
      </c>
      <c r="H100" s="8" t="s">
        <v>189</v>
      </c>
      <c r="I100" s="8" t="s">
        <v>190</v>
      </c>
      <c r="J100" s="8" t="s">
        <v>191</v>
      </c>
      <c r="K100" s="8" t="s">
        <v>192</v>
      </c>
      <c r="N100" s="8" t="s">
        <v>193</v>
      </c>
      <c r="P100" s="8" t="s">
        <v>193</v>
      </c>
      <c r="Q100" s="8" t="s">
        <v>194</v>
      </c>
      <c r="R100" s="8" t="s">
        <v>224</v>
      </c>
      <c r="S100" s="8" t="s">
        <v>247</v>
      </c>
      <c r="T100" s="11">
        <v>43928.972222222219</v>
      </c>
      <c r="U100" s="8" t="s">
        <v>241</v>
      </c>
      <c r="V100" s="8" t="s">
        <v>242</v>
      </c>
      <c r="W100" s="8" t="s">
        <v>197</v>
      </c>
      <c r="X100" s="8" t="s">
        <v>198</v>
      </c>
      <c r="Y100" s="8" t="s">
        <v>199</v>
      </c>
      <c r="AB100" s="8" t="s">
        <v>248</v>
      </c>
      <c r="AC100" s="8" t="s">
        <v>201</v>
      </c>
      <c r="AD100" s="8" t="s">
        <v>249</v>
      </c>
      <c r="AI100" s="10">
        <v>43923</v>
      </c>
      <c r="AJ100" s="9">
        <v>2E-3</v>
      </c>
    </row>
    <row r="101" spans="1:36">
      <c r="A101" s="8" t="s">
        <v>246</v>
      </c>
      <c r="B101" s="8" t="s">
        <v>187</v>
      </c>
      <c r="C101" s="10">
        <v>43916</v>
      </c>
      <c r="D101" s="8" t="s">
        <v>30</v>
      </c>
      <c r="E101" s="12">
        <v>2.5000000000000001E-2</v>
      </c>
      <c r="F101" s="8" t="s">
        <v>188</v>
      </c>
      <c r="H101" s="8" t="s">
        <v>189</v>
      </c>
      <c r="I101" s="8" t="s">
        <v>190</v>
      </c>
      <c r="J101" s="8" t="s">
        <v>191</v>
      </c>
      <c r="K101" s="8" t="s">
        <v>192</v>
      </c>
      <c r="P101" s="8" t="s">
        <v>193</v>
      </c>
      <c r="Q101" s="8" t="s">
        <v>194</v>
      </c>
      <c r="R101" s="8" t="s">
        <v>225</v>
      </c>
      <c r="S101" s="8" t="s">
        <v>247</v>
      </c>
      <c r="T101" s="11">
        <v>43928.972222222219</v>
      </c>
      <c r="U101" s="8" t="s">
        <v>241</v>
      </c>
      <c r="V101" s="8" t="s">
        <v>244</v>
      </c>
      <c r="W101" s="8" t="s">
        <v>197</v>
      </c>
      <c r="X101" s="8" t="s">
        <v>229</v>
      </c>
      <c r="Y101" s="8" t="s">
        <v>199</v>
      </c>
      <c r="AB101" s="8" t="s">
        <v>248</v>
      </c>
      <c r="AC101" s="8" t="s">
        <v>201</v>
      </c>
      <c r="AD101" s="8" t="s">
        <v>249</v>
      </c>
      <c r="AI101" s="10">
        <v>43923</v>
      </c>
      <c r="AJ101" s="9">
        <v>2E-3</v>
      </c>
    </row>
    <row r="102" spans="1:36">
      <c r="A102" s="8" t="s">
        <v>246</v>
      </c>
      <c r="B102" s="8" t="s">
        <v>187</v>
      </c>
      <c r="C102" s="10">
        <v>43916</v>
      </c>
      <c r="D102" s="8" t="s">
        <v>30</v>
      </c>
      <c r="E102" s="12">
        <v>2.7E-2</v>
      </c>
      <c r="F102" s="8" t="s">
        <v>188</v>
      </c>
      <c r="G102" s="8" t="s">
        <v>250</v>
      </c>
      <c r="H102" s="8" t="s">
        <v>189</v>
      </c>
      <c r="I102" s="8" t="s">
        <v>190</v>
      </c>
      <c r="J102" s="8" t="s">
        <v>191</v>
      </c>
      <c r="K102" s="8" t="s">
        <v>192</v>
      </c>
      <c r="N102" s="8" t="s">
        <v>193</v>
      </c>
      <c r="P102" s="8" t="s">
        <v>193</v>
      </c>
      <c r="Q102" s="8" t="s">
        <v>194</v>
      </c>
      <c r="R102" s="8" t="s">
        <v>225</v>
      </c>
      <c r="S102" s="8" t="s">
        <v>247</v>
      </c>
      <c r="T102" s="11">
        <v>43928.972222222219</v>
      </c>
      <c r="U102" s="8" t="s">
        <v>241</v>
      </c>
      <c r="V102" s="8" t="s">
        <v>244</v>
      </c>
      <c r="W102" s="8" t="s">
        <v>197</v>
      </c>
      <c r="X102" s="8" t="s">
        <v>198</v>
      </c>
      <c r="Y102" s="8" t="s">
        <v>199</v>
      </c>
      <c r="AB102" s="8" t="s">
        <v>248</v>
      </c>
      <c r="AC102" s="8" t="s">
        <v>201</v>
      </c>
      <c r="AD102" s="8" t="s">
        <v>249</v>
      </c>
      <c r="AI102" s="10">
        <v>43923</v>
      </c>
      <c r="AJ102" s="9">
        <v>2E-3</v>
      </c>
    </row>
    <row r="103" spans="1:36">
      <c r="A103" s="8" t="s">
        <v>246</v>
      </c>
      <c r="B103" s="8" t="s">
        <v>187</v>
      </c>
      <c r="C103" s="10">
        <v>43916</v>
      </c>
      <c r="D103" s="8" t="s">
        <v>31</v>
      </c>
      <c r="E103" s="9">
        <v>2E-3</v>
      </c>
      <c r="F103" s="8" t="s">
        <v>188</v>
      </c>
      <c r="G103" s="8" t="s">
        <v>203</v>
      </c>
      <c r="H103" s="8" t="s">
        <v>193</v>
      </c>
      <c r="I103" s="8" t="s">
        <v>190</v>
      </c>
      <c r="J103" s="8" t="s">
        <v>191</v>
      </c>
      <c r="K103" s="8" t="s">
        <v>192</v>
      </c>
      <c r="P103" s="8" t="s">
        <v>193</v>
      </c>
      <c r="Q103" s="8" t="s">
        <v>194</v>
      </c>
      <c r="R103" s="8" t="s">
        <v>226</v>
      </c>
      <c r="S103" s="8" t="s">
        <v>247</v>
      </c>
      <c r="T103" s="11">
        <v>43928.972222222219</v>
      </c>
      <c r="W103" s="8" t="s">
        <v>197</v>
      </c>
      <c r="X103" s="8" t="s">
        <v>229</v>
      </c>
      <c r="Y103" s="8" t="s">
        <v>199</v>
      </c>
      <c r="AB103" s="8" t="s">
        <v>248</v>
      </c>
      <c r="AC103" s="8" t="s">
        <v>201</v>
      </c>
      <c r="AD103" s="8" t="s">
        <v>249</v>
      </c>
      <c r="AI103" s="10">
        <v>43923</v>
      </c>
      <c r="AJ103" s="9">
        <v>2E-3</v>
      </c>
    </row>
    <row r="104" spans="1:36">
      <c r="A104" s="8" t="s">
        <v>246</v>
      </c>
      <c r="B104" s="8" t="s">
        <v>187</v>
      </c>
      <c r="C104" s="10">
        <v>43916</v>
      </c>
      <c r="D104" s="8" t="s">
        <v>31</v>
      </c>
      <c r="E104" s="9">
        <v>2E-3</v>
      </c>
      <c r="F104" s="8" t="s">
        <v>188</v>
      </c>
      <c r="G104" s="8" t="s">
        <v>203</v>
      </c>
      <c r="H104" s="8" t="s">
        <v>193</v>
      </c>
      <c r="I104" s="8" t="s">
        <v>190</v>
      </c>
      <c r="J104" s="8" t="s">
        <v>191</v>
      </c>
      <c r="K104" s="8" t="s">
        <v>192</v>
      </c>
      <c r="N104" s="8" t="s">
        <v>193</v>
      </c>
      <c r="P104" s="8" t="s">
        <v>193</v>
      </c>
      <c r="Q104" s="8" t="s">
        <v>194</v>
      </c>
      <c r="R104" s="8" t="s">
        <v>226</v>
      </c>
      <c r="S104" s="8" t="s">
        <v>247</v>
      </c>
      <c r="T104" s="11">
        <v>43928.972222222219</v>
      </c>
      <c r="W104" s="8" t="s">
        <v>197</v>
      </c>
      <c r="X104" s="8" t="s">
        <v>198</v>
      </c>
      <c r="Y104" s="8" t="s">
        <v>199</v>
      </c>
      <c r="AB104" s="8" t="s">
        <v>248</v>
      </c>
      <c r="AC104" s="8" t="s">
        <v>201</v>
      </c>
      <c r="AD104" s="8" t="s">
        <v>249</v>
      </c>
      <c r="AI104" s="10">
        <v>43923</v>
      </c>
      <c r="AJ104" s="9">
        <v>2E-3</v>
      </c>
    </row>
    <row r="105" spans="1:36">
      <c r="A105" s="8" t="s">
        <v>251</v>
      </c>
      <c r="B105" s="8" t="s">
        <v>187</v>
      </c>
      <c r="C105" s="10">
        <v>43965</v>
      </c>
      <c r="D105" s="8" t="s">
        <v>32</v>
      </c>
      <c r="E105" s="9">
        <v>4.5999999999999999E-3</v>
      </c>
      <c r="F105" s="8" t="s">
        <v>188</v>
      </c>
      <c r="H105" s="8" t="s">
        <v>189</v>
      </c>
      <c r="I105" s="8" t="s">
        <v>227</v>
      </c>
      <c r="J105" s="8" t="s">
        <v>191</v>
      </c>
      <c r="K105" s="8" t="s">
        <v>192</v>
      </c>
      <c r="P105" s="8" t="s">
        <v>193</v>
      </c>
      <c r="Q105" s="8" t="s">
        <v>194</v>
      </c>
      <c r="R105" s="8" t="s">
        <v>195</v>
      </c>
      <c r="S105" s="8" t="s">
        <v>252</v>
      </c>
      <c r="T105" s="11">
        <v>43991.604861111111</v>
      </c>
      <c r="W105" s="8" t="s">
        <v>197</v>
      </c>
      <c r="X105" s="8" t="s">
        <v>198</v>
      </c>
      <c r="Y105" s="8" t="s">
        <v>199</v>
      </c>
      <c r="AB105" s="8" t="s">
        <v>200</v>
      </c>
      <c r="AC105" s="8" t="s">
        <v>201</v>
      </c>
      <c r="AD105" s="8" t="s">
        <v>253</v>
      </c>
      <c r="AI105" s="10">
        <v>43973</v>
      </c>
      <c r="AJ105" s="9">
        <v>2E-3</v>
      </c>
    </row>
    <row r="106" spans="1:36">
      <c r="A106" s="8" t="s">
        <v>251</v>
      </c>
      <c r="B106" s="8" t="s">
        <v>187</v>
      </c>
      <c r="C106" s="10">
        <v>43965</v>
      </c>
      <c r="D106" s="8" t="s">
        <v>36</v>
      </c>
      <c r="E106" s="9">
        <v>2E-3</v>
      </c>
      <c r="F106" s="8" t="s">
        <v>188</v>
      </c>
      <c r="G106" s="8" t="s">
        <v>203</v>
      </c>
      <c r="H106" s="8" t="s">
        <v>193</v>
      </c>
      <c r="I106" s="8" t="s">
        <v>227</v>
      </c>
      <c r="J106" s="8" t="s">
        <v>191</v>
      </c>
      <c r="K106" s="8" t="s">
        <v>192</v>
      </c>
      <c r="P106" s="8" t="s">
        <v>193</v>
      </c>
      <c r="Q106" s="8" t="s">
        <v>194</v>
      </c>
      <c r="R106" s="8" t="s">
        <v>204</v>
      </c>
      <c r="S106" s="8" t="s">
        <v>252</v>
      </c>
      <c r="T106" s="11">
        <v>43991.604861111111</v>
      </c>
      <c r="W106" s="8" t="s">
        <v>197</v>
      </c>
      <c r="X106" s="8" t="s">
        <v>198</v>
      </c>
      <c r="Y106" s="8" t="s">
        <v>199</v>
      </c>
      <c r="AB106" s="8" t="s">
        <v>200</v>
      </c>
      <c r="AC106" s="8" t="s">
        <v>201</v>
      </c>
      <c r="AD106" s="8" t="s">
        <v>253</v>
      </c>
      <c r="AI106" s="10">
        <v>43973</v>
      </c>
      <c r="AJ106" s="9">
        <v>2E-3</v>
      </c>
    </row>
    <row r="107" spans="1:36">
      <c r="A107" s="8" t="s">
        <v>251</v>
      </c>
      <c r="B107" s="8" t="s">
        <v>187</v>
      </c>
      <c r="C107" s="10">
        <v>43965</v>
      </c>
      <c r="D107" s="8" t="s">
        <v>25</v>
      </c>
      <c r="E107" s="12">
        <v>4.9000000000000002E-2</v>
      </c>
      <c r="F107" s="8" t="s">
        <v>188</v>
      </c>
      <c r="H107" s="8" t="s">
        <v>189</v>
      </c>
      <c r="I107" s="8" t="s">
        <v>227</v>
      </c>
      <c r="J107" s="8" t="s">
        <v>191</v>
      </c>
      <c r="K107" s="8" t="s">
        <v>192</v>
      </c>
      <c r="P107" s="8" t="s">
        <v>193</v>
      </c>
      <c r="Q107" s="8" t="s">
        <v>194</v>
      </c>
      <c r="R107" s="8" t="s">
        <v>205</v>
      </c>
      <c r="S107" s="8" t="s">
        <v>252</v>
      </c>
      <c r="T107" s="11">
        <v>43991.604861111111</v>
      </c>
      <c r="W107" s="8" t="s">
        <v>197</v>
      </c>
      <c r="X107" s="8" t="s">
        <v>198</v>
      </c>
      <c r="Y107" s="8" t="s">
        <v>199</v>
      </c>
      <c r="AB107" s="8" t="s">
        <v>200</v>
      </c>
      <c r="AC107" s="8" t="s">
        <v>201</v>
      </c>
      <c r="AD107" s="8" t="s">
        <v>253</v>
      </c>
      <c r="AI107" s="10">
        <v>43973</v>
      </c>
      <c r="AJ107" s="12">
        <v>0.01</v>
      </c>
    </row>
    <row r="108" spans="1:36">
      <c r="A108" s="8" t="s">
        <v>251</v>
      </c>
      <c r="B108" s="8" t="s">
        <v>187</v>
      </c>
      <c r="C108" s="10">
        <v>43965</v>
      </c>
      <c r="D108" s="8" t="s">
        <v>19</v>
      </c>
      <c r="E108" s="12">
        <v>2.4E-2</v>
      </c>
      <c r="F108" s="8" t="s">
        <v>188</v>
      </c>
      <c r="H108" s="8" t="s">
        <v>189</v>
      </c>
      <c r="I108" s="8" t="s">
        <v>227</v>
      </c>
      <c r="J108" s="8" t="s">
        <v>191</v>
      </c>
      <c r="K108" s="8" t="s">
        <v>192</v>
      </c>
      <c r="P108" s="8" t="s">
        <v>193</v>
      </c>
      <c r="Q108" s="8" t="s">
        <v>206</v>
      </c>
      <c r="R108" s="8" t="s">
        <v>207</v>
      </c>
      <c r="S108" s="8" t="s">
        <v>252</v>
      </c>
      <c r="T108" s="11">
        <v>43991.604861111111</v>
      </c>
      <c r="W108" s="8" t="s">
        <v>197</v>
      </c>
      <c r="X108" s="8" t="s">
        <v>198</v>
      </c>
      <c r="Y108" s="8" t="s">
        <v>199</v>
      </c>
      <c r="AB108" s="8" t="s">
        <v>200</v>
      </c>
      <c r="AC108" s="8" t="s">
        <v>201</v>
      </c>
      <c r="AD108" s="8" t="s">
        <v>253</v>
      </c>
      <c r="AI108" s="10">
        <v>43971</v>
      </c>
      <c r="AJ108" s="9">
        <v>4.0000000000000001E-3</v>
      </c>
    </row>
    <row r="109" spans="1:36">
      <c r="A109" s="8" t="s">
        <v>251</v>
      </c>
      <c r="B109" s="8" t="s">
        <v>187</v>
      </c>
      <c r="C109" s="10">
        <v>43965</v>
      </c>
      <c r="D109" s="8" t="s">
        <v>19</v>
      </c>
      <c r="E109" s="12">
        <v>0.02</v>
      </c>
      <c r="F109" s="8" t="s">
        <v>188</v>
      </c>
      <c r="H109" s="8" t="s">
        <v>189</v>
      </c>
      <c r="I109" s="8" t="s">
        <v>227</v>
      </c>
      <c r="J109" s="8" t="s">
        <v>191</v>
      </c>
      <c r="K109" s="8" t="s">
        <v>192</v>
      </c>
      <c r="N109" s="8" t="s">
        <v>193</v>
      </c>
      <c r="P109" s="8" t="s">
        <v>193</v>
      </c>
      <c r="Q109" s="8" t="s">
        <v>194</v>
      </c>
      <c r="R109" s="8" t="s">
        <v>207</v>
      </c>
      <c r="S109" s="8" t="s">
        <v>252</v>
      </c>
      <c r="T109" s="11">
        <v>43991</v>
      </c>
      <c r="W109" s="8" t="s">
        <v>197</v>
      </c>
      <c r="X109" s="8" t="s">
        <v>198</v>
      </c>
      <c r="Y109" s="8" t="s">
        <v>199</v>
      </c>
      <c r="AB109" s="8" t="s">
        <v>200</v>
      </c>
      <c r="AC109" s="8" t="s">
        <v>201</v>
      </c>
      <c r="AD109" s="8" t="s">
        <v>253</v>
      </c>
      <c r="AI109" s="10">
        <v>43973</v>
      </c>
      <c r="AJ109" s="9">
        <v>2E-3</v>
      </c>
    </row>
    <row r="110" spans="1:36">
      <c r="A110" s="8" t="s">
        <v>251</v>
      </c>
      <c r="B110" s="8" t="s">
        <v>187</v>
      </c>
      <c r="C110" s="10">
        <v>43965</v>
      </c>
      <c r="D110" s="8" t="s">
        <v>37</v>
      </c>
      <c r="E110" s="9">
        <v>2E-3</v>
      </c>
      <c r="F110" s="8" t="s">
        <v>188</v>
      </c>
      <c r="G110" s="8" t="s">
        <v>203</v>
      </c>
      <c r="H110" s="8" t="s">
        <v>193</v>
      </c>
      <c r="I110" s="8" t="s">
        <v>227</v>
      </c>
      <c r="J110" s="8" t="s">
        <v>191</v>
      </c>
      <c r="K110" s="8" t="s">
        <v>192</v>
      </c>
      <c r="P110" s="8" t="s">
        <v>193</v>
      </c>
      <c r="Q110" s="8" t="s">
        <v>194</v>
      </c>
      <c r="R110" s="8" t="s">
        <v>208</v>
      </c>
      <c r="S110" s="8" t="s">
        <v>252</v>
      </c>
      <c r="T110" s="11">
        <v>43991.604861111111</v>
      </c>
      <c r="W110" s="8" t="s">
        <v>197</v>
      </c>
      <c r="X110" s="8" t="s">
        <v>198</v>
      </c>
      <c r="Y110" s="8" t="s">
        <v>199</v>
      </c>
      <c r="AB110" s="8" t="s">
        <v>200</v>
      </c>
      <c r="AC110" s="8" t="s">
        <v>201</v>
      </c>
      <c r="AD110" s="8" t="s">
        <v>253</v>
      </c>
      <c r="AI110" s="10">
        <v>43973</v>
      </c>
      <c r="AJ110" s="9">
        <v>2E-3</v>
      </c>
    </row>
    <row r="111" spans="1:36">
      <c r="A111" s="8" t="s">
        <v>251</v>
      </c>
      <c r="B111" s="8" t="s">
        <v>187</v>
      </c>
      <c r="C111" s="10">
        <v>43965</v>
      </c>
      <c r="D111" s="8" t="s">
        <v>26</v>
      </c>
      <c r="E111" s="12">
        <v>0.02</v>
      </c>
      <c r="F111" s="8" t="s">
        <v>188</v>
      </c>
      <c r="G111" s="8" t="s">
        <v>203</v>
      </c>
      <c r="H111" s="8" t="s">
        <v>193</v>
      </c>
      <c r="I111" s="8" t="s">
        <v>227</v>
      </c>
      <c r="J111" s="8" t="s">
        <v>191</v>
      </c>
      <c r="K111" s="8" t="s">
        <v>192</v>
      </c>
      <c r="P111" s="8" t="s">
        <v>193</v>
      </c>
      <c r="Q111" s="8" t="s">
        <v>194</v>
      </c>
      <c r="R111" s="8" t="s">
        <v>209</v>
      </c>
      <c r="S111" s="8" t="s">
        <v>252</v>
      </c>
      <c r="T111" s="11">
        <v>43991.604861111111</v>
      </c>
      <c r="W111" s="8" t="s">
        <v>197</v>
      </c>
      <c r="X111" s="8" t="s">
        <v>198</v>
      </c>
      <c r="Y111" s="8" t="s">
        <v>199</v>
      </c>
      <c r="AB111" s="8" t="s">
        <v>200</v>
      </c>
      <c r="AC111" s="8" t="s">
        <v>201</v>
      </c>
      <c r="AD111" s="8" t="s">
        <v>253</v>
      </c>
      <c r="AI111" s="10">
        <v>43973</v>
      </c>
      <c r="AJ111" s="12">
        <v>0.02</v>
      </c>
    </row>
    <row r="112" spans="1:36">
      <c r="A112" s="8" t="s">
        <v>251</v>
      </c>
      <c r="B112" s="8" t="s">
        <v>187</v>
      </c>
      <c r="C112" s="10">
        <v>43965</v>
      </c>
      <c r="D112" s="8" t="s">
        <v>27</v>
      </c>
      <c r="E112" s="9">
        <v>2E-3</v>
      </c>
      <c r="F112" s="8" t="s">
        <v>188</v>
      </c>
      <c r="G112" s="8" t="s">
        <v>203</v>
      </c>
      <c r="H112" s="8" t="s">
        <v>193</v>
      </c>
      <c r="I112" s="8" t="s">
        <v>227</v>
      </c>
      <c r="J112" s="8" t="s">
        <v>191</v>
      </c>
      <c r="K112" s="8" t="s">
        <v>192</v>
      </c>
      <c r="P112" s="8" t="s">
        <v>193</v>
      </c>
      <c r="Q112" s="8" t="s">
        <v>194</v>
      </c>
      <c r="R112" s="8" t="s">
        <v>210</v>
      </c>
      <c r="S112" s="8" t="s">
        <v>252</v>
      </c>
      <c r="T112" s="11">
        <v>43991.604861111111</v>
      </c>
      <c r="W112" s="8" t="s">
        <v>197</v>
      </c>
      <c r="X112" s="8" t="s">
        <v>198</v>
      </c>
      <c r="Y112" s="8" t="s">
        <v>199</v>
      </c>
      <c r="AB112" s="8" t="s">
        <v>200</v>
      </c>
      <c r="AC112" s="8" t="s">
        <v>201</v>
      </c>
      <c r="AD112" s="8" t="s">
        <v>253</v>
      </c>
      <c r="AI112" s="10">
        <v>43973</v>
      </c>
      <c r="AJ112" s="9">
        <v>2E-3</v>
      </c>
    </row>
    <row r="113" spans="1:36">
      <c r="A113" s="8" t="s">
        <v>251</v>
      </c>
      <c r="B113" s="8" t="s">
        <v>187</v>
      </c>
      <c r="C113" s="10">
        <v>43965</v>
      </c>
      <c r="D113" s="8" t="s">
        <v>21</v>
      </c>
      <c r="E113" s="12">
        <v>3.4000000000000002E-2</v>
      </c>
      <c r="F113" s="8" t="s">
        <v>211</v>
      </c>
      <c r="H113" s="8" t="s">
        <v>189</v>
      </c>
      <c r="I113" s="8" t="s">
        <v>227</v>
      </c>
      <c r="J113" s="8" t="s">
        <v>191</v>
      </c>
      <c r="K113" s="8" t="s">
        <v>192</v>
      </c>
      <c r="P113" s="8" t="s">
        <v>193</v>
      </c>
      <c r="Q113" s="8" t="s">
        <v>194</v>
      </c>
      <c r="R113" s="8" t="s">
        <v>212</v>
      </c>
      <c r="S113" s="8" t="s">
        <v>252</v>
      </c>
      <c r="T113" s="11">
        <v>43991.604861111111</v>
      </c>
      <c r="W113" s="8" t="s">
        <v>197</v>
      </c>
      <c r="X113" s="8" t="s">
        <v>198</v>
      </c>
      <c r="Y113" s="8" t="s">
        <v>199</v>
      </c>
      <c r="AB113" s="8" t="s">
        <v>200</v>
      </c>
      <c r="AC113" s="8" t="s">
        <v>201</v>
      </c>
      <c r="AD113" s="8" t="s">
        <v>253</v>
      </c>
      <c r="AI113" s="10">
        <v>43973</v>
      </c>
      <c r="AJ113" s="9">
        <v>2E-3</v>
      </c>
    </row>
    <row r="114" spans="1:36">
      <c r="A114" s="8" t="s">
        <v>251</v>
      </c>
      <c r="B114" s="8" t="s">
        <v>187</v>
      </c>
      <c r="C114" s="10">
        <v>43965</v>
      </c>
      <c r="D114" s="8" t="s">
        <v>22</v>
      </c>
      <c r="E114" s="9">
        <v>8.8999999999999999E-3</v>
      </c>
      <c r="F114" s="8" t="s">
        <v>211</v>
      </c>
      <c r="H114" s="8" t="s">
        <v>189</v>
      </c>
      <c r="I114" s="8" t="s">
        <v>227</v>
      </c>
      <c r="J114" s="8" t="s">
        <v>191</v>
      </c>
      <c r="K114" s="8" t="s">
        <v>192</v>
      </c>
      <c r="P114" s="8" t="s">
        <v>193</v>
      </c>
      <c r="Q114" s="8" t="s">
        <v>194</v>
      </c>
      <c r="R114" s="8" t="s">
        <v>215</v>
      </c>
      <c r="S114" s="8" t="s">
        <v>252</v>
      </c>
      <c r="T114" s="11">
        <v>43991.604861111111</v>
      </c>
      <c r="W114" s="8" t="s">
        <v>197</v>
      </c>
      <c r="X114" s="8" t="s">
        <v>198</v>
      </c>
      <c r="Y114" s="8" t="s">
        <v>199</v>
      </c>
      <c r="AB114" s="8" t="s">
        <v>200</v>
      </c>
      <c r="AC114" s="8" t="s">
        <v>201</v>
      </c>
      <c r="AD114" s="8" t="s">
        <v>253</v>
      </c>
      <c r="AI114" s="10">
        <v>43973</v>
      </c>
      <c r="AJ114" s="9">
        <v>2E-3</v>
      </c>
    </row>
    <row r="115" spans="1:36">
      <c r="A115" s="8" t="s">
        <v>251</v>
      </c>
      <c r="B115" s="8" t="s">
        <v>187</v>
      </c>
      <c r="C115" s="10">
        <v>43965</v>
      </c>
      <c r="D115" s="8" t="s">
        <v>23</v>
      </c>
      <c r="E115" s="9">
        <v>2.3999999999999998E-3</v>
      </c>
      <c r="F115" s="8" t="s">
        <v>211</v>
      </c>
      <c r="H115" s="8" t="s">
        <v>189</v>
      </c>
      <c r="I115" s="8" t="s">
        <v>227</v>
      </c>
      <c r="J115" s="8" t="s">
        <v>191</v>
      </c>
      <c r="K115" s="8" t="s">
        <v>192</v>
      </c>
      <c r="P115" s="8" t="s">
        <v>193</v>
      </c>
      <c r="Q115" s="8" t="s">
        <v>194</v>
      </c>
      <c r="R115" s="8" t="s">
        <v>216</v>
      </c>
      <c r="S115" s="8" t="s">
        <v>252</v>
      </c>
      <c r="T115" s="11">
        <v>43991.604861111111</v>
      </c>
      <c r="W115" s="8" t="s">
        <v>197</v>
      </c>
      <c r="X115" s="8" t="s">
        <v>198</v>
      </c>
      <c r="Y115" s="8" t="s">
        <v>199</v>
      </c>
      <c r="AB115" s="8" t="s">
        <v>200</v>
      </c>
      <c r="AC115" s="8" t="s">
        <v>201</v>
      </c>
      <c r="AD115" s="8" t="s">
        <v>253</v>
      </c>
      <c r="AI115" s="10">
        <v>43973</v>
      </c>
      <c r="AJ115" s="9">
        <v>2E-3</v>
      </c>
    </row>
    <row r="116" spans="1:36">
      <c r="A116" s="8" t="s">
        <v>251</v>
      </c>
      <c r="B116" s="8" t="s">
        <v>187</v>
      </c>
      <c r="C116" s="10">
        <v>43965</v>
      </c>
      <c r="D116" s="8" t="s">
        <v>24</v>
      </c>
      <c r="E116" s="9">
        <v>2E-3</v>
      </c>
      <c r="F116" s="8" t="s">
        <v>211</v>
      </c>
      <c r="G116" s="8" t="s">
        <v>203</v>
      </c>
      <c r="H116" s="8" t="s">
        <v>193</v>
      </c>
      <c r="I116" s="8" t="s">
        <v>227</v>
      </c>
      <c r="J116" s="8" t="s">
        <v>191</v>
      </c>
      <c r="K116" s="8" t="s">
        <v>192</v>
      </c>
      <c r="P116" s="8" t="s">
        <v>193</v>
      </c>
      <c r="Q116" s="8" t="s">
        <v>194</v>
      </c>
      <c r="R116" s="8" t="s">
        <v>217</v>
      </c>
      <c r="S116" s="8" t="s">
        <v>252</v>
      </c>
      <c r="T116" s="11">
        <v>43991.604861111111</v>
      </c>
      <c r="W116" s="8" t="s">
        <v>197</v>
      </c>
      <c r="X116" s="8" t="s">
        <v>198</v>
      </c>
      <c r="Y116" s="8" t="s">
        <v>199</v>
      </c>
      <c r="AB116" s="8" t="s">
        <v>200</v>
      </c>
      <c r="AC116" s="8" t="s">
        <v>201</v>
      </c>
      <c r="AD116" s="8" t="s">
        <v>253</v>
      </c>
      <c r="AI116" s="10">
        <v>43973</v>
      </c>
      <c r="AJ116" s="9">
        <v>2E-3</v>
      </c>
    </row>
    <row r="117" spans="1:36">
      <c r="A117" s="8" t="s">
        <v>251</v>
      </c>
      <c r="B117" s="8" t="s">
        <v>187</v>
      </c>
      <c r="C117" s="10">
        <v>43965</v>
      </c>
      <c r="D117" s="8" t="s">
        <v>20</v>
      </c>
      <c r="E117" s="12">
        <v>7.4999999999999997E-2</v>
      </c>
      <c r="F117" s="8" t="s">
        <v>211</v>
      </c>
      <c r="H117" s="8" t="s">
        <v>189</v>
      </c>
      <c r="I117" s="8" t="s">
        <v>227</v>
      </c>
      <c r="J117" s="8" t="s">
        <v>191</v>
      </c>
      <c r="K117" s="8" t="s">
        <v>192</v>
      </c>
      <c r="P117" s="8" t="s">
        <v>193</v>
      </c>
      <c r="Q117" s="8" t="s">
        <v>194</v>
      </c>
      <c r="R117" s="8" t="s">
        <v>218</v>
      </c>
      <c r="S117" s="8" t="s">
        <v>252</v>
      </c>
      <c r="T117" s="11">
        <v>43991.604861111111</v>
      </c>
      <c r="W117" s="8" t="s">
        <v>197</v>
      </c>
      <c r="X117" s="8" t="s">
        <v>198</v>
      </c>
      <c r="Y117" s="8" t="s">
        <v>199</v>
      </c>
      <c r="AB117" s="8" t="s">
        <v>200</v>
      </c>
      <c r="AC117" s="8" t="s">
        <v>201</v>
      </c>
      <c r="AD117" s="8" t="s">
        <v>253</v>
      </c>
      <c r="AI117" s="10">
        <v>43973</v>
      </c>
      <c r="AJ117" s="9">
        <v>5.0000000000000001E-3</v>
      </c>
    </row>
    <row r="118" spans="1:36">
      <c r="A118" s="8" t="s">
        <v>251</v>
      </c>
      <c r="B118" s="8" t="s">
        <v>187</v>
      </c>
      <c r="C118" s="10">
        <v>43965</v>
      </c>
      <c r="D118" s="8" t="s">
        <v>33</v>
      </c>
      <c r="E118" s="9">
        <v>2E-3</v>
      </c>
      <c r="F118" s="8" t="s">
        <v>188</v>
      </c>
      <c r="G118" s="8" t="s">
        <v>203</v>
      </c>
      <c r="H118" s="8" t="s">
        <v>193</v>
      </c>
      <c r="I118" s="8" t="s">
        <v>227</v>
      </c>
      <c r="J118" s="8" t="s">
        <v>191</v>
      </c>
      <c r="K118" s="8" t="s">
        <v>192</v>
      </c>
      <c r="P118" s="8" t="s">
        <v>193</v>
      </c>
      <c r="Q118" s="8" t="s">
        <v>194</v>
      </c>
      <c r="R118" s="8" t="s">
        <v>219</v>
      </c>
      <c r="S118" s="8" t="s">
        <v>252</v>
      </c>
      <c r="T118" s="11">
        <v>43991.604861111111</v>
      </c>
      <c r="W118" s="8" t="s">
        <v>197</v>
      </c>
      <c r="X118" s="8" t="s">
        <v>198</v>
      </c>
      <c r="Y118" s="8" t="s">
        <v>199</v>
      </c>
      <c r="AB118" s="8" t="s">
        <v>200</v>
      </c>
      <c r="AC118" s="8" t="s">
        <v>201</v>
      </c>
      <c r="AD118" s="8" t="s">
        <v>253</v>
      </c>
      <c r="AI118" s="10">
        <v>43973</v>
      </c>
      <c r="AJ118" s="9">
        <v>2E-3</v>
      </c>
    </row>
    <row r="119" spans="1:36">
      <c r="A119" s="8" t="s">
        <v>251</v>
      </c>
      <c r="B119" s="8" t="s">
        <v>187</v>
      </c>
      <c r="C119" s="10">
        <v>43965</v>
      </c>
      <c r="D119" s="8" t="s">
        <v>28</v>
      </c>
      <c r="E119" s="9">
        <v>2E-3</v>
      </c>
      <c r="F119" s="8" t="s">
        <v>211</v>
      </c>
      <c r="G119" s="8" t="s">
        <v>203</v>
      </c>
      <c r="H119" s="8" t="s">
        <v>193</v>
      </c>
      <c r="I119" s="8" t="s">
        <v>227</v>
      </c>
      <c r="J119" s="8" t="s">
        <v>191</v>
      </c>
      <c r="K119" s="8" t="s">
        <v>192</v>
      </c>
      <c r="P119" s="8" t="s">
        <v>193</v>
      </c>
      <c r="Q119" s="8" t="s">
        <v>194</v>
      </c>
      <c r="R119" s="8" t="s">
        <v>220</v>
      </c>
      <c r="S119" s="8" t="s">
        <v>252</v>
      </c>
      <c r="T119" s="11">
        <v>43991.604861111111</v>
      </c>
      <c r="W119" s="8" t="s">
        <v>197</v>
      </c>
      <c r="X119" s="8" t="s">
        <v>198</v>
      </c>
      <c r="Y119" s="8" t="s">
        <v>199</v>
      </c>
      <c r="AB119" s="8" t="s">
        <v>200</v>
      </c>
      <c r="AC119" s="8" t="s">
        <v>201</v>
      </c>
      <c r="AD119" s="8" t="s">
        <v>253</v>
      </c>
      <c r="AI119" s="10">
        <v>43973</v>
      </c>
      <c r="AJ119" s="9">
        <v>2E-3</v>
      </c>
    </row>
    <row r="120" spans="1:36">
      <c r="A120" s="8" t="s">
        <v>251</v>
      </c>
      <c r="B120" s="8" t="s">
        <v>187</v>
      </c>
      <c r="C120" s="10">
        <v>43965</v>
      </c>
      <c r="D120" s="8" t="s">
        <v>34</v>
      </c>
      <c r="E120" s="9">
        <v>2E-3</v>
      </c>
      <c r="F120" s="8" t="s">
        <v>188</v>
      </c>
      <c r="G120" s="8" t="s">
        <v>203</v>
      </c>
      <c r="H120" s="8" t="s">
        <v>193</v>
      </c>
      <c r="I120" s="8" t="s">
        <v>227</v>
      </c>
      <c r="J120" s="8" t="s">
        <v>191</v>
      </c>
      <c r="K120" s="8" t="s">
        <v>192</v>
      </c>
      <c r="P120" s="8" t="s">
        <v>193</v>
      </c>
      <c r="Q120" s="8" t="s">
        <v>194</v>
      </c>
      <c r="R120" s="8" t="s">
        <v>221</v>
      </c>
      <c r="S120" s="8" t="s">
        <v>252</v>
      </c>
      <c r="T120" s="11">
        <v>43991.604861111111</v>
      </c>
      <c r="W120" s="8" t="s">
        <v>197</v>
      </c>
      <c r="X120" s="8" t="s">
        <v>198</v>
      </c>
      <c r="Y120" s="8" t="s">
        <v>199</v>
      </c>
      <c r="AB120" s="8" t="s">
        <v>200</v>
      </c>
      <c r="AC120" s="8" t="s">
        <v>201</v>
      </c>
      <c r="AD120" s="8" t="s">
        <v>253</v>
      </c>
      <c r="AI120" s="10">
        <v>43973</v>
      </c>
      <c r="AJ120" s="9">
        <v>2E-3</v>
      </c>
    </row>
    <row r="121" spans="1:36">
      <c r="A121" s="8" t="s">
        <v>251</v>
      </c>
      <c r="B121" s="8" t="s">
        <v>187</v>
      </c>
      <c r="C121" s="10">
        <v>43965</v>
      </c>
      <c r="D121" s="8" t="s">
        <v>38</v>
      </c>
      <c r="E121" s="9">
        <v>2E-3</v>
      </c>
      <c r="F121" s="8" t="s">
        <v>188</v>
      </c>
      <c r="G121" s="8" t="s">
        <v>203</v>
      </c>
      <c r="H121" s="8" t="s">
        <v>193</v>
      </c>
      <c r="I121" s="8" t="s">
        <v>227</v>
      </c>
      <c r="J121" s="8" t="s">
        <v>191</v>
      </c>
      <c r="K121" s="8" t="s">
        <v>192</v>
      </c>
      <c r="P121" s="8" t="s">
        <v>193</v>
      </c>
      <c r="Q121" s="8" t="s">
        <v>194</v>
      </c>
      <c r="R121" s="8" t="s">
        <v>222</v>
      </c>
      <c r="S121" s="8" t="s">
        <v>252</v>
      </c>
      <c r="T121" s="11">
        <v>43991.604861111111</v>
      </c>
      <c r="W121" s="8" t="s">
        <v>197</v>
      </c>
      <c r="X121" s="8" t="s">
        <v>198</v>
      </c>
      <c r="Y121" s="8" t="s">
        <v>199</v>
      </c>
      <c r="AB121" s="8" t="s">
        <v>200</v>
      </c>
      <c r="AC121" s="8" t="s">
        <v>201</v>
      </c>
      <c r="AD121" s="8" t="s">
        <v>253</v>
      </c>
      <c r="AI121" s="10">
        <v>43973</v>
      </c>
      <c r="AJ121" s="9">
        <v>2E-3</v>
      </c>
    </row>
    <row r="122" spans="1:36">
      <c r="A122" s="8" t="s">
        <v>251</v>
      </c>
      <c r="B122" s="8" t="s">
        <v>187</v>
      </c>
      <c r="C122" s="10">
        <v>43965</v>
      </c>
      <c r="D122" s="8" t="s">
        <v>35</v>
      </c>
      <c r="E122" s="9">
        <v>5.5999999999999999E-3</v>
      </c>
      <c r="F122" s="8" t="s">
        <v>188</v>
      </c>
      <c r="H122" s="8" t="s">
        <v>189</v>
      </c>
      <c r="I122" s="8" t="s">
        <v>227</v>
      </c>
      <c r="J122" s="8" t="s">
        <v>191</v>
      </c>
      <c r="K122" s="8" t="s">
        <v>192</v>
      </c>
      <c r="P122" s="8" t="s">
        <v>193</v>
      </c>
      <c r="Q122" s="8" t="s">
        <v>194</v>
      </c>
      <c r="R122" s="8" t="s">
        <v>223</v>
      </c>
      <c r="S122" s="8" t="s">
        <v>252</v>
      </c>
      <c r="T122" s="11">
        <v>43991.604861111111</v>
      </c>
      <c r="W122" s="8" t="s">
        <v>197</v>
      </c>
      <c r="X122" s="8" t="s">
        <v>198</v>
      </c>
      <c r="Y122" s="8" t="s">
        <v>199</v>
      </c>
      <c r="AB122" s="8" t="s">
        <v>200</v>
      </c>
      <c r="AC122" s="8" t="s">
        <v>201</v>
      </c>
      <c r="AD122" s="8" t="s">
        <v>253</v>
      </c>
      <c r="AI122" s="10">
        <v>43973</v>
      </c>
      <c r="AJ122" s="9">
        <v>2E-3</v>
      </c>
    </row>
    <row r="123" spans="1:36">
      <c r="A123" s="8" t="s">
        <v>251</v>
      </c>
      <c r="B123" s="8" t="s">
        <v>187</v>
      </c>
      <c r="C123" s="10">
        <v>43965</v>
      </c>
      <c r="D123" s="8" t="s">
        <v>29</v>
      </c>
      <c r="E123" s="12">
        <v>3.3000000000000002E-2</v>
      </c>
      <c r="F123" s="8" t="s">
        <v>188</v>
      </c>
      <c r="H123" s="8" t="s">
        <v>189</v>
      </c>
      <c r="I123" s="8" t="s">
        <v>227</v>
      </c>
      <c r="J123" s="8" t="s">
        <v>191</v>
      </c>
      <c r="K123" s="8" t="s">
        <v>192</v>
      </c>
      <c r="P123" s="8" t="s">
        <v>193</v>
      </c>
      <c r="Q123" s="8" t="s">
        <v>194</v>
      </c>
      <c r="R123" s="8" t="s">
        <v>224</v>
      </c>
      <c r="S123" s="8" t="s">
        <v>252</v>
      </c>
      <c r="T123" s="11">
        <v>43991.604861111111</v>
      </c>
      <c r="W123" s="8" t="s">
        <v>197</v>
      </c>
      <c r="X123" s="8" t="s">
        <v>198</v>
      </c>
      <c r="Y123" s="8" t="s">
        <v>199</v>
      </c>
      <c r="AB123" s="8" t="s">
        <v>200</v>
      </c>
      <c r="AC123" s="8" t="s">
        <v>201</v>
      </c>
      <c r="AD123" s="8" t="s">
        <v>253</v>
      </c>
      <c r="AI123" s="10">
        <v>43973</v>
      </c>
      <c r="AJ123" s="9">
        <v>2E-3</v>
      </c>
    </row>
    <row r="124" spans="1:36">
      <c r="A124" s="8" t="s">
        <v>251</v>
      </c>
      <c r="B124" s="8" t="s">
        <v>187</v>
      </c>
      <c r="C124" s="10">
        <v>43965</v>
      </c>
      <c r="D124" s="8" t="s">
        <v>30</v>
      </c>
      <c r="E124" s="12">
        <v>0.03</v>
      </c>
      <c r="F124" s="8" t="s">
        <v>188</v>
      </c>
      <c r="H124" s="8" t="s">
        <v>189</v>
      </c>
      <c r="I124" s="8" t="s">
        <v>227</v>
      </c>
      <c r="J124" s="8" t="s">
        <v>191</v>
      </c>
      <c r="K124" s="8" t="s">
        <v>192</v>
      </c>
      <c r="P124" s="8" t="s">
        <v>193</v>
      </c>
      <c r="Q124" s="8" t="s">
        <v>194</v>
      </c>
      <c r="R124" s="8" t="s">
        <v>225</v>
      </c>
      <c r="S124" s="8" t="s">
        <v>252</v>
      </c>
      <c r="T124" s="11">
        <v>43991.604861111111</v>
      </c>
      <c r="W124" s="8" t="s">
        <v>197</v>
      </c>
      <c r="X124" s="8" t="s">
        <v>198</v>
      </c>
      <c r="Y124" s="8" t="s">
        <v>199</v>
      </c>
      <c r="AB124" s="8" t="s">
        <v>200</v>
      </c>
      <c r="AC124" s="8" t="s">
        <v>201</v>
      </c>
      <c r="AD124" s="8" t="s">
        <v>253</v>
      </c>
      <c r="AI124" s="10">
        <v>43973</v>
      </c>
      <c r="AJ124" s="9">
        <v>2E-3</v>
      </c>
    </row>
    <row r="125" spans="1:36">
      <c r="A125" s="8" t="s">
        <v>251</v>
      </c>
      <c r="B125" s="8" t="s">
        <v>187</v>
      </c>
      <c r="C125" s="10">
        <v>43965</v>
      </c>
      <c r="D125" s="8" t="s">
        <v>31</v>
      </c>
      <c r="E125" s="9">
        <v>2E-3</v>
      </c>
      <c r="F125" s="8" t="s">
        <v>188</v>
      </c>
      <c r="G125" s="8" t="s">
        <v>203</v>
      </c>
      <c r="H125" s="8" t="s">
        <v>193</v>
      </c>
      <c r="I125" s="8" t="s">
        <v>227</v>
      </c>
      <c r="J125" s="8" t="s">
        <v>191</v>
      </c>
      <c r="K125" s="8" t="s">
        <v>192</v>
      </c>
      <c r="P125" s="8" t="s">
        <v>193</v>
      </c>
      <c r="Q125" s="8" t="s">
        <v>194</v>
      </c>
      <c r="R125" s="8" t="s">
        <v>226</v>
      </c>
      <c r="S125" s="8" t="s">
        <v>252</v>
      </c>
      <c r="T125" s="11">
        <v>43991.604861111111</v>
      </c>
      <c r="W125" s="8" t="s">
        <v>197</v>
      </c>
      <c r="X125" s="8" t="s">
        <v>198</v>
      </c>
      <c r="Y125" s="8" t="s">
        <v>199</v>
      </c>
      <c r="AB125" s="8" t="s">
        <v>200</v>
      </c>
      <c r="AC125" s="8" t="s">
        <v>201</v>
      </c>
      <c r="AD125" s="8" t="s">
        <v>253</v>
      </c>
      <c r="AI125" s="10">
        <v>43973</v>
      </c>
      <c r="AJ125" s="9">
        <v>2E-3</v>
      </c>
    </row>
    <row r="126" spans="1:36">
      <c r="A126" s="8" t="s">
        <v>74</v>
      </c>
      <c r="B126" s="8" t="s">
        <v>187</v>
      </c>
      <c r="C126" s="10">
        <v>43923</v>
      </c>
      <c r="D126" s="8" t="s">
        <v>32</v>
      </c>
      <c r="E126" s="9">
        <v>2E-3</v>
      </c>
      <c r="F126" s="8" t="s">
        <v>188</v>
      </c>
      <c r="G126" s="8" t="s">
        <v>203</v>
      </c>
      <c r="H126" s="8" t="s">
        <v>193</v>
      </c>
      <c r="I126" s="8" t="s">
        <v>227</v>
      </c>
      <c r="J126" s="8" t="s">
        <v>191</v>
      </c>
      <c r="K126" s="8" t="s">
        <v>192</v>
      </c>
      <c r="N126" s="8" t="s">
        <v>189</v>
      </c>
      <c r="P126" s="8" t="s">
        <v>193</v>
      </c>
      <c r="Q126" s="8" t="s">
        <v>194</v>
      </c>
      <c r="R126" s="8" t="s">
        <v>195</v>
      </c>
      <c r="S126" s="8" t="s">
        <v>254</v>
      </c>
      <c r="T126" s="11">
        <v>43945.252083333333</v>
      </c>
      <c r="W126" s="8" t="s">
        <v>197</v>
      </c>
      <c r="X126" s="8" t="s">
        <v>198</v>
      </c>
      <c r="Y126" s="8" t="s">
        <v>255</v>
      </c>
      <c r="AB126" s="8" t="s">
        <v>200</v>
      </c>
      <c r="AC126" s="8" t="s">
        <v>201</v>
      </c>
      <c r="AD126" s="8" t="s">
        <v>256</v>
      </c>
      <c r="AI126" s="10">
        <v>43932</v>
      </c>
      <c r="AJ126" s="9">
        <v>2E-3</v>
      </c>
    </row>
    <row r="127" spans="1:36">
      <c r="A127" s="8" t="s">
        <v>74</v>
      </c>
      <c r="B127" s="8" t="s">
        <v>187</v>
      </c>
      <c r="C127" s="10">
        <v>43923</v>
      </c>
      <c r="D127" s="8" t="s">
        <v>36</v>
      </c>
      <c r="E127" s="9">
        <v>2E-3</v>
      </c>
      <c r="F127" s="8" t="s">
        <v>188</v>
      </c>
      <c r="G127" s="8" t="s">
        <v>203</v>
      </c>
      <c r="H127" s="8" t="s">
        <v>193</v>
      </c>
      <c r="I127" s="8" t="s">
        <v>227</v>
      </c>
      <c r="J127" s="8" t="s">
        <v>191</v>
      </c>
      <c r="K127" s="8" t="s">
        <v>192</v>
      </c>
      <c r="N127" s="8" t="s">
        <v>189</v>
      </c>
      <c r="P127" s="8" t="s">
        <v>193</v>
      </c>
      <c r="Q127" s="8" t="s">
        <v>194</v>
      </c>
      <c r="R127" s="8" t="s">
        <v>204</v>
      </c>
      <c r="S127" s="8" t="s">
        <v>254</v>
      </c>
      <c r="T127" s="11">
        <v>43945.252083333333</v>
      </c>
      <c r="W127" s="8" t="s">
        <v>197</v>
      </c>
      <c r="X127" s="8" t="s">
        <v>198</v>
      </c>
      <c r="Y127" s="8" t="s">
        <v>255</v>
      </c>
      <c r="AB127" s="8" t="s">
        <v>200</v>
      </c>
      <c r="AC127" s="8" t="s">
        <v>201</v>
      </c>
      <c r="AD127" s="8" t="s">
        <v>256</v>
      </c>
      <c r="AI127" s="10">
        <v>43932</v>
      </c>
      <c r="AJ127" s="9">
        <v>2E-3</v>
      </c>
    </row>
    <row r="128" spans="1:36">
      <c r="A128" s="8" t="s">
        <v>74</v>
      </c>
      <c r="B128" s="8" t="s">
        <v>187</v>
      </c>
      <c r="C128" s="10">
        <v>43923</v>
      </c>
      <c r="D128" s="8" t="s">
        <v>25</v>
      </c>
      <c r="E128" s="12">
        <v>1.7000000000000001E-2</v>
      </c>
      <c r="F128" s="8" t="s">
        <v>188</v>
      </c>
      <c r="H128" s="8" t="s">
        <v>189</v>
      </c>
      <c r="I128" s="8" t="s">
        <v>227</v>
      </c>
      <c r="J128" s="8" t="s">
        <v>191</v>
      </c>
      <c r="K128" s="8" t="s">
        <v>192</v>
      </c>
      <c r="P128" s="8" t="s">
        <v>193</v>
      </c>
      <c r="Q128" s="8" t="s">
        <v>194</v>
      </c>
      <c r="R128" s="8" t="s">
        <v>205</v>
      </c>
      <c r="S128" s="8" t="s">
        <v>254</v>
      </c>
      <c r="T128" s="11">
        <v>43979.786805555559</v>
      </c>
      <c r="W128" s="8" t="s">
        <v>197</v>
      </c>
      <c r="X128" s="8" t="s">
        <v>198</v>
      </c>
      <c r="Y128" s="8" t="s">
        <v>255</v>
      </c>
      <c r="AB128" s="8" t="s">
        <v>200</v>
      </c>
      <c r="AC128" s="8" t="s">
        <v>201</v>
      </c>
      <c r="AD128" s="8" t="s">
        <v>256</v>
      </c>
      <c r="AI128" s="10">
        <v>43932</v>
      </c>
      <c r="AJ128" s="12">
        <v>0.01</v>
      </c>
    </row>
    <row r="129" spans="1:36">
      <c r="A129" s="8" t="s">
        <v>74</v>
      </c>
      <c r="B129" s="8" t="s">
        <v>187</v>
      </c>
      <c r="C129" s="10">
        <v>43923</v>
      </c>
      <c r="D129" s="8" t="s">
        <v>19</v>
      </c>
      <c r="E129" s="12">
        <v>0.01</v>
      </c>
      <c r="F129" s="8" t="s">
        <v>188</v>
      </c>
      <c r="H129" s="8" t="s">
        <v>189</v>
      </c>
      <c r="I129" s="8" t="s">
        <v>227</v>
      </c>
      <c r="J129" s="8" t="s">
        <v>191</v>
      </c>
      <c r="K129" s="8" t="s">
        <v>192</v>
      </c>
      <c r="P129" s="8" t="s">
        <v>193</v>
      </c>
      <c r="Q129" s="8" t="s">
        <v>206</v>
      </c>
      <c r="R129" s="8" t="s">
        <v>207</v>
      </c>
      <c r="S129" s="8" t="s">
        <v>254</v>
      </c>
      <c r="T129" s="11">
        <v>43945.252083333333</v>
      </c>
      <c r="W129" s="8" t="s">
        <v>197</v>
      </c>
      <c r="X129" s="8" t="s">
        <v>198</v>
      </c>
      <c r="Y129" s="8" t="s">
        <v>255</v>
      </c>
      <c r="AB129" s="8" t="s">
        <v>200</v>
      </c>
      <c r="AC129" s="8" t="s">
        <v>201</v>
      </c>
      <c r="AD129" s="8" t="s">
        <v>256</v>
      </c>
      <c r="AI129" s="10">
        <v>43932</v>
      </c>
      <c r="AJ129" s="9">
        <v>4.0000000000000001E-3</v>
      </c>
    </row>
    <row r="130" spans="1:36">
      <c r="A130" s="8" t="s">
        <v>74</v>
      </c>
      <c r="B130" s="8" t="s">
        <v>187</v>
      </c>
      <c r="C130" s="10">
        <v>43923</v>
      </c>
      <c r="D130" s="8" t="s">
        <v>37</v>
      </c>
      <c r="E130" s="9">
        <v>2E-3</v>
      </c>
      <c r="F130" s="8" t="s">
        <v>188</v>
      </c>
      <c r="G130" s="8" t="s">
        <v>203</v>
      </c>
      <c r="H130" s="8" t="s">
        <v>193</v>
      </c>
      <c r="I130" s="8" t="s">
        <v>227</v>
      </c>
      <c r="J130" s="8" t="s">
        <v>191</v>
      </c>
      <c r="K130" s="8" t="s">
        <v>192</v>
      </c>
      <c r="N130" s="8" t="s">
        <v>189</v>
      </c>
      <c r="P130" s="8" t="s">
        <v>193</v>
      </c>
      <c r="Q130" s="8" t="s">
        <v>194</v>
      </c>
      <c r="R130" s="8" t="s">
        <v>208</v>
      </c>
      <c r="S130" s="8" t="s">
        <v>254</v>
      </c>
      <c r="T130" s="11">
        <v>43945.252083333333</v>
      </c>
      <c r="W130" s="8" t="s">
        <v>197</v>
      </c>
      <c r="X130" s="8" t="s">
        <v>198</v>
      </c>
      <c r="Y130" s="8" t="s">
        <v>255</v>
      </c>
      <c r="AB130" s="8" t="s">
        <v>200</v>
      </c>
      <c r="AC130" s="8" t="s">
        <v>201</v>
      </c>
      <c r="AD130" s="8" t="s">
        <v>256</v>
      </c>
      <c r="AI130" s="10">
        <v>43932</v>
      </c>
      <c r="AJ130" s="9">
        <v>2E-3</v>
      </c>
    </row>
    <row r="131" spans="1:36">
      <c r="A131" s="8" t="s">
        <v>74</v>
      </c>
      <c r="B131" s="8" t="s">
        <v>187</v>
      </c>
      <c r="C131" s="10">
        <v>43923</v>
      </c>
      <c r="D131" s="8" t="s">
        <v>26</v>
      </c>
      <c r="E131" s="12">
        <v>0.02</v>
      </c>
      <c r="F131" s="8" t="s">
        <v>188</v>
      </c>
      <c r="G131" s="8" t="s">
        <v>203</v>
      </c>
      <c r="H131" s="8" t="s">
        <v>193</v>
      </c>
      <c r="I131" s="8" t="s">
        <v>227</v>
      </c>
      <c r="J131" s="8" t="s">
        <v>191</v>
      </c>
      <c r="K131" s="8" t="s">
        <v>192</v>
      </c>
      <c r="P131" s="8" t="s">
        <v>193</v>
      </c>
      <c r="Q131" s="8" t="s">
        <v>194</v>
      </c>
      <c r="R131" s="8" t="s">
        <v>209</v>
      </c>
      <c r="S131" s="8" t="s">
        <v>254</v>
      </c>
      <c r="T131" s="11">
        <v>43979.786805555559</v>
      </c>
      <c r="W131" s="8" t="s">
        <v>197</v>
      </c>
      <c r="X131" s="8" t="s">
        <v>198</v>
      </c>
      <c r="Y131" s="8" t="s">
        <v>255</v>
      </c>
      <c r="AB131" s="8" t="s">
        <v>200</v>
      </c>
      <c r="AC131" s="8" t="s">
        <v>201</v>
      </c>
      <c r="AD131" s="8" t="s">
        <v>256</v>
      </c>
      <c r="AI131" s="10">
        <v>43932</v>
      </c>
      <c r="AJ131" s="12">
        <v>0.02</v>
      </c>
    </row>
    <row r="132" spans="1:36">
      <c r="A132" s="8" t="s">
        <v>74</v>
      </c>
      <c r="B132" s="8" t="s">
        <v>187</v>
      </c>
      <c r="C132" s="10">
        <v>43923</v>
      </c>
      <c r="D132" s="8" t="s">
        <v>27</v>
      </c>
      <c r="E132" s="9">
        <v>2E-3</v>
      </c>
      <c r="F132" s="8" t="s">
        <v>188</v>
      </c>
      <c r="G132" s="8" t="s">
        <v>203</v>
      </c>
      <c r="H132" s="8" t="s">
        <v>193</v>
      </c>
      <c r="I132" s="8" t="s">
        <v>227</v>
      </c>
      <c r="J132" s="8" t="s">
        <v>191</v>
      </c>
      <c r="K132" s="8" t="s">
        <v>192</v>
      </c>
      <c r="N132" s="8" t="s">
        <v>189</v>
      </c>
      <c r="P132" s="8" t="s">
        <v>193</v>
      </c>
      <c r="Q132" s="8" t="s">
        <v>194</v>
      </c>
      <c r="R132" s="8" t="s">
        <v>210</v>
      </c>
      <c r="S132" s="8" t="s">
        <v>254</v>
      </c>
      <c r="T132" s="11">
        <v>43945.252083333333</v>
      </c>
      <c r="W132" s="8" t="s">
        <v>197</v>
      </c>
      <c r="X132" s="8" t="s">
        <v>198</v>
      </c>
      <c r="Y132" s="8" t="s">
        <v>255</v>
      </c>
      <c r="AB132" s="8" t="s">
        <v>200</v>
      </c>
      <c r="AC132" s="8" t="s">
        <v>201</v>
      </c>
      <c r="AD132" s="8" t="s">
        <v>256</v>
      </c>
      <c r="AI132" s="10">
        <v>43932</v>
      </c>
      <c r="AJ132" s="9">
        <v>2E-3</v>
      </c>
    </row>
    <row r="133" spans="1:36">
      <c r="A133" s="8" t="s">
        <v>74</v>
      </c>
      <c r="B133" s="8" t="s">
        <v>187</v>
      </c>
      <c r="C133" s="10">
        <v>43923</v>
      </c>
      <c r="D133" s="8" t="s">
        <v>21</v>
      </c>
      <c r="E133" s="12">
        <v>1.4E-2</v>
      </c>
      <c r="F133" s="8" t="s">
        <v>211</v>
      </c>
      <c r="H133" s="8" t="s">
        <v>189</v>
      </c>
      <c r="I133" s="8" t="s">
        <v>227</v>
      </c>
      <c r="J133" s="8" t="s">
        <v>191</v>
      </c>
      <c r="K133" s="8" t="s">
        <v>192</v>
      </c>
      <c r="N133" s="8" t="s">
        <v>189</v>
      </c>
      <c r="P133" s="8" t="s">
        <v>193</v>
      </c>
      <c r="Q133" s="8" t="s">
        <v>194</v>
      </c>
      <c r="R133" s="8" t="s">
        <v>212</v>
      </c>
      <c r="S133" s="8" t="s">
        <v>254</v>
      </c>
      <c r="T133" s="11">
        <v>43945.252083333333</v>
      </c>
      <c r="W133" s="8" t="s">
        <v>197</v>
      </c>
      <c r="X133" s="8" t="s">
        <v>198</v>
      </c>
      <c r="Y133" s="8" t="s">
        <v>255</v>
      </c>
      <c r="AB133" s="8" t="s">
        <v>200</v>
      </c>
      <c r="AC133" s="8" t="s">
        <v>201</v>
      </c>
      <c r="AD133" s="8" t="s">
        <v>256</v>
      </c>
      <c r="AI133" s="10">
        <v>43932</v>
      </c>
      <c r="AJ133" s="9">
        <v>2E-3</v>
      </c>
    </row>
    <row r="134" spans="1:36">
      <c r="A134" s="8" t="s">
        <v>74</v>
      </c>
      <c r="B134" s="8" t="s">
        <v>187</v>
      </c>
      <c r="C134" s="10">
        <v>43923</v>
      </c>
      <c r="D134" s="8" t="s">
        <v>22</v>
      </c>
      <c r="E134" s="9">
        <v>3.3E-3</v>
      </c>
      <c r="F134" s="8" t="s">
        <v>211</v>
      </c>
      <c r="H134" s="8" t="s">
        <v>189</v>
      </c>
      <c r="I134" s="8" t="s">
        <v>227</v>
      </c>
      <c r="J134" s="8" t="s">
        <v>191</v>
      </c>
      <c r="K134" s="8" t="s">
        <v>192</v>
      </c>
      <c r="N134" s="8" t="s">
        <v>189</v>
      </c>
      <c r="P134" s="8" t="s">
        <v>193</v>
      </c>
      <c r="Q134" s="8" t="s">
        <v>194</v>
      </c>
      <c r="R134" s="8" t="s">
        <v>215</v>
      </c>
      <c r="S134" s="8" t="s">
        <v>254</v>
      </c>
      <c r="T134" s="11">
        <v>43945.252083333333</v>
      </c>
      <c r="W134" s="8" t="s">
        <v>197</v>
      </c>
      <c r="X134" s="8" t="s">
        <v>198</v>
      </c>
      <c r="Y134" s="8" t="s">
        <v>255</v>
      </c>
      <c r="AB134" s="8" t="s">
        <v>200</v>
      </c>
      <c r="AC134" s="8" t="s">
        <v>201</v>
      </c>
      <c r="AD134" s="8" t="s">
        <v>256</v>
      </c>
      <c r="AI134" s="10">
        <v>43932</v>
      </c>
      <c r="AJ134" s="9">
        <v>2E-3</v>
      </c>
    </row>
    <row r="135" spans="1:36">
      <c r="A135" s="8" t="s">
        <v>74</v>
      </c>
      <c r="B135" s="8" t="s">
        <v>187</v>
      </c>
      <c r="C135" s="10">
        <v>43923</v>
      </c>
      <c r="D135" s="8" t="s">
        <v>23</v>
      </c>
      <c r="E135" s="9">
        <v>2E-3</v>
      </c>
      <c r="F135" s="8" t="s">
        <v>211</v>
      </c>
      <c r="G135" s="8" t="s">
        <v>203</v>
      </c>
      <c r="H135" s="8" t="s">
        <v>193</v>
      </c>
      <c r="I135" s="8" t="s">
        <v>227</v>
      </c>
      <c r="J135" s="8" t="s">
        <v>191</v>
      </c>
      <c r="K135" s="8" t="s">
        <v>192</v>
      </c>
      <c r="N135" s="8" t="s">
        <v>189</v>
      </c>
      <c r="P135" s="8" t="s">
        <v>193</v>
      </c>
      <c r="Q135" s="8" t="s">
        <v>194</v>
      </c>
      <c r="R135" s="8" t="s">
        <v>216</v>
      </c>
      <c r="S135" s="8" t="s">
        <v>254</v>
      </c>
      <c r="T135" s="11">
        <v>43945.252083333333</v>
      </c>
      <c r="W135" s="8" t="s">
        <v>197</v>
      </c>
      <c r="X135" s="8" t="s">
        <v>198</v>
      </c>
      <c r="Y135" s="8" t="s">
        <v>255</v>
      </c>
      <c r="AB135" s="8" t="s">
        <v>200</v>
      </c>
      <c r="AC135" s="8" t="s">
        <v>201</v>
      </c>
      <c r="AD135" s="8" t="s">
        <v>256</v>
      </c>
      <c r="AI135" s="10">
        <v>43932</v>
      </c>
      <c r="AJ135" s="9">
        <v>2E-3</v>
      </c>
    </row>
    <row r="136" spans="1:36">
      <c r="A136" s="8" t="s">
        <v>74</v>
      </c>
      <c r="B136" s="8" t="s">
        <v>187</v>
      </c>
      <c r="C136" s="10">
        <v>43923</v>
      </c>
      <c r="D136" s="8" t="s">
        <v>24</v>
      </c>
      <c r="E136" s="9">
        <v>2E-3</v>
      </c>
      <c r="F136" s="8" t="s">
        <v>211</v>
      </c>
      <c r="G136" s="8" t="s">
        <v>203</v>
      </c>
      <c r="H136" s="8" t="s">
        <v>193</v>
      </c>
      <c r="I136" s="8" t="s">
        <v>227</v>
      </c>
      <c r="J136" s="8" t="s">
        <v>191</v>
      </c>
      <c r="K136" s="8" t="s">
        <v>192</v>
      </c>
      <c r="N136" s="8" t="s">
        <v>189</v>
      </c>
      <c r="P136" s="8" t="s">
        <v>193</v>
      </c>
      <c r="Q136" s="8" t="s">
        <v>194</v>
      </c>
      <c r="R136" s="8" t="s">
        <v>217</v>
      </c>
      <c r="S136" s="8" t="s">
        <v>254</v>
      </c>
      <c r="T136" s="11">
        <v>43945.252083333333</v>
      </c>
      <c r="W136" s="8" t="s">
        <v>197</v>
      </c>
      <c r="X136" s="8" t="s">
        <v>198</v>
      </c>
      <c r="Y136" s="8" t="s">
        <v>255</v>
      </c>
      <c r="AB136" s="8" t="s">
        <v>200</v>
      </c>
      <c r="AC136" s="8" t="s">
        <v>201</v>
      </c>
      <c r="AD136" s="8" t="s">
        <v>256</v>
      </c>
      <c r="AI136" s="10">
        <v>43932</v>
      </c>
      <c r="AJ136" s="9">
        <v>2E-3</v>
      </c>
    </row>
    <row r="137" spans="1:36">
      <c r="A137" s="8" t="s">
        <v>74</v>
      </c>
      <c r="B137" s="8" t="s">
        <v>187</v>
      </c>
      <c r="C137" s="10">
        <v>43923</v>
      </c>
      <c r="D137" s="8" t="s">
        <v>20</v>
      </c>
      <c r="E137" s="12">
        <v>4.2000000000000003E-2</v>
      </c>
      <c r="F137" s="8" t="s">
        <v>211</v>
      </c>
      <c r="H137" s="8" t="s">
        <v>189</v>
      </c>
      <c r="I137" s="8" t="s">
        <v>227</v>
      </c>
      <c r="J137" s="8" t="s">
        <v>191</v>
      </c>
      <c r="K137" s="8" t="s">
        <v>192</v>
      </c>
      <c r="N137" s="8" t="s">
        <v>189</v>
      </c>
      <c r="P137" s="8" t="s">
        <v>193</v>
      </c>
      <c r="Q137" s="8" t="s">
        <v>194</v>
      </c>
      <c r="R137" s="8" t="s">
        <v>218</v>
      </c>
      <c r="S137" s="8" t="s">
        <v>254</v>
      </c>
      <c r="T137" s="11">
        <v>43945.252083333333</v>
      </c>
      <c r="W137" s="8" t="s">
        <v>197</v>
      </c>
      <c r="X137" s="8" t="s">
        <v>198</v>
      </c>
      <c r="Y137" s="8" t="s">
        <v>255</v>
      </c>
      <c r="AB137" s="8" t="s">
        <v>200</v>
      </c>
      <c r="AC137" s="8" t="s">
        <v>201</v>
      </c>
      <c r="AD137" s="8" t="s">
        <v>256</v>
      </c>
      <c r="AI137" s="10">
        <v>43932</v>
      </c>
      <c r="AJ137" s="9">
        <v>5.0000000000000001E-3</v>
      </c>
    </row>
    <row r="138" spans="1:36">
      <c r="A138" s="8" t="s">
        <v>74</v>
      </c>
      <c r="B138" s="8" t="s">
        <v>187</v>
      </c>
      <c r="C138" s="10">
        <v>43923</v>
      </c>
      <c r="D138" s="8" t="s">
        <v>33</v>
      </c>
      <c r="E138" s="9">
        <v>2E-3</v>
      </c>
      <c r="F138" s="8" t="s">
        <v>188</v>
      </c>
      <c r="G138" s="8" t="s">
        <v>203</v>
      </c>
      <c r="H138" s="8" t="s">
        <v>193</v>
      </c>
      <c r="I138" s="8" t="s">
        <v>227</v>
      </c>
      <c r="J138" s="8" t="s">
        <v>191</v>
      </c>
      <c r="K138" s="8" t="s">
        <v>192</v>
      </c>
      <c r="N138" s="8" t="s">
        <v>189</v>
      </c>
      <c r="P138" s="8" t="s">
        <v>193</v>
      </c>
      <c r="Q138" s="8" t="s">
        <v>194</v>
      </c>
      <c r="R138" s="8" t="s">
        <v>219</v>
      </c>
      <c r="S138" s="8" t="s">
        <v>254</v>
      </c>
      <c r="T138" s="11">
        <v>43945.252083333333</v>
      </c>
      <c r="W138" s="8" t="s">
        <v>197</v>
      </c>
      <c r="X138" s="8" t="s">
        <v>198</v>
      </c>
      <c r="Y138" s="8" t="s">
        <v>255</v>
      </c>
      <c r="AB138" s="8" t="s">
        <v>200</v>
      </c>
      <c r="AC138" s="8" t="s">
        <v>201</v>
      </c>
      <c r="AD138" s="8" t="s">
        <v>256</v>
      </c>
      <c r="AI138" s="10">
        <v>43932</v>
      </c>
      <c r="AJ138" s="9">
        <v>2E-3</v>
      </c>
    </row>
    <row r="139" spans="1:36">
      <c r="A139" s="8" t="s">
        <v>74</v>
      </c>
      <c r="B139" s="8" t="s">
        <v>187</v>
      </c>
      <c r="C139" s="10">
        <v>43923</v>
      </c>
      <c r="D139" s="8" t="s">
        <v>28</v>
      </c>
      <c r="E139" s="9">
        <v>2E-3</v>
      </c>
      <c r="F139" s="8" t="s">
        <v>211</v>
      </c>
      <c r="G139" s="8" t="s">
        <v>203</v>
      </c>
      <c r="H139" s="8" t="s">
        <v>193</v>
      </c>
      <c r="I139" s="8" t="s">
        <v>227</v>
      </c>
      <c r="J139" s="8" t="s">
        <v>191</v>
      </c>
      <c r="K139" s="8" t="s">
        <v>192</v>
      </c>
      <c r="N139" s="8" t="s">
        <v>189</v>
      </c>
      <c r="P139" s="8" t="s">
        <v>193</v>
      </c>
      <c r="Q139" s="8" t="s">
        <v>194</v>
      </c>
      <c r="R139" s="8" t="s">
        <v>220</v>
      </c>
      <c r="S139" s="8" t="s">
        <v>254</v>
      </c>
      <c r="T139" s="11">
        <v>43945.252083333333</v>
      </c>
      <c r="W139" s="8" t="s">
        <v>197</v>
      </c>
      <c r="X139" s="8" t="s">
        <v>198</v>
      </c>
      <c r="Y139" s="8" t="s">
        <v>255</v>
      </c>
      <c r="AB139" s="8" t="s">
        <v>200</v>
      </c>
      <c r="AC139" s="8" t="s">
        <v>201</v>
      </c>
      <c r="AD139" s="8" t="s">
        <v>256</v>
      </c>
      <c r="AI139" s="10">
        <v>43932</v>
      </c>
      <c r="AJ139" s="9">
        <v>2E-3</v>
      </c>
    </row>
    <row r="140" spans="1:36">
      <c r="A140" s="8" t="s">
        <v>74</v>
      </c>
      <c r="B140" s="8" t="s">
        <v>187</v>
      </c>
      <c r="C140" s="10">
        <v>43923</v>
      </c>
      <c r="D140" s="8" t="s">
        <v>34</v>
      </c>
      <c r="E140" s="9">
        <v>2E-3</v>
      </c>
      <c r="F140" s="8" t="s">
        <v>188</v>
      </c>
      <c r="G140" s="8" t="s">
        <v>203</v>
      </c>
      <c r="H140" s="8" t="s">
        <v>193</v>
      </c>
      <c r="I140" s="8" t="s">
        <v>227</v>
      </c>
      <c r="J140" s="8" t="s">
        <v>191</v>
      </c>
      <c r="K140" s="8" t="s">
        <v>192</v>
      </c>
      <c r="N140" s="8" t="s">
        <v>189</v>
      </c>
      <c r="P140" s="8" t="s">
        <v>193</v>
      </c>
      <c r="Q140" s="8" t="s">
        <v>194</v>
      </c>
      <c r="R140" s="8" t="s">
        <v>221</v>
      </c>
      <c r="S140" s="8" t="s">
        <v>254</v>
      </c>
      <c r="T140" s="11">
        <v>43945.252083333333</v>
      </c>
      <c r="W140" s="8" t="s">
        <v>197</v>
      </c>
      <c r="X140" s="8" t="s">
        <v>198</v>
      </c>
      <c r="Y140" s="8" t="s">
        <v>255</v>
      </c>
      <c r="AB140" s="8" t="s">
        <v>200</v>
      </c>
      <c r="AC140" s="8" t="s">
        <v>201</v>
      </c>
      <c r="AD140" s="8" t="s">
        <v>256</v>
      </c>
      <c r="AI140" s="10">
        <v>43932</v>
      </c>
      <c r="AJ140" s="9">
        <v>2E-3</v>
      </c>
    </row>
    <row r="141" spans="1:36">
      <c r="A141" s="8" t="s">
        <v>74</v>
      </c>
      <c r="B141" s="8" t="s">
        <v>187</v>
      </c>
      <c r="C141" s="10">
        <v>43923</v>
      </c>
      <c r="D141" s="8" t="s">
        <v>38</v>
      </c>
      <c r="E141" s="9">
        <v>2E-3</v>
      </c>
      <c r="F141" s="8" t="s">
        <v>188</v>
      </c>
      <c r="G141" s="8" t="s">
        <v>203</v>
      </c>
      <c r="H141" s="8" t="s">
        <v>193</v>
      </c>
      <c r="I141" s="8" t="s">
        <v>227</v>
      </c>
      <c r="J141" s="8" t="s">
        <v>191</v>
      </c>
      <c r="K141" s="8" t="s">
        <v>192</v>
      </c>
      <c r="N141" s="8" t="s">
        <v>189</v>
      </c>
      <c r="P141" s="8" t="s">
        <v>193</v>
      </c>
      <c r="Q141" s="8" t="s">
        <v>194</v>
      </c>
      <c r="R141" s="8" t="s">
        <v>222</v>
      </c>
      <c r="S141" s="8" t="s">
        <v>254</v>
      </c>
      <c r="T141" s="11">
        <v>43945.252083333333</v>
      </c>
      <c r="W141" s="8" t="s">
        <v>197</v>
      </c>
      <c r="X141" s="8" t="s">
        <v>198</v>
      </c>
      <c r="Y141" s="8" t="s">
        <v>255</v>
      </c>
      <c r="AB141" s="8" t="s">
        <v>200</v>
      </c>
      <c r="AC141" s="8" t="s">
        <v>201</v>
      </c>
      <c r="AD141" s="8" t="s">
        <v>256</v>
      </c>
      <c r="AI141" s="10">
        <v>43932</v>
      </c>
      <c r="AJ141" s="9">
        <v>2E-3</v>
      </c>
    </row>
    <row r="142" spans="1:36">
      <c r="A142" s="8" t="s">
        <v>74</v>
      </c>
      <c r="B142" s="8" t="s">
        <v>187</v>
      </c>
      <c r="C142" s="10">
        <v>43923</v>
      </c>
      <c r="D142" s="8" t="s">
        <v>35</v>
      </c>
      <c r="E142" s="9">
        <v>2E-3</v>
      </c>
      <c r="F142" s="8" t="s">
        <v>188</v>
      </c>
      <c r="G142" s="8" t="s">
        <v>203</v>
      </c>
      <c r="H142" s="8" t="s">
        <v>193</v>
      </c>
      <c r="I142" s="8" t="s">
        <v>227</v>
      </c>
      <c r="J142" s="8" t="s">
        <v>191</v>
      </c>
      <c r="K142" s="8" t="s">
        <v>192</v>
      </c>
      <c r="N142" s="8" t="s">
        <v>189</v>
      </c>
      <c r="P142" s="8" t="s">
        <v>193</v>
      </c>
      <c r="Q142" s="8" t="s">
        <v>194</v>
      </c>
      <c r="R142" s="8" t="s">
        <v>223</v>
      </c>
      <c r="S142" s="8" t="s">
        <v>254</v>
      </c>
      <c r="T142" s="11">
        <v>43945.252083333333</v>
      </c>
      <c r="W142" s="8" t="s">
        <v>197</v>
      </c>
      <c r="X142" s="8" t="s">
        <v>198</v>
      </c>
      <c r="Y142" s="8" t="s">
        <v>255</v>
      </c>
      <c r="AB142" s="8" t="s">
        <v>200</v>
      </c>
      <c r="AC142" s="8" t="s">
        <v>201</v>
      </c>
      <c r="AD142" s="8" t="s">
        <v>256</v>
      </c>
      <c r="AI142" s="10">
        <v>43932</v>
      </c>
      <c r="AJ142" s="9">
        <v>2E-3</v>
      </c>
    </row>
    <row r="143" spans="1:36">
      <c r="A143" s="8" t="s">
        <v>74</v>
      </c>
      <c r="B143" s="8" t="s">
        <v>187</v>
      </c>
      <c r="C143" s="10">
        <v>43923</v>
      </c>
      <c r="D143" s="8" t="s">
        <v>29</v>
      </c>
      <c r="E143" s="9">
        <v>7.9000000000000008E-3</v>
      </c>
      <c r="F143" s="8" t="s">
        <v>188</v>
      </c>
      <c r="H143" s="8" t="s">
        <v>189</v>
      </c>
      <c r="I143" s="8" t="s">
        <v>227</v>
      </c>
      <c r="J143" s="8" t="s">
        <v>191</v>
      </c>
      <c r="K143" s="8" t="s">
        <v>192</v>
      </c>
      <c r="N143" s="8" t="s">
        <v>189</v>
      </c>
      <c r="P143" s="8" t="s">
        <v>193</v>
      </c>
      <c r="Q143" s="8" t="s">
        <v>194</v>
      </c>
      <c r="R143" s="8" t="s">
        <v>224</v>
      </c>
      <c r="S143" s="8" t="s">
        <v>254</v>
      </c>
      <c r="T143" s="11">
        <v>43945.252083333333</v>
      </c>
      <c r="W143" s="8" t="s">
        <v>197</v>
      </c>
      <c r="X143" s="8" t="s">
        <v>198</v>
      </c>
      <c r="Y143" s="8" t="s">
        <v>255</v>
      </c>
      <c r="AB143" s="8" t="s">
        <v>200</v>
      </c>
      <c r="AC143" s="8" t="s">
        <v>201</v>
      </c>
      <c r="AD143" s="8" t="s">
        <v>256</v>
      </c>
      <c r="AI143" s="10">
        <v>43932</v>
      </c>
      <c r="AJ143" s="9">
        <v>2E-3</v>
      </c>
    </row>
    <row r="144" spans="1:36">
      <c r="A144" s="8" t="s">
        <v>74</v>
      </c>
      <c r="B144" s="8" t="s">
        <v>187</v>
      </c>
      <c r="C144" s="10">
        <v>43923</v>
      </c>
      <c r="D144" s="8" t="s">
        <v>30</v>
      </c>
      <c r="E144" s="12">
        <v>1.4E-2</v>
      </c>
      <c r="F144" s="8" t="s">
        <v>188</v>
      </c>
      <c r="G144" s="8" t="s">
        <v>257</v>
      </c>
      <c r="H144" s="8" t="s">
        <v>189</v>
      </c>
      <c r="I144" s="8" t="s">
        <v>227</v>
      </c>
      <c r="J144" s="8" t="s">
        <v>191</v>
      </c>
      <c r="K144" s="8" t="s">
        <v>192</v>
      </c>
      <c r="N144" s="8" t="s">
        <v>189</v>
      </c>
      <c r="P144" s="8" t="s">
        <v>193</v>
      </c>
      <c r="Q144" s="8" t="s">
        <v>194</v>
      </c>
      <c r="R144" s="8" t="s">
        <v>225</v>
      </c>
      <c r="S144" s="8" t="s">
        <v>254</v>
      </c>
      <c r="T144" s="11">
        <v>43945.252083333333</v>
      </c>
      <c r="U144" s="8" t="s">
        <v>241</v>
      </c>
      <c r="V144" s="8" t="s">
        <v>244</v>
      </c>
      <c r="W144" s="8" t="s">
        <v>197</v>
      </c>
      <c r="X144" s="8" t="s">
        <v>198</v>
      </c>
      <c r="Y144" s="8" t="s">
        <v>255</v>
      </c>
      <c r="AB144" s="8" t="s">
        <v>200</v>
      </c>
      <c r="AC144" s="8" t="s">
        <v>201</v>
      </c>
      <c r="AD144" s="8" t="s">
        <v>256</v>
      </c>
      <c r="AI144" s="10">
        <v>43932</v>
      </c>
      <c r="AJ144" s="9">
        <v>2E-3</v>
      </c>
    </row>
    <row r="145" spans="1:36">
      <c r="A145" s="8" t="s">
        <v>74</v>
      </c>
      <c r="B145" s="8" t="s">
        <v>187</v>
      </c>
      <c r="C145" s="10">
        <v>43923</v>
      </c>
      <c r="D145" s="8" t="s">
        <v>31</v>
      </c>
      <c r="E145" s="9">
        <v>2E-3</v>
      </c>
      <c r="F145" s="8" t="s">
        <v>188</v>
      </c>
      <c r="G145" s="8" t="s">
        <v>203</v>
      </c>
      <c r="H145" s="8" t="s">
        <v>193</v>
      </c>
      <c r="I145" s="8" t="s">
        <v>227</v>
      </c>
      <c r="J145" s="8" t="s">
        <v>191</v>
      </c>
      <c r="K145" s="8" t="s">
        <v>192</v>
      </c>
      <c r="N145" s="8" t="s">
        <v>189</v>
      </c>
      <c r="P145" s="8" t="s">
        <v>193</v>
      </c>
      <c r="Q145" s="8" t="s">
        <v>194</v>
      </c>
      <c r="R145" s="8" t="s">
        <v>226</v>
      </c>
      <c r="S145" s="8" t="s">
        <v>254</v>
      </c>
      <c r="T145" s="11">
        <v>43945.252083333333</v>
      </c>
      <c r="W145" s="8" t="s">
        <v>197</v>
      </c>
      <c r="X145" s="8" t="s">
        <v>198</v>
      </c>
      <c r="Y145" s="8" t="s">
        <v>255</v>
      </c>
      <c r="AB145" s="8" t="s">
        <v>200</v>
      </c>
      <c r="AC145" s="8" t="s">
        <v>201</v>
      </c>
      <c r="AD145" s="8" t="s">
        <v>256</v>
      </c>
      <c r="AI145" s="10">
        <v>43932</v>
      </c>
      <c r="AJ145" s="9">
        <v>2E-3</v>
      </c>
    </row>
    <row r="146" spans="1:36">
      <c r="A146" s="8" t="s">
        <v>92</v>
      </c>
      <c r="B146" s="8" t="s">
        <v>187</v>
      </c>
      <c r="C146" s="10">
        <v>43953</v>
      </c>
      <c r="D146" s="8" t="s">
        <v>32</v>
      </c>
      <c r="E146" s="9">
        <v>3.3E-3</v>
      </c>
      <c r="F146" s="8" t="s">
        <v>188</v>
      </c>
      <c r="H146" s="8" t="s">
        <v>189</v>
      </c>
      <c r="I146" s="8" t="s">
        <v>227</v>
      </c>
      <c r="J146" s="8" t="s">
        <v>191</v>
      </c>
      <c r="K146" s="8" t="s">
        <v>192</v>
      </c>
      <c r="P146" s="8" t="s">
        <v>193</v>
      </c>
      <c r="Q146" s="8" t="s">
        <v>194</v>
      </c>
      <c r="R146" s="8" t="s">
        <v>195</v>
      </c>
      <c r="S146" s="8" t="s">
        <v>258</v>
      </c>
      <c r="T146" s="11">
        <v>43972.380555555559</v>
      </c>
      <c r="W146" s="8" t="s">
        <v>197</v>
      </c>
      <c r="X146" s="8" t="s">
        <v>198</v>
      </c>
      <c r="Y146" s="8" t="s">
        <v>255</v>
      </c>
      <c r="AB146" s="8" t="s">
        <v>200</v>
      </c>
      <c r="AC146" s="8" t="s">
        <v>201</v>
      </c>
      <c r="AD146" s="8" t="s">
        <v>258</v>
      </c>
      <c r="AI146" s="10">
        <v>43966</v>
      </c>
      <c r="AJ146" s="9">
        <v>2E-3</v>
      </c>
    </row>
    <row r="147" spans="1:36">
      <c r="A147" s="8" t="s">
        <v>92</v>
      </c>
      <c r="B147" s="8" t="s">
        <v>187</v>
      </c>
      <c r="C147" s="10">
        <v>43953</v>
      </c>
      <c r="D147" s="8" t="s">
        <v>36</v>
      </c>
      <c r="E147" s="9">
        <v>2E-3</v>
      </c>
      <c r="F147" s="8" t="s">
        <v>188</v>
      </c>
      <c r="G147" s="8" t="s">
        <v>203</v>
      </c>
      <c r="H147" s="8" t="s">
        <v>193</v>
      </c>
      <c r="I147" s="8" t="s">
        <v>227</v>
      </c>
      <c r="J147" s="8" t="s">
        <v>191</v>
      </c>
      <c r="K147" s="8" t="s">
        <v>192</v>
      </c>
      <c r="P147" s="8" t="s">
        <v>193</v>
      </c>
      <c r="Q147" s="8" t="s">
        <v>194</v>
      </c>
      <c r="R147" s="8" t="s">
        <v>204</v>
      </c>
      <c r="S147" s="8" t="s">
        <v>258</v>
      </c>
      <c r="T147" s="11">
        <v>43972.380555555559</v>
      </c>
      <c r="W147" s="8" t="s">
        <v>197</v>
      </c>
      <c r="X147" s="8" t="s">
        <v>198</v>
      </c>
      <c r="Y147" s="8" t="s">
        <v>255</v>
      </c>
      <c r="AB147" s="8" t="s">
        <v>200</v>
      </c>
      <c r="AC147" s="8" t="s">
        <v>201</v>
      </c>
      <c r="AD147" s="8" t="s">
        <v>258</v>
      </c>
      <c r="AI147" s="10">
        <v>43966</v>
      </c>
      <c r="AJ147" s="9">
        <v>2E-3</v>
      </c>
    </row>
    <row r="148" spans="1:36">
      <c r="A148" s="8" t="s">
        <v>92</v>
      </c>
      <c r="B148" s="8" t="s">
        <v>187</v>
      </c>
      <c r="C148" s="10">
        <v>43953</v>
      </c>
      <c r="D148" s="8" t="s">
        <v>25</v>
      </c>
      <c r="E148" s="12">
        <v>2.4E-2</v>
      </c>
      <c r="F148" s="8" t="s">
        <v>188</v>
      </c>
      <c r="H148" s="8" t="s">
        <v>189</v>
      </c>
      <c r="I148" s="8" t="s">
        <v>227</v>
      </c>
      <c r="J148" s="8" t="s">
        <v>191</v>
      </c>
      <c r="K148" s="8" t="s">
        <v>192</v>
      </c>
      <c r="P148" s="8" t="s">
        <v>193</v>
      </c>
      <c r="Q148" s="8" t="s">
        <v>194</v>
      </c>
      <c r="R148" s="8" t="s">
        <v>205</v>
      </c>
      <c r="S148" s="8" t="s">
        <v>258</v>
      </c>
      <c r="T148" s="11">
        <v>43972.380555555559</v>
      </c>
      <c r="W148" s="8" t="s">
        <v>197</v>
      </c>
      <c r="X148" s="8" t="s">
        <v>198</v>
      </c>
      <c r="Y148" s="8" t="s">
        <v>255</v>
      </c>
      <c r="AB148" s="8" t="s">
        <v>200</v>
      </c>
      <c r="AC148" s="8" t="s">
        <v>201</v>
      </c>
      <c r="AD148" s="8" t="s">
        <v>258</v>
      </c>
      <c r="AI148" s="10">
        <v>43966</v>
      </c>
      <c r="AJ148" s="12">
        <v>0.01</v>
      </c>
    </row>
    <row r="149" spans="1:36">
      <c r="A149" s="8" t="s">
        <v>92</v>
      </c>
      <c r="B149" s="8" t="s">
        <v>187</v>
      </c>
      <c r="C149" s="10">
        <v>43953</v>
      </c>
      <c r="D149" s="8" t="s">
        <v>19</v>
      </c>
      <c r="E149" s="12">
        <v>1.2E-2</v>
      </c>
      <c r="F149" s="8" t="s">
        <v>188</v>
      </c>
      <c r="H149" s="8" t="s">
        <v>189</v>
      </c>
      <c r="I149" s="8" t="s">
        <v>227</v>
      </c>
      <c r="J149" s="8" t="s">
        <v>191</v>
      </c>
      <c r="K149" s="8" t="s">
        <v>192</v>
      </c>
      <c r="P149" s="8" t="s">
        <v>193</v>
      </c>
      <c r="Q149" s="8" t="s">
        <v>194</v>
      </c>
      <c r="R149" s="8" t="s">
        <v>207</v>
      </c>
      <c r="S149" s="8" t="s">
        <v>258</v>
      </c>
      <c r="T149" s="11">
        <v>43972.380555555559</v>
      </c>
      <c r="W149" s="8" t="s">
        <v>197</v>
      </c>
      <c r="X149" s="8" t="s">
        <v>198</v>
      </c>
      <c r="Y149" s="8" t="s">
        <v>255</v>
      </c>
      <c r="AB149" s="8" t="s">
        <v>200</v>
      </c>
      <c r="AC149" s="8" t="s">
        <v>201</v>
      </c>
      <c r="AD149" s="8" t="s">
        <v>258</v>
      </c>
      <c r="AI149" s="10">
        <v>43966</v>
      </c>
      <c r="AJ149" s="9">
        <v>2E-3</v>
      </c>
    </row>
    <row r="150" spans="1:36">
      <c r="A150" s="8" t="s">
        <v>92</v>
      </c>
      <c r="B150" s="8" t="s">
        <v>187</v>
      </c>
      <c r="C150" s="10">
        <v>43953</v>
      </c>
      <c r="D150" s="8" t="s">
        <v>37</v>
      </c>
      <c r="E150" s="9">
        <v>2E-3</v>
      </c>
      <c r="F150" s="8" t="s">
        <v>188</v>
      </c>
      <c r="G150" s="8" t="s">
        <v>203</v>
      </c>
      <c r="H150" s="8" t="s">
        <v>193</v>
      </c>
      <c r="I150" s="8" t="s">
        <v>227</v>
      </c>
      <c r="J150" s="8" t="s">
        <v>191</v>
      </c>
      <c r="K150" s="8" t="s">
        <v>192</v>
      </c>
      <c r="P150" s="8" t="s">
        <v>193</v>
      </c>
      <c r="Q150" s="8" t="s">
        <v>194</v>
      </c>
      <c r="R150" s="8" t="s">
        <v>208</v>
      </c>
      <c r="S150" s="8" t="s">
        <v>258</v>
      </c>
      <c r="T150" s="11">
        <v>43972.380555555559</v>
      </c>
      <c r="W150" s="8" t="s">
        <v>197</v>
      </c>
      <c r="X150" s="8" t="s">
        <v>198</v>
      </c>
      <c r="Y150" s="8" t="s">
        <v>255</v>
      </c>
      <c r="AB150" s="8" t="s">
        <v>200</v>
      </c>
      <c r="AC150" s="8" t="s">
        <v>201</v>
      </c>
      <c r="AD150" s="8" t="s">
        <v>258</v>
      </c>
      <c r="AI150" s="10">
        <v>43966</v>
      </c>
      <c r="AJ150" s="9">
        <v>2E-3</v>
      </c>
    </row>
    <row r="151" spans="1:36">
      <c r="A151" s="8" t="s">
        <v>92</v>
      </c>
      <c r="B151" s="8" t="s">
        <v>187</v>
      </c>
      <c r="C151" s="10">
        <v>43953</v>
      </c>
      <c r="D151" s="8" t="s">
        <v>26</v>
      </c>
      <c r="E151" s="12">
        <v>0.02</v>
      </c>
      <c r="F151" s="8" t="s">
        <v>188</v>
      </c>
      <c r="G151" s="8" t="s">
        <v>203</v>
      </c>
      <c r="H151" s="8" t="s">
        <v>193</v>
      </c>
      <c r="I151" s="8" t="s">
        <v>227</v>
      </c>
      <c r="J151" s="8" t="s">
        <v>191</v>
      </c>
      <c r="K151" s="8" t="s">
        <v>192</v>
      </c>
      <c r="P151" s="8" t="s">
        <v>193</v>
      </c>
      <c r="Q151" s="8" t="s">
        <v>194</v>
      </c>
      <c r="R151" s="8" t="s">
        <v>209</v>
      </c>
      <c r="S151" s="8" t="s">
        <v>258</v>
      </c>
      <c r="T151" s="11">
        <v>43972.380555555559</v>
      </c>
      <c r="W151" s="8" t="s">
        <v>197</v>
      </c>
      <c r="X151" s="8" t="s">
        <v>198</v>
      </c>
      <c r="Y151" s="8" t="s">
        <v>255</v>
      </c>
      <c r="AB151" s="8" t="s">
        <v>200</v>
      </c>
      <c r="AC151" s="8" t="s">
        <v>201</v>
      </c>
      <c r="AD151" s="8" t="s">
        <v>258</v>
      </c>
      <c r="AI151" s="10">
        <v>43966</v>
      </c>
      <c r="AJ151" s="12">
        <v>0.02</v>
      </c>
    </row>
    <row r="152" spans="1:36">
      <c r="A152" s="8" t="s">
        <v>92</v>
      </c>
      <c r="B152" s="8" t="s">
        <v>187</v>
      </c>
      <c r="C152" s="10">
        <v>43953</v>
      </c>
      <c r="D152" s="8" t="s">
        <v>27</v>
      </c>
      <c r="E152" s="9">
        <v>2E-3</v>
      </c>
      <c r="F152" s="8" t="s">
        <v>188</v>
      </c>
      <c r="G152" s="8" t="s">
        <v>203</v>
      </c>
      <c r="H152" s="8" t="s">
        <v>193</v>
      </c>
      <c r="I152" s="8" t="s">
        <v>227</v>
      </c>
      <c r="J152" s="8" t="s">
        <v>191</v>
      </c>
      <c r="K152" s="8" t="s">
        <v>192</v>
      </c>
      <c r="P152" s="8" t="s">
        <v>193</v>
      </c>
      <c r="Q152" s="8" t="s">
        <v>194</v>
      </c>
      <c r="R152" s="8" t="s">
        <v>210</v>
      </c>
      <c r="S152" s="8" t="s">
        <v>258</v>
      </c>
      <c r="T152" s="11">
        <v>43972.380555555559</v>
      </c>
      <c r="W152" s="8" t="s">
        <v>197</v>
      </c>
      <c r="X152" s="8" t="s">
        <v>198</v>
      </c>
      <c r="Y152" s="8" t="s">
        <v>255</v>
      </c>
      <c r="AB152" s="8" t="s">
        <v>200</v>
      </c>
      <c r="AC152" s="8" t="s">
        <v>201</v>
      </c>
      <c r="AD152" s="8" t="s">
        <v>258</v>
      </c>
      <c r="AI152" s="10">
        <v>43966</v>
      </c>
      <c r="AJ152" s="9">
        <v>2E-3</v>
      </c>
    </row>
    <row r="153" spans="1:36">
      <c r="A153" s="8" t="s">
        <v>92</v>
      </c>
      <c r="B153" s="8" t="s">
        <v>187</v>
      </c>
      <c r="C153" s="10">
        <v>43953</v>
      </c>
      <c r="D153" s="8" t="s">
        <v>21</v>
      </c>
      <c r="E153" s="12">
        <v>1.6E-2</v>
      </c>
      <c r="F153" s="8" t="s">
        <v>211</v>
      </c>
      <c r="H153" s="8" t="s">
        <v>189</v>
      </c>
      <c r="I153" s="8" t="s">
        <v>227</v>
      </c>
      <c r="J153" s="8" t="s">
        <v>191</v>
      </c>
      <c r="K153" s="8" t="s">
        <v>192</v>
      </c>
      <c r="P153" s="8" t="s">
        <v>193</v>
      </c>
      <c r="Q153" s="8" t="s">
        <v>194</v>
      </c>
      <c r="R153" s="8" t="s">
        <v>212</v>
      </c>
      <c r="S153" s="8" t="s">
        <v>258</v>
      </c>
      <c r="T153" s="11">
        <v>43972.380555555559</v>
      </c>
      <c r="W153" s="8" t="s">
        <v>197</v>
      </c>
      <c r="X153" s="8" t="s">
        <v>198</v>
      </c>
      <c r="Y153" s="8" t="s">
        <v>255</v>
      </c>
      <c r="AB153" s="8" t="s">
        <v>200</v>
      </c>
      <c r="AC153" s="8" t="s">
        <v>201</v>
      </c>
      <c r="AD153" s="8" t="s">
        <v>258</v>
      </c>
      <c r="AI153" s="10">
        <v>43966</v>
      </c>
      <c r="AJ153" s="9">
        <v>2E-3</v>
      </c>
    </row>
    <row r="154" spans="1:36">
      <c r="A154" s="8" t="s">
        <v>92</v>
      </c>
      <c r="B154" s="8" t="s">
        <v>187</v>
      </c>
      <c r="C154" s="10">
        <v>43953</v>
      </c>
      <c r="D154" s="8" t="s">
        <v>22</v>
      </c>
      <c r="E154" s="9">
        <v>3.5000000000000001E-3</v>
      </c>
      <c r="F154" s="8" t="s">
        <v>211</v>
      </c>
      <c r="H154" s="8" t="s">
        <v>189</v>
      </c>
      <c r="I154" s="8" t="s">
        <v>227</v>
      </c>
      <c r="J154" s="8" t="s">
        <v>191</v>
      </c>
      <c r="K154" s="8" t="s">
        <v>192</v>
      </c>
      <c r="P154" s="8" t="s">
        <v>193</v>
      </c>
      <c r="Q154" s="8" t="s">
        <v>194</v>
      </c>
      <c r="R154" s="8" t="s">
        <v>215</v>
      </c>
      <c r="S154" s="8" t="s">
        <v>258</v>
      </c>
      <c r="T154" s="11">
        <v>43972.380555555559</v>
      </c>
      <c r="W154" s="8" t="s">
        <v>197</v>
      </c>
      <c r="X154" s="8" t="s">
        <v>198</v>
      </c>
      <c r="Y154" s="8" t="s">
        <v>255</v>
      </c>
      <c r="AB154" s="8" t="s">
        <v>200</v>
      </c>
      <c r="AC154" s="8" t="s">
        <v>201</v>
      </c>
      <c r="AD154" s="8" t="s">
        <v>258</v>
      </c>
      <c r="AI154" s="10">
        <v>43966</v>
      </c>
      <c r="AJ154" s="9">
        <v>2E-3</v>
      </c>
    </row>
    <row r="155" spans="1:36">
      <c r="A155" s="8" t="s">
        <v>92</v>
      </c>
      <c r="B155" s="8" t="s">
        <v>187</v>
      </c>
      <c r="C155" s="10">
        <v>43953</v>
      </c>
      <c r="D155" s="8" t="s">
        <v>23</v>
      </c>
      <c r="E155" s="9">
        <v>2E-3</v>
      </c>
      <c r="F155" s="8" t="s">
        <v>211</v>
      </c>
      <c r="G155" s="8" t="s">
        <v>203</v>
      </c>
      <c r="H155" s="8" t="s">
        <v>193</v>
      </c>
      <c r="I155" s="8" t="s">
        <v>227</v>
      </c>
      <c r="J155" s="8" t="s">
        <v>191</v>
      </c>
      <c r="K155" s="8" t="s">
        <v>192</v>
      </c>
      <c r="P155" s="8" t="s">
        <v>193</v>
      </c>
      <c r="Q155" s="8" t="s">
        <v>194</v>
      </c>
      <c r="R155" s="8" t="s">
        <v>216</v>
      </c>
      <c r="S155" s="8" t="s">
        <v>258</v>
      </c>
      <c r="T155" s="11">
        <v>43972.380555555559</v>
      </c>
      <c r="W155" s="8" t="s">
        <v>197</v>
      </c>
      <c r="X155" s="8" t="s">
        <v>198</v>
      </c>
      <c r="Y155" s="8" t="s">
        <v>255</v>
      </c>
      <c r="AB155" s="8" t="s">
        <v>200</v>
      </c>
      <c r="AC155" s="8" t="s">
        <v>201</v>
      </c>
      <c r="AD155" s="8" t="s">
        <v>258</v>
      </c>
      <c r="AI155" s="10">
        <v>43966</v>
      </c>
      <c r="AJ155" s="9">
        <v>2E-3</v>
      </c>
    </row>
    <row r="156" spans="1:36">
      <c r="A156" s="8" t="s">
        <v>92</v>
      </c>
      <c r="B156" s="8" t="s">
        <v>187</v>
      </c>
      <c r="C156" s="10">
        <v>43953</v>
      </c>
      <c r="D156" s="8" t="s">
        <v>24</v>
      </c>
      <c r="E156" s="9">
        <v>2E-3</v>
      </c>
      <c r="F156" s="8" t="s">
        <v>211</v>
      </c>
      <c r="G156" s="8" t="s">
        <v>203</v>
      </c>
      <c r="H156" s="8" t="s">
        <v>193</v>
      </c>
      <c r="I156" s="8" t="s">
        <v>227</v>
      </c>
      <c r="J156" s="8" t="s">
        <v>191</v>
      </c>
      <c r="K156" s="8" t="s">
        <v>192</v>
      </c>
      <c r="P156" s="8" t="s">
        <v>193</v>
      </c>
      <c r="Q156" s="8" t="s">
        <v>194</v>
      </c>
      <c r="R156" s="8" t="s">
        <v>217</v>
      </c>
      <c r="S156" s="8" t="s">
        <v>258</v>
      </c>
      <c r="T156" s="11">
        <v>43972.380555555559</v>
      </c>
      <c r="W156" s="8" t="s">
        <v>197</v>
      </c>
      <c r="X156" s="8" t="s">
        <v>198</v>
      </c>
      <c r="Y156" s="8" t="s">
        <v>255</v>
      </c>
      <c r="AB156" s="8" t="s">
        <v>200</v>
      </c>
      <c r="AC156" s="8" t="s">
        <v>201</v>
      </c>
      <c r="AD156" s="8" t="s">
        <v>258</v>
      </c>
      <c r="AI156" s="10">
        <v>43966</v>
      </c>
      <c r="AJ156" s="9">
        <v>2E-3</v>
      </c>
    </row>
    <row r="157" spans="1:36">
      <c r="A157" s="8" t="s">
        <v>92</v>
      </c>
      <c r="B157" s="8" t="s">
        <v>187</v>
      </c>
      <c r="C157" s="10">
        <v>43953</v>
      </c>
      <c r="D157" s="8" t="s">
        <v>20</v>
      </c>
      <c r="E157" s="12">
        <v>2.7E-2</v>
      </c>
      <c r="F157" s="8" t="s">
        <v>211</v>
      </c>
      <c r="H157" s="8" t="s">
        <v>189</v>
      </c>
      <c r="I157" s="8" t="s">
        <v>227</v>
      </c>
      <c r="J157" s="8" t="s">
        <v>191</v>
      </c>
      <c r="K157" s="8" t="s">
        <v>192</v>
      </c>
      <c r="P157" s="8" t="s">
        <v>193</v>
      </c>
      <c r="Q157" s="8" t="s">
        <v>194</v>
      </c>
      <c r="R157" s="8" t="s">
        <v>218</v>
      </c>
      <c r="S157" s="8" t="s">
        <v>258</v>
      </c>
      <c r="T157" s="11">
        <v>43972.380555555559</v>
      </c>
      <c r="W157" s="8" t="s">
        <v>197</v>
      </c>
      <c r="X157" s="8" t="s">
        <v>198</v>
      </c>
      <c r="Y157" s="8" t="s">
        <v>255</v>
      </c>
      <c r="AB157" s="8" t="s">
        <v>200</v>
      </c>
      <c r="AC157" s="8" t="s">
        <v>201</v>
      </c>
      <c r="AD157" s="8" t="s">
        <v>258</v>
      </c>
      <c r="AI157" s="10">
        <v>43966</v>
      </c>
      <c r="AJ157" s="9">
        <v>5.0000000000000001E-3</v>
      </c>
    </row>
    <row r="158" spans="1:36">
      <c r="A158" s="8" t="s">
        <v>92</v>
      </c>
      <c r="B158" s="8" t="s">
        <v>187</v>
      </c>
      <c r="C158" s="10">
        <v>43953</v>
      </c>
      <c r="D158" s="8" t="s">
        <v>33</v>
      </c>
      <c r="E158" s="9">
        <v>2E-3</v>
      </c>
      <c r="F158" s="8" t="s">
        <v>188</v>
      </c>
      <c r="G158" s="8" t="s">
        <v>203</v>
      </c>
      <c r="H158" s="8" t="s">
        <v>193</v>
      </c>
      <c r="I158" s="8" t="s">
        <v>227</v>
      </c>
      <c r="J158" s="8" t="s">
        <v>191</v>
      </c>
      <c r="K158" s="8" t="s">
        <v>192</v>
      </c>
      <c r="P158" s="8" t="s">
        <v>193</v>
      </c>
      <c r="Q158" s="8" t="s">
        <v>194</v>
      </c>
      <c r="R158" s="8" t="s">
        <v>219</v>
      </c>
      <c r="S158" s="8" t="s">
        <v>258</v>
      </c>
      <c r="T158" s="11">
        <v>43972.380555555559</v>
      </c>
      <c r="W158" s="8" t="s">
        <v>197</v>
      </c>
      <c r="X158" s="8" t="s">
        <v>198</v>
      </c>
      <c r="Y158" s="8" t="s">
        <v>255</v>
      </c>
      <c r="AB158" s="8" t="s">
        <v>200</v>
      </c>
      <c r="AC158" s="8" t="s">
        <v>201</v>
      </c>
      <c r="AD158" s="8" t="s">
        <v>258</v>
      </c>
      <c r="AI158" s="10">
        <v>43966</v>
      </c>
      <c r="AJ158" s="9">
        <v>2E-3</v>
      </c>
    </row>
    <row r="159" spans="1:36">
      <c r="A159" s="8" t="s">
        <v>92</v>
      </c>
      <c r="B159" s="8" t="s">
        <v>187</v>
      </c>
      <c r="C159" s="10">
        <v>43953</v>
      </c>
      <c r="D159" s="8" t="s">
        <v>28</v>
      </c>
      <c r="E159" s="9">
        <v>2E-3</v>
      </c>
      <c r="F159" s="8" t="s">
        <v>211</v>
      </c>
      <c r="G159" s="8" t="s">
        <v>203</v>
      </c>
      <c r="H159" s="8" t="s">
        <v>193</v>
      </c>
      <c r="I159" s="8" t="s">
        <v>227</v>
      </c>
      <c r="J159" s="8" t="s">
        <v>191</v>
      </c>
      <c r="K159" s="8" t="s">
        <v>192</v>
      </c>
      <c r="P159" s="8" t="s">
        <v>193</v>
      </c>
      <c r="Q159" s="8" t="s">
        <v>194</v>
      </c>
      <c r="R159" s="8" t="s">
        <v>220</v>
      </c>
      <c r="S159" s="8" t="s">
        <v>258</v>
      </c>
      <c r="T159" s="11">
        <v>43972.380555555559</v>
      </c>
      <c r="W159" s="8" t="s">
        <v>197</v>
      </c>
      <c r="X159" s="8" t="s">
        <v>198</v>
      </c>
      <c r="Y159" s="8" t="s">
        <v>255</v>
      </c>
      <c r="AB159" s="8" t="s">
        <v>200</v>
      </c>
      <c r="AC159" s="8" t="s">
        <v>201</v>
      </c>
      <c r="AD159" s="8" t="s">
        <v>258</v>
      </c>
      <c r="AI159" s="10">
        <v>43966</v>
      </c>
      <c r="AJ159" s="9">
        <v>2E-3</v>
      </c>
    </row>
    <row r="160" spans="1:36">
      <c r="A160" s="8" t="s">
        <v>92</v>
      </c>
      <c r="B160" s="8" t="s">
        <v>187</v>
      </c>
      <c r="C160" s="10">
        <v>43953</v>
      </c>
      <c r="D160" s="8" t="s">
        <v>34</v>
      </c>
      <c r="E160" s="9">
        <v>2E-3</v>
      </c>
      <c r="F160" s="8" t="s">
        <v>188</v>
      </c>
      <c r="G160" s="8" t="s">
        <v>203</v>
      </c>
      <c r="H160" s="8" t="s">
        <v>193</v>
      </c>
      <c r="I160" s="8" t="s">
        <v>227</v>
      </c>
      <c r="J160" s="8" t="s">
        <v>191</v>
      </c>
      <c r="K160" s="8" t="s">
        <v>192</v>
      </c>
      <c r="P160" s="8" t="s">
        <v>193</v>
      </c>
      <c r="Q160" s="8" t="s">
        <v>194</v>
      </c>
      <c r="R160" s="8" t="s">
        <v>221</v>
      </c>
      <c r="S160" s="8" t="s">
        <v>258</v>
      </c>
      <c r="T160" s="11">
        <v>43972.380555555559</v>
      </c>
      <c r="W160" s="8" t="s">
        <v>197</v>
      </c>
      <c r="X160" s="8" t="s">
        <v>198</v>
      </c>
      <c r="Y160" s="8" t="s">
        <v>255</v>
      </c>
      <c r="AB160" s="8" t="s">
        <v>200</v>
      </c>
      <c r="AC160" s="8" t="s">
        <v>201</v>
      </c>
      <c r="AD160" s="8" t="s">
        <v>258</v>
      </c>
      <c r="AI160" s="10">
        <v>43966</v>
      </c>
      <c r="AJ160" s="9">
        <v>2E-3</v>
      </c>
    </row>
    <row r="161" spans="1:36">
      <c r="A161" s="8" t="s">
        <v>92</v>
      </c>
      <c r="B161" s="8" t="s">
        <v>187</v>
      </c>
      <c r="C161" s="10">
        <v>43953</v>
      </c>
      <c r="D161" s="8" t="s">
        <v>38</v>
      </c>
      <c r="E161" s="9">
        <v>2E-3</v>
      </c>
      <c r="F161" s="8" t="s">
        <v>188</v>
      </c>
      <c r="G161" s="8" t="s">
        <v>203</v>
      </c>
      <c r="H161" s="8" t="s">
        <v>193</v>
      </c>
      <c r="I161" s="8" t="s">
        <v>227</v>
      </c>
      <c r="J161" s="8" t="s">
        <v>191</v>
      </c>
      <c r="K161" s="8" t="s">
        <v>192</v>
      </c>
      <c r="P161" s="8" t="s">
        <v>193</v>
      </c>
      <c r="Q161" s="8" t="s">
        <v>194</v>
      </c>
      <c r="R161" s="8" t="s">
        <v>222</v>
      </c>
      <c r="S161" s="8" t="s">
        <v>258</v>
      </c>
      <c r="T161" s="11">
        <v>43972.380555555559</v>
      </c>
      <c r="W161" s="8" t="s">
        <v>197</v>
      </c>
      <c r="X161" s="8" t="s">
        <v>198</v>
      </c>
      <c r="Y161" s="8" t="s">
        <v>255</v>
      </c>
      <c r="AB161" s="8" t="s">
        <v>200</v>
      </c>
      <c r="AC161" s="8" t="s">
        <v>201</v>
      </c>
      <c r="AD161" s="8" t="s">
        <v>258</v>
      </c>
      <c r="AI161" s="10">
        <v>43966</v>
      </c>
      <c r="AJ161" s="9">
        <v>2E-3</v>
      </c>
    </row>
    <row r="162" spans="1:36">
      <c r="A162" s="8" t="s">
        <v>92</v>
      </c>
      <c r="B162" s="8" t="s">
        <v>187</v>
      </c>
      <c r="C162" s="10">
        <v>43953</v>
      </c>
      <c r="D162" s="8" t="s">
        <v>35</v>
      </c>
      <c r="E162" s="9">
        <v>6.0000000000000001E-3</v>
      </c>
      <c r="F162" s="8" t="s">
        <v>188</v>
      </c>
      <c r="H162" s="8" t="s">
        <v>189</v>
      </c>
      <c r="I162" s="8" t="s">
        <v>227</v>
      </c>
      <c r="J162" s="8" t="s">
        <v>191</v>
      </c>
      <c r="K162" s="8" t="s">
        <v>192</v>
      </c>
      <c r="P162" s="8" t="s">
        <v>193</v>
      </c>
      <c r="Q162" s="8" t="s">
        <v>194</v>
      </c>
      <c r="R162" s="8" t="s">
        <v>223</v>
      </c>
      <c r="S162" s="8" t="s">
        <v>258</v>
      </c>
      <c r="T162" s="11">
        <v>43972.380555555559</v>
      </c>
      <c r="W162" s="8" t="s">
        <v>197</v>
      </c>
      <c r="X162" s="8" t="s">
        <v>198</v>
      </c>
      <c r="Y162" s="8" t="s">
        <v>255</v>
      </c>
      <c r="AB162" s="8" t="s">
        <v>200</v>
      </c>
      <c r="AC162" s="8" t="s">
        <v>201</v>
      </c>
      <c r="AD162" s="8" t="s">
        <v>258</v>
      </c>
      <c r="AI162" s="10">
        <v>43966</v>
      </c>
      <c r="AJ162" s="9">
        <v>2E-3</v>
      </c>
    </row>
    <row r="163" spans="1:36">
      <c r="A163" s="8" t="s">
        <v>92</v>
      </c>
      <c r="B163" s="8" t="s">
        <v>187</v>
      </c>
      <c r="C163" s="10">
        <v>43953</v>
      </c>
      <c r="D163" s="8" t="s">
        <v>29</v>
      </c>
      <c r="E163" s="12">
        <v>0.02</v>
      </c>
      <c r="F163" s="8" t="s">
        <v>188</v>
      </c>
      <c r="H163" s="8" t="s">
        <v>189</v>
      </c>
      <c r="I163" s="8" t="s">
        <v>227</v>
      </c>
      <c r="J163" s="8" t="s">
        <v>191</v>
      </c>
      <c r="K163" s="8" t="s">
        <v>192</v>
      </c>
      <c r="P163" s="8" t="s">
        <v>193</v>
      </c>
      <c r="Q163" s="8" t="s">
        <v>194</v>
      </c>
      <c r="R163" s="8" t="s">
        <v>224</v>
      </c>
      <c r="S163" s="8" t="s">
        <v>258</v>
      </c>
      <c r="T163" s="11">
        <v>43972.380555555559</v>
      </c>
      <c r="W163" s="8" t="s">
        <v>197</v>
      </c>
      <c r="X163" s="8" t="s">
        <v>198</v>
      </c>
      <c r="Y163" s="8" t="s">
        <v>255</v>
      </c>
      <c r="AB163" s="8" t="s">
        <v>200</v>
      </c>
      <c r="AC163" s="8" t="s">
        <v>201</v>
      </c>
      <c r="AD163" s="8" t="s">
        <v>258</v>
      </c>
      <c r="AI163" s="10">
        <v>43966</v>
      </c>
      <c r="AJ163" s="9">
        <v>2E-3</v>
      </c>
    </row>
    <row r="164" spans="1:36">
      <c r="A164" s="8" t="s">
        <v>92</v>
      </c>
      <c r="B164" s="8" t="s">
        <v>187</v>
      </c>
      <c r="C164" s="10">
        <v>43953</v>
      </c>
      <c r="D164" s="8" t="s">
        <v>30</v>
      </c>
      <c r="E164" s="12">
        <v>1.7999999999999999E-2</v>
      </c>
      <c r="F164" s="8" t="s">
        <v>188</v>
      </c>
      <c r="H164" s="8" t="s">
        <v>189</v>
      </c>
      <c r="I164" s="8" t="s">
        <v>227</v>
      </c>
      <c r="J164" s="8" t="s">
        <v>191</v>
      </c>
      <c r="K164" s="8" t="s">
        <v>192</v>
      </c>
      <c r="P164" s="8" t="s">
        <v>193</v>
      </c>
      <c r="Q164" s="8" t="s">
        <v>194</v>
      </c>
      <c r="R164" s="8" t="s">
        <v>225</v>
      </c>
      <c r="S164" s="8" t="s">
        <v>258</v>
      </c>
      <c r="T164" s="11">
        <v>43972.380555555559</v>
      </c>
      <c r="W164" s="8" t="s">
        <v>197</v>
      </c>
      <c r="X164" s="8" t="s">
        <v>198</v>
      </c>
      <c r="Y164" s="8" t="s">
        <v>255</v>
      </c>
      <c r="AB164" s="8" t="s">
        <v>200</v>
      </c>
      <c r="AC164" s="8" t="s">
        <v>201</v>
      </c>
      <c r="AD164" s="8" t="s">
        <v>258</v>
      </c>
      <c r="AI164" s="10">
        <v>43966</v>
      </c>
      <c r="AJ164" s="9">
        <v>2E-3</v>
      </c>
    </row>
    <row r="165" spans="1:36">
      <c r="A165" s="8" t="s">
        <v>92</v>
      </c>
      <c r="B165" s="8" t="s">
        <v>187</v>
      </c>
      <c r="C165" s="10">
        <v>43953</v>
      </c>
      <c r="D165" s="8" t="s">
        <v>31</v>
      </c>
      <c r="E165" s="9">
        <v>2E-3</v>
      </c>
      <c r="F165" s="8" t="s">
        <v>188</v>
      </c>
      <c r="G165" s="8" t="s">
        <v>203</v>
      </c>
      <c r="H165" s="8" t="s">
        <v>193</v>
      </c>
      <c r="I165" s="8" t="s">
        <v>227</v>
      </c>
      <c r="J165" s="8" t="s">
        <v>191</v>
      </c>
      <c r="K165" s="8" t="s">
        <v>192</v>
      </c>
      <c r="P165" s="8" t="s">
        <v>193</v>
      </c>
      <c r="Q165" s="8" t="s">
        <v>194</v>
      </c>
      <c r="R165" s="8" t="s">
        <v>226</v>
      </c>
      <c r="S165" s="8" t="s">
        <v>258</v>
      </c>
      <c r="T165" s="11">
        <v>43972.380555555559</v>
      </c>
      <c r="W165" s="8" t="s">
        <v>197</v>
      </c>
      <c r="X165" s="8" t="s">
        <v>198</v>
      </c>
      <c r="Y165" s="8" t="s">
        <v>255</v>
      </c>
      <c r="AB165" s="8" t="s">
        <v>200</v>
      </c>
      <c r="AC165" s="8" t="s">
        <v>201</v>
      </c>
      <c r="AD165" s="8" t="s">
        <v>258</v>
      </c>
      <c r="AI165" s="10">
        <v>43966</v>
      </c>
      <c r="AJ165" s="9">
        <v>2E-3</v>
      </c>
    </row>
    <row r="166" spans="1:36">
      <c r="A166" s="8" t="s">
        <v>80</v>
      </c>
      <c r="B166" s="8" t="s">
        <v>187</v>
      </c>
      <c r="C166" s="10">
        <v>43930</v>
      </c>
      <c r="D166" s="8" t="s">
        <v>32</v>
      </c>
      <c r="E166" s="9">
        <v>5.0000000000000001E-3</v>
      </c>
      <c r="F166" s="8" t="s">
        <v>188</v>
      </c>
      <c r="H166" s="8" t="s">
        <v>189</v>
      </c>
      <c r="I166" s="8" t="s">
        <v>227</v>
      </c>
      <c r="J166" s="8" t="s">
        <v>191</v>
      </c>
      <c r="K166" s="8" t="s">
        <v>192</v>
      </c>
      <c r="N166" s="8" t="s">
        <v>189</v>
      </c>
      <c r="P166" s="8" t="s">
        <v>193</v>
      </c>
      <c r="Q166" s="8" t="s">
        <v>194</v>
      </c>
      <c r="R166" s="8" t="s">
        <v>195</v>
      </c>
      <c r="S166" s="8" t="s">
        <v>259</v>
      </c>
      <c r="T166" s="11">
        <v>43949.458333333336</v>
      </c>
      <c r="W166" s="8" t="s">
        <v>197</v>
      </c>
      <c r="X166" s="8" t="s">
        <v>198</v>
      </c>
      <c r="Y166" s="8" t="s">
        <v>255</v>
      </c>
      <c r="AB166" s="8" t="s">
        <v>200</v>
      </c>
      <c r="AC166" s="8" t="s">
        <v>201</v>
      </c>
      <c r="AD166" s="8" t="s">
        <v>259</v>
      </c>
      <c r="AI166" s="10">
        <v>43943</v>
      </c>
      <c r="AJ166" s="9">
        <v>2E-3</v>
      </c>
    </row>
    <row r="167" spans="1:36">
      <c r="A167" s="8" t="s">
        <v>80</v>
      </c>
      <c r="B167" s="8" t="s">
        <v>187</v>
      </c>
      <c r="C167" s="10">
        <v>43930</v>
      </c>
      <c r="D167" s="8" t="s">
        <v>36</v>
      </c>
      <c r="E167" s="9">
        <v>2E-3</v>
      </c>
      <c r="F167" s="8" t="s">
        <v>188</v>
      </c>
      <c r="G167" s="8" t="s">
        <v>203</v>
      </c>
      <c r="H167" s="8" t="s">
        <v>193</v>
      </c>
      <c r="I167" s="8" t="s">
        <v>227</v>
      </c>
      <c r="J167" s="8" t="s">
        <v>191</v>
      </c>
      <c r="K167" s="8" t="s">
        <v>192</v>
      </c>
      <c r="N167" s="8" t="s">
        <v>189</v>
      </c>
      <c r="P167" s="8" t="s">
        <v>193</v>
      </c>
      <c r="Q167" s="8" t="s">
        <v>194</v>
      </c>
      <c r="R167" s="8" t="s">
        <v>204</v>
      </c>
      <c r="S167" s="8" t="s">
        <v>259</v>
      </c>
      <c r="T167" s="11">
        <v>43949.458333333336</v>
      </c>
      <c r="W167" s="8" t="s">
        <v>197</v>
      </c>
      <c r="X167" s="8" t="s">
        <v>198</v>
      </c>
      <c r="Y167" s="8" t="s">
        <v>255</v>
      </c>
      <c r="AB167" s="8" t="s">
        <v>200</v>
      </c>
      <c r="AC167" s="8" t="s">
        <v>201</v>
      </c>
      <c r="AD167" s="8" t="s">
        <v>259</v>
      </c>
      <c r="AI167" s="10">
        <v>43943</v>
      </c>
      <c r="AJ167" s="9">
        <v>2E-3</v>
      </c>
    </row>
    <row r="168" spans="1:36">
      <c r="A168" s="8" t="s">
        <v>80</v>
      </c>
      <c r="B168" s="8" t="s">
        <v>187</v>
      </c>
      <c r="C168" s="10">
        <v>43930</v>
      </c>
      <c r="D168" s="8" t="s">
        <v>25</v>
      </c>
      <c r="E168" s="12">
        <v>3.1E-2</v>
      </c>
      <c r="F168" s="8" t="s">
        <v>188</v>
      </c>
      <c r="H168" s="8" t="s">
        <v>189</v>
      </c>
      <c r="I168" s="8" t="s">
        <v>227</v>
      </c>
      <c r="J168" s="8" t="s">
        <v>191</v>
      </c>
      <c r="K168" s="8" t="s">
        <v>192</v>
      </c>
      <c r="N168" s="8" t="s">
        <v>189</v>
      </c>
      <c r="P168" s="8" t="s">
        <v>193</v>
      </c>
      <c r="Q168" s="8" t="s">
        <v>194</v>
      </c>
      <c r="R168" s="8" t="s">
        <v>205</v>
      </c>
      <c r="S168" s="8" t="s">
        <v>259</v>
      </c>
      <c r="T168" s="11">
        <v>43949.458333333336</v>
      </c>
      <c r="W168" s="8" t="s">
        <v>197</v>
      </c>
      <c r="X168" s="8" t="s">
        <v>198</v>
      </c>
      <c r="Y168" s="8" t="s">
        <v>255</v>
      </c>
      <c r="AB168" s="8" t="s">
        <v>200</v>
      </c>
      <c r="AC168" s="8" t="s">
        <v>201</v>
      </c>
      <c r="AD168" s="8" t="s">
        <v>259</v>
      </c>
      <c r="AI168" s="10">
        <v>43943</v>
      </c>
      <c r="AJ168" s="12">
        <v>0.01</v>
      </c>
    </row>
    <row r="169" spans="1:36">
      <c r="A169" s="8" t="s">
        <v>80</v>
      </c>
      <c r="B169" s="8" t="s">
        <v>187</v>
      </c>
      <c r="C169" s="10">
        <v>43930</v>
      </c>
      <c r="D169" s="8" t="s">
        <v>19</v>
      </c>
      <c r="E169" s="12">
        <v>0.02</v>
      </c>
      <c r="F169" s="8" t="s">
        <v>188</v>
      </c>
      <c r="H169" s="8" t="s">
        <v>189</v>
      </c>
      <c r="I169" s="8" t="s">
        <v>227</v>
      </c>
      <c r="J169" s="8" t="s">
        <v>191</v>
      </c>
      <c r="K169" s="8" t="s">
        <v>192</v>
      </c>
      <c r="N169" s="8" t="s">
        <v>189</v>
      </c>
      <c r="P169" s="8" t="s">
        <v>193</v>
      </c>
      <c r="Q169" s="8" t="s">
        <v>194</v>
      </c>
      <c r="R169" s="8" t="s">
        <v>207</v>
      </c>
      <c r="S169" s="8" t="s">
        <v>259</v>
      </c>
      <c r="T169" s="11">
        <v>43949.458333333336</v>
      </c>
      <c r="W169" s="8" t="s">
        <v>197</v>
      </c>
      <c r="X169" s="8" t="s">
        <v>198</v>
      </c>
      <c r="Y169" s="8" t="s">
        <v>255</v>
      </c>
      <c r="AB169" s="8" t="s">
        <v>200</v>
      </c>
      <c r="AC169" s="8" t="s">
        <v>201</v>
      </c>
      <c r="AD169" s="8" t="s">
        <v>259</v>
      </c>
      <c r="AI169" s="10">
        <v>43943</v>
      </c>
      <c r="AJ169" s="9">
        <v>2E-3</v>
      </c>
    </row>
    <row r="170" spans="1:36">
      <c r="A170" s="8" t="s">
        <v>80</v>
      </c>
      <c r="B170" s="8" t="s">
        <v>187</v>
      </c>
      <c r="C170" s="10">
        <v>43930</v>
      </c>
      <c r="D170" s="8" t="s">
        <v>37</v>
      </c>
      <c r="E170" s="9">
        <v>2E-3</v>
      </c>
      <c r="F170" s="8" t="s">
        <v>188</v>
      </c>
      <c r="G170" s="8" t="s">
        <v>203</v>
      </c>
      <c r="H170" s="8" t="s">
        <v>193</v>
      </c>
      <c r="I170" s="8" t="s">
        <v>227</v>
      </c>
      <c r="J170" s="8" t="s">
        <v>191</v>
      </c>
      <c r="K170" s="8" t="s">
        <v>192</v>
      </c>
      <c r="N170" s="8" t="s">
        <v>189</v>
      </c>
      <c r="P170" s="8" t="s">
        <v>193</v>
      </c>
      <c r="Q170" s="8" t="s">
        <v>194</v>
      </c>
      <c r="R170" s="8" t="s">
        <v>208</v>
      </c>
      <c r="S170" s="8" t="s">
        <v>259</v>
      </c>
      <c r="T170" s="11">
        <v>43949.458333333336</v>
      </c>
      <c r="W170" s="8" t="s">
        <v>197</v>
      </c>
      <c r="X170" s="8" t="s">
        <v>198</v>
      </c>
      <c r="Y170" s="8" t="s">
        <v>255</v>
      </c>
      <c r="AB170" s="8" t="s">
        <v>200</v>
      </c>
      <c r="AC170" s="8" t="s">
        <v>201</v>
      </c>
      <c r="AD170" s="8" t="s">
        <v>259</v>
      </c>
      <c r="AI170" s="10">
        <v>43943</v>
      </c>
      <c r="AJ170" s="9">
        <v>2E-3</v>
      </c>
    </row>
    <row r="171" spans="1:36">
      <c r="A171" s="8" t="s">
        <v>80</v>
      </c>
      <c r="B171" s="8" t="s">
        <v>187</v>
      </c>
      <c r="C171" s="10">
        <v>43930</v>
      </c>
      <c r="D171" s="8" t="s">
        <v>26</v>
      </c>
      <c r="E171" s="12">
        <v>0.02</v>
      </c>
      <c r="F171" s="8" t="s">
        <v>188</v>
      </c>
      <c r="G171" s="8" t="s">
        <v>203</v>
      </c>
      <c r="H171" s="8" t="s">
        <v>193</v>
      </c>
      <c r="I171" s="8" t="s">
        <v>227</v>
      </c>
      <c r="J171" s="8" t="s">
        <v>191</v>
      </c>
      <c r="K171" s="8" t="s">
        <v>192</v>
      </c>
      <c r="N171" s="8" t="s">
        <v>189</v>
      </c>
      <c r="P171" s="8" t="s">
        <v>193</v>
      </c>
      <c r="Q171" s="8" t="s">
        <v>194</v>
      </c>
      <c r="R171" s="8" t="s">
        <v>209</v>
      </c>
      <c r="S171" s="8" t="s">
        <v>259</v>
      </c>
      <c r="T171" s="11">
        <v>43949.458333333336</v>
      </c>
      <c r="W171" s="8" t="s">
        <v>197</v>
      </c>
      <c r="X171" s="8" t="s">
        <v>198</v>
      </c>
      <c r="Y171" s="8" t="s">
        <v>255</v>
      </c>
      <c r="AB171" s="8" t="s">
        <v>200</v>
      </c>
      <c r="AC171" s="8" t="s">
        <v>201</v>
      </c>
      <c r="AD171" s="8" t="s">
        <v>259</v>
      </c>
      <c r="AI171" s="10">
        <v>43943</v>
      </c>
      <c r="AJ171" s="12">
        <v>0.02</v>
      </c>
    </row>
    <row r="172" spans="1:36">
      <c r="A172" s="8" t="s">
        <v>80</v>
      </c>
      <c r="B172" s="8" t="s">
        <v>187</v>
      </c>
      <c r="C172" s="10">
        <v>43930</v>
      </c>
      <c r="D172" s="8" t="s">
        <v>27</v>
      </c>
      <c r="E172" s="9">
        <v>2E-3</v>
      </c>
      <c r="F172" s="8" t="s">
        <v>188</v>
      </c>
      <c r="G172" s="8" t="s">
        <v>203</v>
      </c>
      <c r="H172" s="8" t="s">
        <v>193</v>
      </c>
      <c r="I172" s="8" t="s">
        <v>227</v>
      </c>
      <c r="J172" s="8" t="s">
        <v>191</v>
      </c>
      <c r="K172" s="8" t="s">
        <v>192</v>
      </c>
      <c r="N172" s="8" t="s">
        <v>189</v>
      </c>
      <c r="P172" s="8" t="s">
        <v>193</v>
      </c>
      <c r="Q172" s="8" t="s">
        <v>194</v>
      </c>
      <c r="R172" s="8" t="s">
        <v>210</v>
      </c>
      <c r="S172" s="8" t="s">
        <v>259</v>
      </c>
      <c r="T172" s="11">
        <v>43949.458333333336</v>
      </c>
      <c r="W172" s="8" t="s">
        <v>197</v>
      </c>
      <c r="X172" s="8" t="s">
        <v>198</v>
      </c>
      <c r="Y172" s="8" t="s">
        <v>255</v>
      </c>
      <c r="AB172" s="8" t="s">
        <v>200</v>
      </c>
      <c r="AC172" s="8" t="s">
        <v>201</v>
      </c>
      <c r="AD172" s="8" t="s">
        <v>259</v>
      </c>
      <c r="AI172" s="10">
        <v>43943</v>
      </c>
      <c r="AJ172" s="9">
        <v>2E-3</v>
      </c>
    </row>
    <row r="173" spans="1:36">
      <c r="A173" s="8" t="s">
        <v>80</v>
      </c>
      <c r="B173" s="8" t="s">
        <v>187</v>
      </c>
      <c r="C173" s="10">
        <v>43930</v>
      </c>
      <c r="D173" s="8" t="s">
        <v>21</v>
      </c>
      <c r="E173" s="12">
        <v>3.3000000000000002E-2</v>
      </c>
      <c r="F173" s="8" t="s">
        <v>211</v>
      </c>
      <c r="H173" s="8" t="s">
        <v>189</v>
      </c>
      <c r="I173" s="8" t="s">
        <v>227</v>
      </c>
      <c r="J173" s="8" t="s">
        <v>191</v>
      </c>
      <c r="K173" s="8" t="s">
        <v>192</v>
      </c>
      <c r="N173" s="8" t="s">
        <v>189</v>
      </c>
      <c r="P173" s="8" t="s">
        <v>193</v>
      </c>
      <c r="Q173" s="8" t="s">
        <v>194</v>
      </c>
      <c r="R173" s="8" t="s">
        <v>212</v>
      </c>
      <c r="S173" s="8" t="s">
        <v>259</v>
      </c>
      <c r="T173" s="11">
        <v>43949.458333333336</v>
      </c>
      <c r="W173" s="8" t="s">
        <v>197</v>
      </c>
      <c r="X173" s="8" t="s">
        <v>198</v>
      </c>
      <c r="Y173" s="8" t="s">
        <v>255</v>
      </c>
      <c r="AB173" s="8" t="s">
        <v>200</v>
      </c>
      <c r="AC173" s="8" t="s">
        <v>201</v>
      </c>
      <c r="AD173" s="8" t="s">
        <v>259</v>
      </c>
      <c r="AI173" s="10">
        <v>43943</v>
      </c>
      <c r="AJ173" s="9">
        <v>2E-3</v>
      </c>
    </row>
    <row r="174" spans="1:36">
      <c r="A174" s="8" t="s">
        <v>80</v>
      </c>
      <c r="B174" s="8" t="s">
        <v>187</v>
      </c>
      <c r="C174" s="10">
        <v>43930</v>
      </c>
      <c r="D174" s="8" t="s">
        <v>22</v>
      </c>
      <c r="E174" s="9">
        <v>8.0999999999999996E-3</v>
      </c>
      <c r="F174" s="8" t="s">
        <v>211</v>
      </c>
      <c r="H174" s="8" t="s">
        <v>189</v>
      </c>
      <c r="I174" s="8" t="s">
        <v>227</v>
      </c>
      <c r="J174" s="8" t="s">
        <v>191</v>
      </c>
      <c r="K174" s="8" t="s">
        <v>192</v>
      </c>
      <c r="N174" s="8" t="s">
        <v>189</v>
      </c>
      <c r="P174" s="8" t="s">
        <v>193</v>
      </c>
      <c r="Q174" s="8" t="s">
        <v>194</v>
      </c>
      <c r="R174" s="8" t="s">
        <v>215</v>
      </c>
      <c r="S174" s="8" t="s">
        <v>259</v>
      </c>
      <c r="T174" s="11">
        <v>43949.458333333336</v>
      </c>
      <c r="W174" s="8" t="s">
        <v>197</v>
      </c>
      <c r="X174" s="8" t="s">
        <v>198</v>
      </c>
      <c r="Y174" s="8" t="s">
        <v>255</v>
      </c>
      <c r="AB174" s="8" t="s">
        <v>200</v>
      </c>
      <c r="AC174" s="8" t="s">
        <v>201</v>
      </c>
      <c r="AD174" s="8" t="s">
        <v>259</v>
      </c>
      <c r="AI174" s="10">
        <v>43943</v>
      </c>
      <c r="AJ174" s="9">
        <v>2E-3</v>
      </c>
    </row>
    <row r="175" spans="1:36">
      <c r="A175" s="8" t="s">
        <v>80</v>
      </c>
      <c r="B175" s="8" t="s">
        <v>187</v>
      </c>
      <c r="C175" s="10">
        <v>43930</v>
      </c>
      <c r="D175" s="8" t="s">
        <v>23</v>
      </c>
      <c r="E175" s="9">
        <v>2.8E-3</v>
      </c>
      <c r="F175" s="8" t="s">
        <v>211</v>
      </c>
      <c r="H175" s="8" t="s">
        <v>189</v>
      </c>
      <c r="I175" s="8" t="s">
        <v>227</v>
      </c>
      <c r="J175" s="8" t="s">
        <v>191</v>
      </c>
      <c r="K175" s="8" t="s">
        <v>192</v>
      </c>
      <c r="N175" s="8" t="s">
        <v>189</v>
      </c>
      <c r="P175" s="8" t="s">
        <v>193</v>
      </c>
      <c r="Q175" s="8" t="s">
        <v>194</v>
      </c>
      <c r="R175" s="8" t="s">
        <v>216</v>
      </c>
      <c r="S175" s="8" t="s">
        <v>259</v>
      </c>
      <c r="T175" s="11">
        <v>43949.458333333336</v>
      </c>
      <c r="W175" s="8" t="s">
        <v>197</v>
      </c>
      <c r="X175" s="8" t="s">
        <v>198</v>
      </c>
      <c r="Y175" s="8" t="s">
        <v>255</v>
      </c>
      <c r="AB175" s="8" t="s">
        <v>200</v>
      </c>
      <c r="AC175" s="8" t="s">
        <v>201</v>
      </c>
      <c r="AD175" s="8" t="s">
        <v>259</v>
      </c>
      <c r="AI175" s="10">
        <v>43943</v>
      </c>
      <c r="AJ175" s="9">
        <v>2E-3</v>
      </c>
    </row>
    <row r="176" spans="1:36">
      <c r="A176" s="8" t="s">
        <v>80</v>
      </c>
      <c r="B176" s="8" t="s">
        <v>187</v>
      </c>
      <c r="C176" s="10">
        <v>43930</v>
      </c>
      <c r="D176" s="8" t="s">
        <v>24</v>
      </c>
      <c r="E176" s="9">
        <v>4.8999999999999998E-3</v>
      </c>
      <c r="F176" s="8" t="s">
        <v>211</v>
      </c>
      <c r="H176" s="8" t="s">
        <v>189</v>
      </c>
      <c r="I176" s="8" t="s">
        <v>227</v>
      </c>
      <c r="J176" s="8" t="s">
        <v>191</v>
      </c>
      <c r="K176" s="8" t="s">
        <v>192</v>
      </c>
      <c r="N176" s="8" t="s">
        <v>189</v>
      </c>
      <c r="P176" s="8" t="s">
        <v>193</v>
      </c>
      <c r="Q176" s="8" t="s">
        <v>194</v>
      </c>
      <c r="R176" s="8" t="s">
        <v>217</v>
      </c>
      <c r="S176" s="8" t="s">
        <v>259</v>
      </c>
      <c r="T176" s="11">
        <v>43949.458333333336</v>
      </c>
      <c r="W176" s="8" t="s">
        <v>197</v>
      </c>
      <c r="X176" s="8" t="s">
        <v>198</v>
      </c>
      <c r="Y176" s="8" t="s">
        <v>255</v>
      </c>
      <c r="AB176" s="8" t="s">
        <v>200</v>
      </c>
      <c r="AC176" s="8" t="s">
        <v>201</v>
      </c>
      <c r="AD176" s="8" t="s">
        <v>259</v>
      </c>
      <c r="AI176" s="10">
        <v>43943</v>
      </c>
      <c r="AJ176" s="9">
        <v>2E-3</v>
      </c>
    </row>
    <row r="177" spans="1:36">
      <c r="A177" s="8" t="s">
        <v>80</v>
      </c>
      <c r="B177" s="8" t="s">
        <v>187</v>
      </c>
      <c r="C177" s="10">
        <v>43930</v>
      </c>
      <c r="D177" s="8" t="s">
        <v>20</v>
      </c>
      <c r="E177" s="12">
        <v>9.4E-2</v>
      </c>
      <c r="F177" s="8" t="s">
        <v>211</v>
      </c>
      <c r="H177" s="8" t="s">
        <v>189</v>
      </c>
      <c r="I177" s="8" t="s">
        <v>227</v>
      </c>
      <c r="J177" s="8" t="s">
        <v>191</v>
      </c>
      <c r="K177" s="8" t="s">
        <v>192</v>
      </c>
      <c r="N177" s="8" t="s">
        <v>189</v>
      </c>
      <c r="P177" s="8" t="s">
        <v>193</v>
      </c>
      <c r="Q177" s="8" t="s">
        <v>194</v>
      </c>
      <c r="R177" s="8" t="s">
        <v>218</v>
      </c>
      <c r="S177" s="8" t="s">
        <v>259</v>
      </c>
      <c r="T177" s="11">
        <v>43949.458333333336</v>
      </c>
      <c r="W177" s="8" t="s">
        <v>197</v>
      </c>
      <c r="X177" s="8" t="s">
        <v>198</v>
      </c>
      <c r="Y177" s="8" t="s">
        <v>255</v>
      </c>
      <c r="AB177" s="8" t="s">
        <v>200</v>
      </c>
      <c r="AC177" s="8" t="s">
        <v>201</v>
      </c>
      <c r="AD177" s="8" t="s">
        <v>259</v>
      </c>
      <c r="AI177" s="10">
        <v>43943</v>
      </c>
      <c r="AJ177" s="9">
        <v>5.0000000000000001E-3</v>
      </c>
    </row>
    <row r="178" spans="1:36">
      <c r="A178" s="8" t="s">
        <v>80</v>
      </c>
      <c r="B178" s="8" t="s">
        <v>187</v>
      </c>
      <c r="C178" s="10">
        <v>43930</v>
      </c>
      <c r="D178" s="8" t="s">
        <v>33</v>
      </c>
      <c r="E178" s="9">
        <v>2E-3</v>
      </c>
      <c r="F178" s="8" t="s">
        <v>188</v>
      </c>
      <c r="G178" s="8" t="s">
        <v>203</v>
      </c>
      <c r="H178" s="8" t="s">
        <v>193</v>
      </c>
      <c r="I178" s="8" t="s">
        <v>227</v>
      </c>
      <c r="J178" s="8" t="s">
        <v>191</v>
      </c>
      <c r="K178" s="8" t="s">
        <v>192</v>
      </c>
      <c r="N178" s="8" t="s">
        <v>189</v>
      </c>
      <c r="P178" s="8" t="s">
        <v>193</v>
      </c>
      <c r="Q178" s="8" t="s">
        <v>194</v>
      </c>
      <c r="R178" s="8" t="s">
        <v>219</v>
      </c>
      <c r="S178" s="8" t="s">
        <v>259</v>
      </c>
      <c r="T178" s="11">
        <v>43949.458333333336</v>
      </c>
      <c r="W178" s="8" t="s">
        <v>197</v>
      </c>
      <c r="X178" s="8" t="s">
        <v>198</v>
      </c>
      <c r="Y178" s="8" t="s">
        <v>255</v>
      </c>
      <c r="AB178" s="8" t="s">
        <v>200</v>
      </c>
      <c r="AC178" s="8" t="s">
        <v>201</v>
      </c>
      <c r="AD178" s="8" t="s">
        <v>259</v>
      </c>
      <c r="AI178" s="10">
        <v>43943</v>
      </c>
      <c r="AJ178" s="9">
        <v>2E-3</v>
      </c>
    </row>
    <row r="179" spans="1:36">
      <c r="A179" s="8" t="s">
        <v>80</v>
      </c>
      <c r="B179" s="8" t="s">
        <v>187</v>
      </c>
      <c r="C179" s="10">
        <v>43930</v>
      </c>
      <c r="D179" s="8" t="s">
        <v>28</v>
      </c>
      <c r="E179" s="9">
        <v>2E-3</v>
      </c>
      <c r="F179" s="8" t="s">
        <v>211</v>
      </c>
      <c r="G179" s="8" t="s">
        <v>203</v>
      </c>
      <c r="H179" s="8" t="s">
        <v>193</v>
      </c>
      <c r="I179" s="8" t="s">
        <v>227</v>
      </c>
      <c r="J179" s="8" t="s">
        <v>191</v>
      </c>
      <c r="K179" s="8" t="s">
        <v>192</v>
      </c>
      <c r="N179" s="8" t="s">
        <v>189</v>
      </c>
      <c r="P179" s="8" t="s">
        <v>193</v>
      </c>
      <c r="Q179" s="8" t="s">
        <v>194</v>
      </c>
      <c r="R179" s="8" t="s">
        <v>220</v>
      </c>
      <c r="S179" s="8" t="s">
        <v>259</v>
      </c>
      <c r="T179" s="11">
        <v>43949.458333333336</v>
      </c>
      <c r="W179" s="8" t="s">
        <v>197</v>
      </c>
      <c r="X179" s="8" t="s">
        <v>198</v>
      </c>
      <c r="Y179" s="8" t="s">
        <v>255</v>
      </c>
      <c r="AB179" s="8" t="s">
        <v>200</v>
      </c>
      <c r="AC179" s="8" t="s">
        <v>201</v>
      </c>
      <c r="AD179" s="8" t="s">
        <v>259</v>
      </c>
      <c r="AI179" s="10">
        <v>43943</v>
      </c>
      <c r="AJ179" s="9">
        <v>2E-3</v>
      </c>
    </row>
    <row r="180" spans="1:36">
      <c r="A180" s="8" t="s">
        <v>80</v>
      </c>
      <c r="B180" s="8" t="s">
        <v>187</v>
      </c>
      <c r="C180" s="10">
        <v>43930</v>
      </c>
      <c r="D180" s="8" t="s">
        <v>34</v>
      </c>
      <c r="E180" s="9">
        <v>2E-3</v>
      </c>
      <c r="F180" s="8" t="s">
        <v>188</v>
      </c>
      <c r="G180" s="8" t="s">
        <v>203</v>
      </c>
      <c r="H180" s="8" t="s">
        <v>193</v>
      </c>
      <c r="I180" s="8" t="s">
        <v>227</v>
      </c>
      <c r="J180" s="8" t="s">
        <v>191</v>
      </c>
      <c r="K180" s="8" t="s">
        <v>192</v>
      </c>
      <c r="N180" s="8" t="s">
        <v>189</v>
      </c>
      <c r="P180" s="8" t="s">
        <v>193</v>
      </c>
      <c r="Q180" s="8" t="s">
        <v>194</v>
      </c>
      <c r="R180" s="8" t="s">
        <v>221</v>
      </c>
      <c r="S180" s="8" t="s">
        <v>259</v>
      </c>
      <c r="T180" s="11">
        <v>43949.458333333336</v>
      </c>
      <c r="W180" s="8" t="s">
        <v>197</v>
      </c>
      <c r="X180" s="8" t="s">
        <v>198</v>
      </c>
      <c r="Y180" s="8" t="s">
        <v>255</v>
      </c>
      <c r="AB180" s="8" t="s">
        <v>200</v>
      </c>
      <c r="AC180" s="8" t="s">
        <v>201</v>
      </c>
      <c r="AD180" s="8" t="s">
        <v>259</v>
      </c>
      <c r="AI180" s="10">
        <v>43943</v>
      </c>
      <c r="AJ180" s="9">
        <v>2E-3</v>
      </c>
    </row>
    <row r="181" spans="1:36">
      <c r="A181" s="8" t="s">
        <v>80</v>
      </c>
      <c r="B181" s="8" t="s">
        <v>187</v>
      </c>
      <c r="C181" s="10">
        <v>43930</v>
      </c>
      <c r="D181" s="8" t="s">
        <v>38</v>
      </c>
      <c r="E181" s="9">
        <v>2E-3</v>
      </c>
      <c r="F181" s="8" t="s">
        <v>188</v>
      </c>
      <c r="G181" s="8" t="s">
        <v>203</v>
      </c>
      <c r="H181" s="8" t="s">
        <v>193</v>
      </c>
      <c r="I181" s="8" t="s">
        <v>227</v>
      </c>
      <c r="J181" s="8" t="s">
        <v>191</v>
      </c>
      <c r="K181" s="8" t="s">
        <v>192</v>
      </c>
      <c r="N181" s="8" t="s">
        <v>189</v>
      </c>
      <c r="P181" s="8" t="s">
        <v>193</v>
      </c>
      <c r="Q181" s="8" t="s">
        <v>194</v>
      </c>
      <c r="R181" s="8" t="s">
        <v>222</v>
      </c>
      <c r="S181" s="8" t="s">
        <v>259</v>
      </c>
      <c r="T181" s="11">
        <v>43949.458333333336</v>
      </c>
      <c r="W181" s="8" t="s">
        <v>197</v>
      </c>
      <c r="X181" s="8" t="s">
        <v>198</v>
      </c>
      <c r="Y181" s="8" t="s">
        <v>255</v>
      </c>
      <c r="AB181" s="8" t="s">
        <v>200</v>
      </c>
      <c r="AC181" s="8" t="s">
        <v>201</v>
      </c>
      <c r="AD181" s="8" t="s">
        <v>259</v>
      </c>
      <c r="AI181" s="10">
        <v>43943</v>
      </c>
      <c r="AJ181" s="9">
        <v>2E-3</v>
      </c>
    </row>
    <row r="182" spans="1:36">
      <c r="A182" s="8" t="s">
        <v>80</v>
      </c>
      <c r="B182" s="8" t="s">
        <v>187</v>
      </c>
      <c r="C182" s="10">
        <v>43930</v>
      </c>
      <c r="D182" s="8" t="s">
        <v>35</v>
      </c>
      <c r="E182" s="9">
        <v>3.3999999999999998E-3</v>
      </c>
      <c r="F182" s="8" t="s">
        <v>188</v>
      </c>
      <c r="H182" s="8" t="s">
        <v>189</v>
      </c>
      <c r="I182" s="8" t="s">
        <v>227</v>
      </c>
      <c r="J182" s="8" t="s">
        <v>191</v>
      </c>
      <c r="K182" s="8" t="s">
        <v>192</v>
      </c>
      <c r="N182" s="8" t="s">
        <v>189</v>
      </c>
      <c r="P182" s="8" t="s">
        <v>193</v>
      </c>
      <c r="Q182" s="8" t="s">
        <v>194</v>
      </c>
      <c r="R182" s="8" t="s">
        <v>223</v>
      </c>
      <c r="S182" s="8" t="s">
        <v>259</v>
      </c>
      <c r="T182" s="11">
        <v>43949.458333333336</v>
      </c>
      <c r="W182" s="8" t="s">
        <v>197</v>
      </c>
      <c r="X182" s="8" t="s">
        <v>198</v>
      </c>
      <c r="Y182" s="8" t="s">
        <v>255</v>
      </c>
      <c r="AB182" s="8" t="s">
        <v>200</v>
      </c>
      <c r="AC182" s="8" t="s">
        <v>201</v>
      </c>
      <c r="AD182" s="8" t="s">
        <v>259</v>
      </c>
      <c r="AI182" s="10">
        <v>43943</v>
      </c>
      <c r="AJ182" s="9">
        <v>2E-3</v>
      </c>
    </row>
    <row r="183" spans="1:36">
      <c r="A183" s="8" t="s">
        <v>80</v>
      </c>
      <c r="B183" s="8" t="s">
        <v>187</v>
      </c>
      <c r="C183" s="10">
        <v>43930</v>
      </c>
      <c r="D183" s="8" t="s">
        <v>29</v>
      </c>
      <c r="E183" s="12">
        <v>1.2999999999999999E-2</v>
      </c>
      <c r="F183" s="8" t="s">
        <v>188</v>
      </c>
      <c r="H183" s="8" t="s">
        <v>189</v>
      </c>
      <c r="I183" s="8" t="s">
        <v>227</v>
      </c>
      <c r="J183" s="8" t="s">
        <v>191</v>
      </c>
      <c r="K183" s="8" t="s">
        <v>192</v>
      </c>
      <c r="N183" s="8" t="s">
        <v>189</v>
      </c>
      <c r="P183" s="8" t="s">
        <v>193</v>
      </c>
      <c r="Q183" s="8" t="s">
        <v>194</v>
      </c>
      <c r="R183" s="8" t="s">
        <v>224</v>
      </c>
      <c r="S183" s="8" t="s">
        <v>259</v>
      </c>
      <c r="T183" s="11">
        <v>43949.458333333336</v>
      </c>
      <c r="W183" s="8" t="s">
        <v>197</v>
      </c>
      <c r="X183" s="8" t="s">
        <v>198</v>
      </c>
      <c r="Y183" s="8" t="s">
        <v>255</v>
      </c>
      <c r="AB183" s="8" t="s">
        <v>200</v>
      </c>
      <c r="AC183" s="8" t="s">
        <v>201</v>
      </c>
      <c r="AD183" s="8" t="s">
        <v>259</v>
      </c>
      <c r="AI183" s="10">
        <v>43943</v>
      </c>
      <c r="AJ183" s="9">
        <v>2E-3</v>
      </c>
    </row>
    <row r="184" spans="1:36">
      <c r="A184" s="8" t="s">
        <v>80</v>
      </c>
      <c r="B184" s="8" t="s">
        <v>187</v>
      </c>
      <c r="C184" s="10">
        <v>43930</v>
      </c>
      <c r="D184" s="8" t="s">
        <v>30</v>
      </c>
      <c r="E184" s="12">
        <v>3.1E-2</v>
      </c>
      <c r="F184" s="8" t="s">
        <v>188</v>
      </c>
      <c r="H184" s="8" t="s">
        <v>189</v>
      </c>
      <c r="I184" s="8" t="s">
        <v>227</v>
      </c>
      <c r="J184" s="8" t="s">
        <v>191</v>
      </c>
      <c r="K184" s="8" t="s">
        <v>192</v>
      </c>
      <c r="N184" s="8" t="s">
        <v>189</v>
      </c>
      <c r="P184" s="8" t="s">
        <v>193</v>
      </c>
      <c r="Q184" s="8" t="s">
        <v>194</v>
      </c>
      <c r="R184" s="8" t="s">
        <v>225</v>
      </c>
      <c r="S184" s="8" t="s">
        <v>259</v>
      </c>
      <c r="T184" s="11">
        <v>43949.458333333336</v>
      </c>
      <c r="W184" s="8" t="s">
        <v>197</v>
      </c>
      <c r="X184" s="8" t="s">
        <v>198</v>
      </c>
      <c r="Y184" s="8" t="s">
        <v>255</v>
      </c>
      <c r="AB184" s="8" t="s">
        <v>200</v>
      </c>
      <c r="AC184" s="8" t="s">
        <v>201</v>
      </c>
      <c r="AD184" s="8" t="s">
        <v>259</v>
      </c>
      <c r="AI184" s="10">
        <v>43943</v>
      </c>
      <c r="AJ184" s="9">
        <v>2E-3</v>
      </c>
    </row>
    <row r="185" spans="1:36">
      <c r="A185" s="8" t="s">
        <v>80</v>
      </c>
      <c r="B185" s="8" t="s">
        <v>187</v>
      </c>
      <c r="C185" s="10">
        <v>43930</v>
      </c>
      <c r="D185" s="8" t="s">
        <v>31</v>
      </c>
      <c r="E185" s="9">
        <v>2E-3</v>
      </c>
      <c r="F185" s="8" t="s">
        <v>188</v>
      </c>
      <c r="G185" s="8" t="s">
        <v>203</v>
      </c>
      <c r="H185" s="8" t="s">
        <v>193</v>
      </c>
      <c r="I185" s="8" t="s">
        <v>227</v>
      </c>
      <c r="J185" s="8" t="s">
        <v>191</v>
      </c>
      <c r="K185" s="8" t="s">
        <v>192</v>
      </c>
      <c r="N185" s="8" t="s">
        <v>189</v>
      </c>
      <c r="P185" s="8" t="s">
        <v>193</v>
      </c>
      <c r="Q185" s="8" t="s">
        <v>194</v>
      </c>
      <c r="R185" s="8" t="s">
        <v>226</v>
      </c>
      <c r="S185" s="8" t="s">
        <v>259</v>
      </c>
      <c r="T185" s="11">
        <v>43949.458333333336</v>
      </c>
      <c r="W185" s="8" t="s">
        <v>197</v>
      </c>
      <c r="X185" s="8" t="s">
        <v>198</v>
      </c>
      <c r="Y185" s="8" t="s">
        <v>255</v>
      </c>
      <c r="AB185" s="8" t="s">
        <v>200</v>
      </c>
      <c r="AC185" s="8" t="s">
        <v>201</v>
      </c>
      <c r="AD185" s="8" t="s">
        <v>259</v>
      </c>
      <c r="AI185" s="10">
        <v>43943</v>
      </c>
      <c r="AJ185" s="9">
        <v>2E-3</v>
      </c>
    </row>
    <row r="186" spans="1:36">
      <c r="A186" s="8" t="s">
        <v>70</v>
      </c>
      <c r="B186" s="8" t="s">
        <v>187</v>
      </c>
      <c r="C186" s="10">
        <v>43921</v>
      </c>
      <c r="D186" s="8" t="s">
        <v>32</v>
      </c>
      <c r="E186" s="9">
        <v>2E-3</v>
      </c>
      <c r="F186" s="8" t="s">
        <v>188</v>
      </c>
      <c r="G186" s="8" t="s">
        <v>203</v>
      </c>
      <c r="H186" s="8" t="s">
        <v>193</v>
      </c>
      <c r="I186" s="8" t="s">
        <v>227</v>
      </c>
      <c r="J186" s="8" t="s">
        <v>191</v>
      </c>
      <c r="K186" s="8" t="s">
        <v>192</v>
      </c>
      <c r="P186" s="8" t="s">
        <v>193</v>
      </c>
      <c r="Q186" s="8" t="s">
        <v>194</v>
      </c>
      <c r="R186" s="8" t="s">
        <v>195</v>
      </c>
      <c r="S186" s="8" t="s">
        <v>254</v>
      </c>
      <c r="T186" s="11">
        <v>43945.252083333333</v>
      </c>
      <c r="W186" s="8" t="s">
        <v>197</v>
      </c>
      <c r="X186" s="8" t="s">
        <v>229</v>
      </c>
      <c r="Y186" s="8" t="s">
        <v>255</v>
      </c>
      <c r="AB186" s="8" t="s">
        <v>200</v>
      </c>
      <c r="AC186" s="8" t="s">
        <v>201</v>
      </c>
      <c r="AD186" s="8" t="s">
        <v>254</v>
      </c>
      <c r="AI186" s="10">
        <v>43932</v>
      </c>
      <c r="AJ186" s="9">
        <v>2E-3</v>
      </c>
    </row>
    <row r="187" spans="1:36">
      <c r="A187" s="8" t="s">
        <v>70</v>
      </c>
      <c r="B187" s="8" t="s">
        <v>187</v>
      </c>
      <c r="C187" s="10">
        <v>43921</v>
      </c>
      <c r="D187" s="8" t="s">
        <v>32</v>
      </c>
      <c r="E187" s="9">
        <v>2E-3</v>
      </c>
      <c r="F187" s="8" t="s">
        <v>188</v>
      </c>
      <c r="G187" s="8" t="s">
        <v>203</v>
      </c>
      <c r="H187" s="8" t="s">
        <v>193</v>
      </c>
      <c r="I187" s="8" t="s">
        <v>227</v>
      </c>
      <c r="J187" s="8" t="s">
        <v>191</v>
      </c>
      <c r="K187" s="8" t="s">
        <v>192</v>
      </c>
      <c r="N187" s="8" t="s">
        <v>193</v>
      </c>
      <c r="P187" s="8" t="s">
        <v>193</v>
      </c>
      <c r="Q187" s="8" t="s">
        <v>194</v>
      </c>
      <c r="R187" s="8" t="s">
        <v>195</v>
      </c>
      <c r="S187" s="8" t="s">
        <v>254</v>
      </c>
      <c r="T187" s="11">
        <v>43945.252083333333</v>
      </c>
      <c r="W187" s="8" t="s">
        <v>197</v>
      </c>
      <c r="X187" s="8" t="s">
        <v>198</v>
      </c>
      <c r="Y187" s="8" t="s">
        <v>255</v>
      </c>
      <c r="AB187" s="8" t="s">
        <v>200</v>
      </c>
      <c r="AC187" s="8" t="s">
        <v>201</v>
      </c>
      <c r="AD187" s="8" t="s">
        <v>254</v>
      </c>
      <c r="AI187" s="10">
        <v>43932</v>
      </c>
      <c r="AJ187" s="9">
        <v>2E-3</v>
      </c>
    </row>
    <row r="188" spans="1:36">
      <c r="A188" s="8" t="s">
        <v>70</v>
      </c>
      <c r="B188" s="8" t="s">
        <v>187</v>
      </c>
      <c r="C188" s="10">
        <v>43921</v>
      </c>
      <c r="D188" s="8" t="s">
        <v>36</v>
      </c>
      <c r="E188" s="9">
        <v>2E-3</v>
      </c>
      <c r="F188" s="8" t="s">
        <v>188</v>
      </c>
      <c r="G188" s="8" t="s">
        <v>203</v>
      </c>
      <c r="H188" s="8" t="s">
        <v>193</v>
      </c>
      <c r="I188" s="8" t="s">
        <v>227</v>
      </c>
      <c r="J188" s="8" t="s">
        <v>191</v>
      </c>
      <c r="K188" s="8" t="s">
        <v>192</v>
      </c>
      <c r="P188" s="8" t="s">
        <v>193</v>
      </c>
      <c r="Q188" s="8" t="s">
        <v>194</v>
      </c>
      <c r="R188" s="8" t="s">
        <v>204</v>
      </c>
      <c r="S188" s="8" t="s">
        <v>254</v>
      </c>
      <c r="T188" s="11">
        <v>43945.252083333333</v>
      </c>
      <c r="W188" s="8" t="s">
        <v>197</v>
      </c>
      <c r="X188" s="8" t="s">
        <v>229</v>
      </c>
      <c r="Y188" s="8" t="s">
        <v>255</v>
      </c>
      <c r="AB188" s="8" t="s">
        <v>200</v>
      </c>
      <c r="AC188" s="8" t="s">
        <v>201</v>
      </c>
      <c r="AD188" s="8" t="s">
        <v>254</v>
      </c>
      <c r="AI188" s="10">
        <v>43932</v>
      </c>
      <c r="AJ188" s="9">
        <v>2E-3</v>
      </c>
    </row>
    <row r="189" spans="1:36">
      <c r="A189" s="8" t="s">
        <v>70</v>
      </c>
      <c r="B189" s="8" t="s">
        <v>187</v>
      </c>
      <c r="C189" s="10">
        <v>43921</v>
      </c>
      <c r="D189" s="8" t="s">
        <v>36</v>
      </c>
      <c r="E189" s="9">
        <v>2E-3</v>
      </c>
      <c r="F189" s="8" t="s">
        <v>188</v>
      </c>
      <c r="G189" s="8" t="s">
        <v>203</v>
      </c>
      <c r="H189" s="8" t="s">
        <v>193</v>
      </c>
      <c r="I189" s="8" t="s">
        <v>227</v>
      </c>
      <c r="J189" s="8" t="s">
        <v>191</v>
      </c>
      <c r="K189" s="8" t="s">
        <v>192</v>
      </c>
      <c r="N189" s="8" t="s">
        <v>193</v>
      </c>
      <c r="P189" s="8" t="s">
        <v>193</v>
      </c>
      <c r="Q189" s="8" t="s">
        <v>194</v>
      </c>
      <c r="R189" s="8" t="s">
        <v>204</v>
      </c>
      <c r="S189" s="8" t="s">
        <v>254</v>
      </c>
      <c r="T189" s="11">
        <v>43945.252083333333</v>
      </c>
      <c r="W189" s="8" t="s">
        <v>197</v>
      </c>
      <c r="X189" s="8" t="s">
        <v>198</v>
      </c>
      <c r="Y189" s="8" t="s">
        <v>255</v>
      </c>
      <c r="AB189" s="8" t="s">
        <v>200</v>
      </c>
      <c r="AC189" s="8" t="s">
        <v>201</v>
      </c>
      <c r="AD189" s="8" t="s">
        <v>254</v>
      </c>
      <c r="AI189" s="10">
        <v>43932</v>
      </c>
      <c r="AJ189" s="9">
        <v>2E-3</v>
      </c>
    </row>
    <row r="190" spans="1:36">
      <c r="A190" s="8" t="s">
        <v>70</v>
      </c>
      <c r="B190" s="8" t="s">
        <v>187</v>
      </c>
      <c r="C190" s="10">
        <v>43921</v>
      </c>
      <c r="D190" s="8" t="s">
        <v>25</v>
      </c>
      <c r="E190" s="12">
        <v>1.4999999999999999E-2</v>
      </c>
      <c r="F190" s="8" t="s">
        <v>188</v>
      </c>
      <c r="H190" s="8" t="s">
        <v>189</v>
      </c>
      <c r="I190" s="8" t="s">
        <v>227</v>
      </c>
      <c r="J190" s="8" t="s">
        <v>191</v>
      </c>
      <c r="K190" s="8" t="s">
        <v>192</v>
      </c>
      <c r="P190" s="8" t="s">
        <v>193</v>
      </c>
      <c r="Q190" s="8" t="s">
        <v>194</v>
      </c>
      <c r="R190" s="8" t="s">
        <v>205</v>
      </c>
      <c r="S190" s="8" t="s">
        <v>254</v>
      </c>
      <c r="T190" s="11">
        <v>43979.786805555559</v>
      </c>
      <c r="W190" s="8" t="s">
        <v>197</v>
      </c>
      <c r="X190" s="8" t="s">
        <v>229</v>
      </c>
      <c r="Y190" s="8" t="s">
        <v>255</v>
      </c>
      <c r="AB190" s="8" t="s">
        <v>200</v>
      </c>
      <c r="AC190" s="8" t="s">
        <v>201</v>
      </c>
      <c r="AD190" s="8" t="s">
        <v>254</v>
      </c>
      <c r="AI190" s="10">
        <v>43932</v>
      </c>
      <c r="AJ190" s="12">
        <v>0.01</v>
      </c>
    </row>
    <row r="191" spans="1:36">
      <c r="A191" s="8" t="s">
        <v>70</v>
      </c>
      <c r="B191" s="8" t="s">
        <v>187</v>
      </c>
      <c r="C191" s="10">
        <v>43921</v>
      </c>
      <c r="D191" s="8" t="s">
        <v>25</v>
      </c>
      <c r="E191" s="12">
        <v>1.4999999999999999E-2</v>
      </c>
      <c r="F191" s="8" t="s">
        <v>188</v>
      </c>
      <c r="H191" s="8" t="s">
        <v>189</v>
      </c>
      <c r="I191" s="8" t="s">
        <v>227</v>
      </c>
      <c r="J191" s="8" t="s">
        <v>191</v>
      </c>
      <c r="K191" s="8" t="s">
        <v>192</v>
      </c>
      <c r="N191" s="8" t="s">
        <v>193</v>
      </c>
      <c r="P191" s="8" t="s">
        <v>193</v>
      </c>
      <c r="Q191" s="8" t="s">
        <v>194</v>
      </c>
      <c r="R191" s="8" t="s">
        <v>205</v>
      </c>
      <c r="S191" s="8" t="s">
        <v>254</v>
      </c>
      <c r="T191" s="11">
        <v>43979.786805555559</v>
      </c>
      <c r="W191" s="8" t="s">
        <v>197</v>
      </c>
      <c r="X191" s="8" t="s">
        <v>198</v>
      </c>
      <c r="Y191" s="8" t="s">
        <v>255</v>
      </c>
      <c r="AB191" s="8" t="s">
        <v>200</v>
      </c>
      <c r="AC191" s="8" t="s">
        <v>201</v>
      </c>
      <c r="AD191" s="8" t="s">
        <v>254</v>
      </c>
      <c r="AI191" s="10">
        <v>43932</v>
      </c>
      <c r="AJ191" s="12">
        <v>0.01</v>
      </c>
    </row>
    <row r="192" spans="1:36">
      <c r="A192" s="8" t="s">
        <v>70</v>
      </c>
      <c r="B192" s="8" t="s">
        <v>187</v>
      </c>
      <c r="C192" s="10">
        <v>43921</v>
      </c>
      <c r="D192" s="8" t="s">
        <v>19</v>
      </c>
      <c r="E192" s="12">
        <v>1.4999999999999999E-2</v>
      </c>
      <c r="F192" s="8" t="s">
        <v>188</v>
      </c>
      <c r="G192" s="8" t="s">
        <v>203</v>
      </c>
      <c r="H192" s="8" t="s">
        <v>193</v>
      </c>
      <c r="I192" s="8" t="s">
        <v>227</v>
      </c>
      <c r="J192" s="8" t="s">
        <v>191</v>
      </c>
      <c r="K192" s="8" t="s">
        <v>192</v>
      </c>
      <c r="P192" s="8" t="s">
        <v>193</v>
      </c>
      <c r="Q192" s="8" t="s">
        <v>206</v>
      </c>
      <c r="R192" s="8" t="s">
        <v>207</v>
      </c>
      <c r="S192" s="8" t="s">
        <v>254</v>
      </c>
      <c r="T192" s="11">
        <v>43945.252083333333</v>
      </c>
      <c r="W192" s="8" t="s">
        <v>197</v>
      </c>
      <c r="X192" s="8" t="s">
        <v>198</v>
      </c>
      <c r="Y192" s="8" t="s">
        <v>255</v>
      </c>
      <c r="AB192" s="8" t="s">
        <v>200</v>
      </c>
      <c r="AC192" s="8" t="s">
        <v>201</v>
      </c>
      <c r="AD192" s="8" t="s">
        <v>254</v>
      </c>
      <c r="AI192" s="10">
        <v>43936</v>
      </c>
      <c r="AJ192" s="12">
        <v>1.4999999999999999E-2</v>
      </c>
    </row>
    <row r="193" spans="1:36">
      <c r="A193" s="8" t="s">
        <v>70</v>
      </c>
      <c r="B193" s="8" t="s">
        <v>187</v>
      </c>
      <c r="C193" s="10">
        <v>43921</v>
      </c>
      <c r="D193" s="8" t="s">
        <v>37</v>
      </c>
      <c r="E193" s="9">
        <v>2E-3</v>
      </c>
      <c r="F193" s="8" t="s">
        <v>188</v>
      </c>
      <c r="G193" s="8" t="s">
        <v>203</v>
      </c>
      <c r="H193" s="8" t="s">
        <v>193</v>
      </c>
      <c r="I193" s="8" t="s">
        <v>227</v>
      </c>
      <c r="J193" s="8" t="s">
        <v>191</v>
      </c>
      <c r="K193" s="8" t="s">
        <v>192</v>
      </c>
      <c r="P193" s="8" t="s">
        <v>193</v>
      </c>
      <c r="Q193" s="8" t="s">
        <v>194</v>
      </c>
      <c r="R193" s="8" t="s">
        <v>208</v>
      </c>
      <c r="S193" s="8" t="s">
        <v>254</v>
      </c>
      <c r="T193" s="11">
        <v>43945.252083333333</v>
      </c>
      <c r="W193" s="8" t="s">
        <v>197</v>
      </c>
      <c r="X193" s="8" t="s">
        <v>229</v>
      </c>
      <c r="Y193" s="8" t="s">
        <v>255</v>
      </c>
      <c r="AB193" s="8" t="s">
        <v>200</v>
      </c>
      <c r="AC193" s="8" t="s">
        <v>201</v>
      </c>
      <c r="AD193" s="8" t="s">
        <v>254</v>
      </c>
      <c r="AI193" s="10">
        <v>43932</v>
      </c>
      <c r="AJ193" s="9">
        <v>2E-3</v>
      </c>
    </row>
    <row r="194" spans="1:36">
      <c r="A194" s="8" t="s">
        <v>70</v>
      </c>
      <c r="B194" s="8" t="s">
        <v>187</v>
      </c>
      <c r="C194" s="10">
        <v>43921</v>
      </c>
      <c r="D194" s="8" t="s">
        <v>37</v>
      </c>
      <c r="E194" s="9">
        <v>2E-3</v>
      </c>
      <c r="F194" s="8" t="s">
        <v>188</v>
      </c>
      <c r="G194" s="8" t="s">
        <v>203</v>
      </c>
      <c r="H194" s="8" t="s">
        <v>193</v>
      </c>
      <c r="I194" s="8" t="s">
        <v>227</v>
      </c>
      <c r="J194" s="8" t="s">
        <v>191</v>
      </c>
      <c r="K194" s="8" t="s">
        <v>192</v>
      </c>
      <c r="N194" s="8" t="s">
        <v>193</v>
      </c>
      <c r="P194" s="8" t="s">
        <v>193</v>
      </c>
      <c r="Q194" s="8" t="s">
        <v>194</v>
      </c>
      <c r="R194" s="8" t="s">
        <v>208</v>
      </c>
      <c r="S194" s="8" t="s">
        <v>254</v>
      </c>
      <c r="T194" s="11">
        <v>43945.252083333333</v>
      </c>
      <c r="W194" s="8" t="s">
        <v>197</v>
      </c>
      <c r="X194" s="8" t="s">
        <v>198</v>
      </c>
      <c r="Y194" s="8" t="s">
        <v>255</v>
      </c>
      <c r="AB194" s="8" t="s">
        <v>200</v>
      </c>
      <c r="AC194" s="8" t="s">
        <v>201</v>
      </c>
      <c r="AD194" s="8" t="s">
        <v>254</v>
      </c>
      <c r="AI194" s="10">
        <v>43932</v>
      </c>
      <c r="AJ194" s="9">
        <v>2E-3</v>
      </c>
    </row>
    <row r="195" spans="1:36">
      <c r="A195" s="8" t="s">
        <v>70</v>
      </c>
      <c r="B195" s="8" t="s">
        <v>187</v>
      </c>
      <c r="C195" s="10">
        <v>43921</v>
      </c>
      <c r="D195" s="8" t="s">
        <v>26</v>
      </c>
      <c r="E195" s="12">
        <v>0.02</v>
      </c>
      <c r="F195" s="8" t="s">
        <v>188</v>
      </c>
      <c r="G195" s="8" t="s">
        <v>203</v>
      </c>
      <c r="H195" s="8" t="s">
        <v>193</v>
      </c>
      <c r="I195" s="8" t="s">
        <v>227</v>
      </c>
      <c r="J195" s="8" t="s">
        <v>191</v>
      </c>
      <c r="K195" s="8" t="s">
        <v>192</v>
      </c>
      <c r="P195" s="8" t="s">
        <v>193</v>
      </c>
      <c r="Q195" s="8" t="s">
        <v>194</v>
      </c>
      <c r="R195" s="8" t="s">
        <v>209</v>
      </c>
      <c r="S195" s="8" t="s">
        <v>254</v>
      </c>
      <c r="T195" s="11">
        <v>43979.786805555559</v>
      </c>
      <c r="W195" s="8" t="s">
        <v>197</v>
      </c>
      <c r="X195" s="8" t="s">
        <v>229</v>
      </c>
      <c r="Y195" s="8" t="s">
        <v>255</v>
      </c>
      <c r="AB195" s="8" t="s">
        <v>200</v>
      </c>
      <c r="AC195" s="8" t="s">
        <v>201</v>
      </c>
      <c r="AD195" s="8" t="s">
        <v>254</v>
      </c>
      <c r="AI195" s="10">
        <v>43932</v>
      </c>
      <c r="AJ195" s="12">
        <v>0.02</v>
      </c>
    </row>
    <row r="196" spans="1:36">
      <c r="A196" s="8" t="s">
        <v>70</v>
      </c>
      <c r="B196" s="8" t="s">
        <v>187</v>
      </c>
      <c r="C196" s="10">
        <v>43921</v>
      </c>
      <c r="D196" s="8" t="s">
        <v>26</v>
      </c>
      <c r="E196" s="12">
        <v>0.02</v>
      </c>
      <c r="F196" s="8" t="s">
        <v>188</v>
      </c>
      <c r="G196" s="8" t="s">
        <v>203</v>
      </c>
      <c r="H196" s="8" t="s">
        <v>193</v>
      </c>
      <c r="I196" s="8" t="s">
        <v>227</v>
      </c>
      <c r="J196" s="8" t="s">
        <v>191</v>
      </c>
      <c r="K196" s="8" t="s">
        <v>192</v>
      </c>
      <c r="N196" s="8" t="s">
        <v>193</v>
      </c>
      <c r="P196" s="8" t="s">
        <v>193</v>
      </c>
      <c r="Q196" s="8" t="s">
        <v>194</v>
      </c>
      <c r="R196" s="8" t="s">
        <v>209</v>
      </c>
      <c r="S196" s="8" t="s">
        <v>254</v>
      </c>
      <c r="T196" s="11">
        <v>43979.786805555559</v>
      </c>
      <c r="W196" s="8" t="s">
        <v>197</v>
      </c>
      <c r="X196" s="8" t="s">
        <v>198</v>
      </c>
      <c r="Y196" s="8" t="s">
        <v>255</v>
      </c>
      <c r="AB196" s="8" t="s">
        <v>200</v>
      </c>
      <c r="AC196" s="8" t="s">
        <v>201</v>
      </c>
      <c r="AD196" s="8" t="s">
        <v>254</v>
      </c>
      <c r="AI196" s="10">
        <v>43932</v>
      </c>
      <c r="AJ196" s="12">
        <v>0.02</v>
      </c>
    </row>
    <row r="197" spans="1:36">
      <c r="A197" s="8" t="s">
        <v>70</v>
      </c>
      <c r="B197" s="8" t="s">
        <v>187</v>
      </c>
      <c r="C197" s="10">
        <v>43921</v>
      </c>
      <c r="D197" s="8" t="s">
        <v>27</v>
      </c>
      <c r="E197" s="9">
        <v>2E-3</v>
      </c>
      <c r="F197" s="8" t="s">
        <v>188</v>
      </c>
      <c r="G197" s="8" t="s">
        <v>203</v>
      </c>
      <c r="H197" s="8" t="s">
        <v>193</v>
      </c>
      <c r="I197" s="8" t="s">
        <v>227</v>
      </c>
      <c r="J197" s="8" t="s">
        <v>191</v>
      </c>
      <c r="K197" s="8" t="s">
        <v>192</v>
      </c>
      <c r="P197" s="8" t="s">
        <v>193</v>
      </c>
      <c r="Q197" s="8" t="s">
        <v>194</v>
      </c>
      <c r="R197" s="8" t="s">
        <v>210</v>
      </c>
      <c r="S197" s="8" t="s">
        <v>254</v>
      </c>
      <c r="T197" s="11">
        <v>43945.252083333333</v>
      </c>
      <c r="W197" s="8" t="s">
        <v>197</v>
      </c>
      <c r="X197" s="8" t="s">
        <v>229</v>
      </c>
      <c r="Y197" s="8" t="s">
        <v>255</v>
      </c>
      <c r="AB197" s="8" t="s">
        <v>200</v>
      </c>
      <c r="AC197" s="8" t="s">
        <v>201</v>
      </c>
      <c r="AD197" s="8" t="s">
        <v>254</v>
      </c>
      <c r="AI197" s="10">
        <v>43932</v>
      </c>
      <c r="AJ197" s="9">
        <v>2E-3</v>
      </c>
    </row>
    <row r="198" spans="1:36">
      <c r="A198" s="8" t="s">
        <v>70</v>
      </c>
      <c r="B198" s="8" t="s">
        <v>187</v>
      </c>
      <c r="C198" s="10">
        <v>43921</v>
      </c>
      <c r="D198" s="8" t="s">
        <v>27</v>
      </c>
      <c r="E198" s="9">
        <v>2E-3</v>
      </c>
      <c r="F198" s="8" t="s">
        <v>188</v>
      </c>
      <c r="G198" s="8" t="s">
        <v>203</v>
      </c>
      <c r="H198" s="8" t="s">
        <v>193</v>
      </c>
      <c r="I198" s="8" t="s">
        <v>227</v>
      </c>
      <c r="J198" s="8" t="s">
        <v>191</v>
      </c>
      <c r="K198" s="8" t="s">
        <v>192</v>
      </c>
      <c r="N198" s="8" t="s">
        <v>193</v>
      </c>
      <c r="P198" s="8" t="s">
        <v>193</v>
      </c>
      <c r="Q198" s="8" t="s">
        <v>194</v>
      </c>
      <c r="R198" s="8" t="s">
        <v>210</v>
      </c>
      <c r="S198" s="8" t="s">
        <v>254</v>
      </c>
      <c r="T198" s="11">
        <v>43945.252083333333</v>
      </c>
      <c r="W198" s="8" t="s">
        <v>197</v>
      </c>
      <c r="X198" s="8" t="s">
        <v>198</v>
      </c>
      <c r="Y198" s="8" t="s">
        <v>255</v>
      </c>
      <c r="AB198" s="8" t="s">
        <v>200</v>
      </c>
      <c r="AC198" s="8" t="s">
        <v>201</v>
      </c>
      <c r="AD198" s="8" t="s">
        <v>254</v>
      </c>
      <c r="AI198" s="10">
        <v>43932</v>
      </c>
      <c r="AJ198" s="9">
        <v>2E-3</v>
      </c>
    </row>
    <row r="199" spans="1:36">
      <c r="A199" s="8" t="s">
        <v>70</v>
      </c>
      <c r="B199" s="8" t="s">
        <v>187</v>
      </c>
      <c r="C199" s="10">
        <v>43921</v>
      </c>
      <c r="D199" s="8" t="s">
        <v>21</v>
      </c>
      <c r="E199" s="9">
        <v>9.2999999999999992E-3</v>
      </c>
      <c r="F199" s="8" t="s">
        <v>211</v>
      </c>
      <c r="H199" s="8" t="s">
        <v>189</v>
      </c>
      <c r="I199" s="8" t="s">
        <v>227</v>
      </c>
      <c r="J199" s="8" t="s">
        <v>191</v>
      </c>
      <c r="K199" s="8" t="s">
        <v>192</v>
      </c>
      <c r="P199" s="8" t="s">
        <v>193</v>
      </c>
      <c r="Q199" s="8" t="s">
        <v>194</v>
      </c>
      <c r="R199" s="8" t="s">
        <v>212</v>
      </c>
      <c r="S199" s="8" t="s">
        <v>254</v>
      </c>
      <c r="T199" s="11">
        <v>43945.252083333333</v>
      </c>
      <c r="W199" s="8" t="s">
        <v>197</v>
      </c>
      <c r="X199" s="8" t="s">
        <v>229</v>
      </c>
      <c r="Y199" s="8" t="s">
        <v>255</v>
      </c>
      <c r="AB199" s="8" t="s">
        <v>200</v>
      </c>
      <c r="AC199" s="8" t="s">
        <v>201</v>
      </c>
      <c r="AD199" s="8" t="s">
        <v>254</v>
      </c>
      <c r="AI199" s="10">
        <v>43932</v>
      </c>
      <c r="AJ199" s="9">
        <v>2E-3</v>
      </c>
    </row>
    <row r="200" spans="1:36">
      <c r="A200" s="8" t="s">
        <v>70</v>
      </c>
      <c r="B200" s="8" t="s">
        <v>187</v>
      </c>
      <c r="C200" s="10">
        <v>43921</v>
      </c>
      <c r="D200" s="8" t="s">
        <v>21</v>
      </c>
      <c r="E200" s="9">
        <v>9.4000000000000004E-3</v>
      </c>
      <c r="F200" s="8" t="s">
        <v>211</v>
      </c>
      <c r="H200" s="8" t="s">
        <v>189</v>
      </c>
      <c r="I200" s="8" t="s">
        <v>227</v>
      </c>
      <c r="J200" s="8" t="s">
        <v>191</v>
      </c>
      <c r="K200" s="8" t="s">
        <v>192</v>
      </c>
      <c r="N200" s="8" t="s">
        <v>193</v>
      </c>
      <c r="P200" s="8" t="s">
        <v>193</v>
      </c>
      <c r="Q200" s="8" t="s">
        <v>194</v>
      </c>
      <c r="R200" s="8" t="s">
        <v>212</v>
      </c>
      <c r="S200" s="8" t="s">
        <v>254</v>
      </c>
      <c r="T200" s="11">
        <v>43945.252083333333</v>
      </c>
      <c r="W200" s="8" t="s">
        <v>197</v>
      </c>
      <c r="X200" s="8" t="s">
        <v>198</v>
      </c>
      <c r="Y200" s="8" t="s">
        <v>255</v>
      </c>
      <c r="AB200" s="8" t="s">
        <v>200</v>
      </c>
      <c r="AC200" s="8" t="s">
        <v>201</v>
      </c>
      <c r="AD200" s="8" t="s">
        <v>254</v>
      </c>
      <c r="AI200" s="10">
        <v>43932</v>
      </c>
      <c r="AJ200" s="9">
        <v>2E-3</v>
      </c>
    </row>
    <row r="201" spans="1:36">
      <c r="A201" s="8" t="s">
        <v>70</v>
      </c>
      <c r="B201" s="8" t="s">
        <v>187</v>
      </c>
      <c r="C201" s="10">
        <v>43921</v>
      </c>
      <c r="D201" s="8" t="s">
        <v>22</v>
      </c>
      <c r="E201" s="9">
        <v>2.0999999999999999E-3</v>
      </c>
      <c r="F201" s="8" t="s">
        <v>211</v>
      </c>
      <c r="H201" s="8" t="s">
        <v>189</v>
      </c>
      <c r="I201" s="8" t="s">
        <v>227</v>
      </c>
      <c r="J201" s="8" t="s">
        <v>191</v>
      </c>
      <c r="K201" s="8" t="s">
        <v>192</v>
      </c>
      <c r="P201" s="8" t="s">
        <v>193</v>
      </c>
      <c r="Q201" s="8" t="s">
        <v>194</v>
      </c>
      <c r="R201" s="8" t="s">
        <v>215</v>
      </c>
      <c r="S201" s="8" t="s">
        <v>254</v>
      </c>
      <c r="T201" s="11">
        <v>43945.252083333333</v>
      </c>
      <c r="W201" s="8" t="s">
        <v>197</v>
      </c>
      <c r="X201" s="8" t="s">
        <v>229</v>
      </c>
      <c r="Y201" s="8" t="s">
        <v>255</v>
      </c>
      <c r="AB201" s="8" t="s">
        <v>200</v>
      </c>
      <c r="AC201" s="8" t="s">
        <v>201</v>
      </c>
      <c r="AD201" s="8" t="s">
        <v>254</v>
      </c>
      <c r="AI201" s="10">
        <v>43932</v>
      </c>
      <c r="AJ201" s="9">
        <v>2E-3</v>
      </c>
    </row>
    <row r="202" spans="1:36">
      <c r="A202" s="8" t="s">
        <v>70</v>
      </c>
      <c r="B202" s="8" t="s">
        <v>187</v>
      </c>
      <c r="C202" s="10">
        <v>43921</v>
      </c>
      <c r="D202" s="8" t="s">
        <v>22</v>
      </c>
      <c r="E202" s="9">
        <v>2.2000000000000001E-3</v>
      </c>
      <c r="F202" s="8" t="s">
        <v>211</v>
      </c>
      <c r="H202" s="8" t="s">
        <v>189</v>
      </c>
      <c r="I202" s="8" t="s">
        <v>227</v>
      </c>
      <c r="J202" s="8" t="s">
        <v>191</v>
      </c>
      <c r="K202" s="8" t="s">
        <v>192</v>
      </c>
      <c r="N202" s="8" t="s">
        <v>193</v>
      </c>
      <c r="P202" s="8" t="s">
        <v>193</v>
      </c>
      <c r="Q202" s="8" t="s">
        <v>194</v>
      </c>
      <c r="R202" s="8" t="s">
        <v>215</v>
      </c>
      <c r="S202" s="8" t="s">
        <v>254</v>
      </c>
      <c r="T202" s="11">
        <v>43945.252083333333</v>
      </c>
      <c r="W202" s="8" t="s">
        <v>197</v>
      </c>
      <c r="X202" s="8" t="s">
        <v>198</v>
      </c>
      <c r="Y202" s="8" t="s">
        <v>255</v>
      </c>
      <c r="AB202" s="8" t="s">
        <v>200</v>
      </c>
      <c r="AC202" s="8" t="s">
        <v>201</v>
      </c>
      <c r="AD202" s="8" t="s">
        <v>254</v>
      </c>
      <c r="AI202" s="10">
        <v>43932</v>
      </c>
      <c r="AJ202" s="9">
        <v>2E-3</v>
      </c>
    </row>
    <row r="203" spans="1:36">
      <c r="A203" s="8" t="s">
        <v>70</v>
      </c>
      <c r="B203" s="8" t="s">
        <v>187</v>
      </c>
      <c r="C203" s="10">
        <v>43921</v>
      </c>
      <c r="D203" s="8" t="s">
        <v>23</v>
      </c>
      <c r="E203" s="9">
        <v>2E-3</v>
      </c>
      <c r="F203" s="8" t="s">
        <v>211</v>
      </c>
      <c r="G203" s="8" t="s">
        <v>203</v>
      </c>
      <c r="H203" s="8" t="s">
        <v>193</v>
      </c>
      <c r="I203" s="8" t="s">
        <v>227</v>
      </c>
      <c r="J203" s="8" t="s">
        <v>191</v>
      </c>
      <c r="K203" s="8" t="s">
        <v>192</v>
      </c>
      <c r="P203" s="8" t="s">
        <v>193</v>
      </c>
      <c r="Q203" s="8" t="s">
        <v>194</v>
      </c>
      <c r="R203" s="8" t="s">
        <v>216</v>
      </c>
      <c r="S203" s="8" t="s">
        <v>254</v>
      </c>
      <c r="T203" s="11">
        <v>43945.252083333333</v>
      </c>
      <c r="W203" s="8" t="s">
        <v>197</v>
      </c>
      <c r="X203" s="8" t="s">
        <v>229</v>
      </c>
      <c r="Y203" s="8" t="s">
        <v>255</v>
      </c>
      <c r="AB203" s="8" t="s">
        <v>200</v>
      </c>
      <c r="AC203" s="8" t="s">
        <v>201</v>
      </c>
      <c r="AD203" s="8" t="s">
        <v>254</v>
      </c>
      <c r="AI203" s="10">
        <v>43932</v>
      </c>
      <c r="AJ203" s="9">
        <v>2E-3</v>
      </c>
    </row>
    <row r="204" spans="1:36">
      <c r="A204" s="8" t="s">
        <v>70</v>
      </c>
      <c r="B204" s="8" t="s">
        <v>187</v>
      </c>
      <c r="C204" s="10">
        <v>43921</v>
      </c>
      <c r="D204" s="8" t="s">
        <v>23</v>
      </c>
      <c r="E204" s="9">
        <v>2E-3</v>
      </c>
      <c r="F204" s="8" t="s">
        <v>211</v>
      </c>
      <c r="G204" s="8" t="s">
        <v>203</v>
      </c>
      <c r="H204" s="8" t="s">
        <v>193</v>
      </c>
      <c r="I204" s="8" t="s">
        <v>227</v>
      </c>
      <c r="J204" s="8" t="s">
        <v>191</v>
      </c>
      <c r="K204" s="8" t="s">
        <v>192</v>
      </c>
      <c r="N204" s="8" t="s">
        <v>193</v>
      </c>
      <c r="P204" s="8" t="s">
        <v>193</v>
      </c>
      <c r="Q204" s="8" t="s">
        <v>194</v>
      </c>
      <c r="R204" s="8" t="s">
        <v>216</v>
      </c>
      <c r="S204" s="8" t="s">
        <v>254</v>
      </c>
      <c r="T204" s="11">
        <v>43945.252083333333</v>
      </c>
      <c r="W204" s="8" t="s">
        <v>197</v>
      </c>
      <c r="X204" s="8" t="s">
        <v>198</v>
      </c>
      <c r="Y204" s="8" t="s">
        <v>255</v>
      </c>
      <c r="AB204" s="8" t="s">
        <v>200</v>
      </c>
      <c r="AC204" s="8" t="s">
        <v>201</v>
      </c>
      <c r="AD204" s="8" t="s">
        <v>254</v>
      </c>
      <c r="AI204" s="10">
        <v>43932</v>
      </c>
      <c r="AJ204" s="9">
        <v>2E-3</v>
      </c>
    </row>
    <row r="205" spans="1:36">
      <c r="A205" s="8" t="s">
        <v>70</v>
      </c>
      <c r="B205" s="8" t="s">
        <v>187</v>
      </c>
      <c r="C205" s="10">
        <v>43921</v>
      </c>
      <c r="D205" s="8" t="s">
        <v>24</v>
      </c>
      <c r="E205" s="9">
        <v>2E-3</v>
      </c>
      <c r="F205" s="8" t="s">
        <v>211</v>
      </c>
      <c r="G205" s="8" t="s">
        <v>203</v>
      </c>
      <c r="H205" s="8" t="s">
        <v>193</v>
      </c>
      <c r="I205" s="8" t="s">
        <v>227</v>
      </c>
      <c r="J205" s="8" t="s">
        <v>191</v>
      </c>
      <c r="K205" s="8" t="s">
        <v>192</v>
      </c>
      <c r="P205" s="8" t="s">
        <v>193</v>
      </c>
      <c r="Q205" s="8" t="s">
        <v>194</v>
      </c>
      <c r="R205" s="8" t="s">
        <v>217</v>
      </c>
      <c r="S205" s="8" t="s">
        <v>254</v>
      </c>
      <c r="T205" s="11">
        <v>43945.252083333333</v>
      </c>
      <c r="W205" s="8" t="s">
        <v>197</v>
      </c>
      <c r="X205" s="8" t="s">
        <v>229</v>
      </c>
      <c r="Y205" s="8" t="s">
        <v>255</v>
      </c>
      <c r="AB205" s="8" t="s">
        <v>200</v>
      </c>
      <c r="AC205" s="8" t="s">
        <v>201</v>
      </c>
      <c r="AD205" s="8" t="s">
        <v>254</v>
      </c>
      <c r="AI205" s="10">
        <v>43932</v>
      </c>
      <c r="AJ205" s="9">
        <v>2E-3</v>
      </c>
    </row>
    <row r="206" spans="1:36">
      <c r="A206" s="8" t="s">
        <v>70</v>
      </c>
      <c r="B206" s="8" t="s">
        <v>187</v>
      </c>
      <c r="C206" s="10">
        <v>43921</v>
      </c>
      <c r="D206" s="8" t="s">
        <v>24</v>
      </c>
      <c r="E206" s="9">
        <v>2E-3</v>
      </c>
      <c r="F206" s="8" t="s">
        <v>211</v>
      </c>
      <c r="G206" s="8" t="s">
        <v>203</v>
      </c>
      <c r="H206" s="8" t="s">
        <v>193</v>
      </c>
      <c r="I206" s="8" t="s">
        <v>227</v>
      </c>
      <c r="J206" s="8" t="s">
        <v>191</v>
      </c>
      <c r="K206" s="8" t="s">
        <v>192</v>
      </c>
      <c r="N206" s="8" t="s">
        <v>193</v>
      </c>
      <c r="P206" s="8" t="s">
        <v>193</v>
      </c>
      <c r="Q206" s="8" t="s">
        <v>194</v>
      </c>
      <c r="R206" s="8" t="s">
        <v>217</v>
      </c>
      <c r="S206" s="8" t="s">
        <v>254</v>
      </c>
      <c r="T206" s="11">
        <v>43945.252083333333</v>
      </c>
      <c r="W206" s="8" t="s">
        <v>197</v>
      </c>
      <c r="X206" s="8" t="s">
        <v>198</v>
      </c>
      <c r="Y206" s="8" t="s">
        <v>255</v>
      </c>
      <c r="AB206" s="8" t="s">
        <v>200</v>
      </c>
      <c r="AC206" s="8" t="s">
        <v>201</v>
      </c>
      <c r="AD206" s="8" t="s">
        <v>254</v>
      </c>
      <c r="AI206" s="10">
        <v>43932</v>
      </c>
      <c r="AJ206" s="9">
        <v>2E-3</v>
      </c>
    </row>
    <row r="207" spans="1:36">
      <c r="A207" s="8" t="s">
        <v>70</v>
      </c>
      <c r="B207" s="8" t="s">
        <v>187</v>
      </c>
      <c r="C207" s="10">
        <v>43921</v>
      </c>
      <c r="D207" s="8" t="s">
        <v>20</v>
      </c>
      <c r="E207" s="12">
        <v>2.5999999999999999E-2</v>
      </c>
      <c r="F207" s="8" t="s">
        <v>211</v>
      </c>
      <c r="H207" s="8" t="s">
        <v>189</v>
      </c>
      <c r="I207" s="8" t="s">
        <v>227</v>
      </c>
      <c r="J207" s="8" t="s">
        <v>191</v>
      </c>
      <c r="K207" s="8" t="s">
        <v>192</v>
      </c>
      <c r="P207" s="8" t="s">
        <v>193</v>
      </c>
      <c r="Q207" s="8" t="s">
        <v>194</v>
      </c>
      <c r="R207" s="8" t="s">
        <v>218</v>
      </c>
      <c r="S207" s="8" t="s">
        <v>254</v>
      </c>
      <c r="T207" s="11">
        <v>43945.252083333333</v>
      </c>
      <c r="W207" s="8" t="s">
        <v>197</v>
      </c>
      <c r="X207" s="8" t="s">
        <v>229</v>
      </c>
      <c r="Y207" s="8" t="s">
        <v>255</v>
      </c>
      <c r="AB207" s="8" t="s">
        <v>200</v>
      </c>
      <c r="AC207" s="8" t="s">
        <v>201</v>
      </c>
      <c r="AD207" s="8" t="s">
        <v>254</v>
      </c>
      <c r="AI207" s="10">
        <v>43932</v>
      </c>
      <c r="AJ207" s="9">
        <v>5.0000000000000001E-3</v>
      </c>
    </row>
    <row r="208" spans="1:36">
      <c r="A208" s="8" t="s">
        <v>70</v>
      </c>
      <c r="B208" s="8" t="s">
        <v>187</v>
      </c>
      <c r="C208" s="10">
        <v>43921</v>
      </c>
      <c r="D208" s="8" t="s">
        <v>20</v>
      </c>
      <c r="E208" s="12">
        <v>2.5999999999999999E-2</v>
      </c>
      <c r="F208" s="8" t="s">
        <v>211</v>
      </c>
      <c r="H208" s="8" t="s">
        <v>189</v>
      </c>
      <c r="I208" s="8" t="s">
        <v>227</v>
      </c>
      <c r="J208" s="8" t="s">
        <v>191</v>
      </c>
      <c r="K208" s="8" t="s">
        <v>192</v>
      </c>
      <c r="N208" s="8" t="s">
        <v>193</v>
      </c>
      <c r="P208" s="8" t="s">
        <v>193</v>
      </c>
      <c r="Q208" s="8" t="s">
        <v>194</v>
      </c>
      <c r="R208" s="8" t="s">
        <v>218</v>
      </c>
      <c r="S208" s="8" t="s">
        <v>254</v>
      </c>
      <c r="T208" s="11">
        <v>43945.252083333333</v>
      </c>
      <c r="W208" s="8" t="s">
        <v>197</v>
      </c>
      <c r="X208" s="8" t="s">
        <v>198</v>
      </c>
      <c r="Y208" s="8" t="s">
        <v>255</v>
      </c>
      <c r="AB208" s="8" t="s">
        <v>200</v>
      </c>
      <c r="AC208" s="8" t="s">
        <v>201</v>
      </c>
      <c r="AD208" s="8" t="s">
        <v>254</v>
      </c>
      <c r="AI208" s="10">
        <v>43932</v>
      </c>
      <c r="AJ208" s="9">
        <v>5.0000000000000001E-3</v>
      </c>
    </row>
    <row r="209" spans="1:36">
      <c r="A209" s="8" t="s">
        <v>70</v>
      </c>
      <c r="B209" s="8" t="s">
        <v>187</v>
      </c>
      <c r="C209" s="10">
        <v>43921</v>
      </c>
      <c r="D209" s="8" t="s">
        <v>33</v>
      </c>
      <c r="E209" s="9">
        <v>2E-3</v>
      </c>
      <c r="F209" s="8" t="s">
        <v>188</v>
      </c>
      <c r="G209" s="8" t="s">
        <v>203</v>
      </c>
      <c r="H209" s="8" t="s">
        <v>193</v>
      </c>
      <c r="I209" s="8" t="s">
        <v>227</v>
      </c>
      <c r="J209" s="8" t="s">
        <v>191</v>
      </c>
      <c r="K209" s="8" t="s">
        <v>192</v>
      </c>
      <c r="P209" s="8" t="s">
        <v>193</v>
      </c>
      <c r="Q209" s="8" t="s">
        <v>194</v>
      </c>
      <c r="R209" s="8" t="s">
        <v>219</v>
      </c>
      <c r="S209" s="8" t="s">
        <v>254</v>
      </c>
      <c r="T209" s="11">
        <v>43945.252083333333</v>
      </c>
      <c r="W209" s="8" t="s">
        <v>197</v>
      </c>
      <c r="X209" s="8" t="s">
        <v>229</v>
      </c>
      <c r="Y209" s="8" t="s">
        <v>255</v>
      </c>
      <c r="AB209" s="8" t="s">
        <v>200</v>
      </c>
      <c r="AC209" s="8" t="s">
        <v>201</v>
      </c>
      <c r="AD209" s="8" t="s">
        <v>254</v>
      </c>
      <c r="AI209" s="10">
        <v>43932</v>
      </c>
      <c r="AJ209" s="9">
        <v>2E-3</v>
      </c>
    </row>
    <row r="210" spans="1:36">
      <c r="A210" s="8" t="s">
        <v>70</v>
      </c>
      <c r="B210" s="8" t="s">
        <v>187</v>
      </c>
      <c r="C210" s="10">
        <v>43921</v>
      </c>
      <c r="D210" s="8" t="s">
        <v>33</v>
      </c>
      <c r="E210" s="9">
        <v>2E-3</v>
      </c>
      <c r="F210" s="8" t="s">
        <v>188</v>
      </c>
      <c r="G210" s="8" t="s">
        <v>203</v>
      </c>
      <c r="H210" s="8" t="s">
        <v>193</v>
      </c>
      <c r="I210" s="8" t="s">
        <v>227</v>
      </c>
      <c r="J210" s="8" t="s">
        <v>191</v>
      </c>
      <c r="K210" s="8" t="s">
        <v>192</v>
      </c>
      <c r="N210" s="8" t="s">
        <v>193</v>
      </c>
      <c r="P210" s="8" t="s">
        <v>193</v>
      </c>
      <c r="Q210" s="8" t="s">
        <v>194</v>
      </c>
      <c r="R210" s="8" t="s">
        <v>219</v>
      </c>
      <c r="S210" s="8" t="s">
        <v>254</v>
      </c>
      <c r="T210" s="11">
        <v>43945.252083333333</v>
      </c>
      <c r="W210" s="8" t="s">
        <v>197</v>
      </c>
      <c r="X210" s="8" t="s">
        <v>198</v>
      </c>
      <c r="Y210" s="8" t="s">
        <v>255</v>
      </c>
      <c r="AB210" s="8" t="s">
        <v>200</v>
      </c>
      <c r="AC210" s="8" t="s">
        <v>201</v>
      </c>
      <c r="AD210" s="8" t="s">
        <v>254</v>
      </c>
      <c r="AI210" s="10">
        <v>43932</v>
      </c>
      <c r="AJ210" s="9">
        <v>2E-3</v>
      </c>
    </row>
    <row r="211" spans="1:36">
      <c r="A211" s="8" t="s">
        <v>70</v>
      </c>
      <c r="B211" s="8" t="s">
        <v>187</v>
      </c>
      <c r="C211" s="10">
        <v>43921</v>
      </c>
      <c r="D211" s="8" t="s">
        <v>28</v>
      </c>
      <c r="E211" s="9">
        <v>2E-3</v>
      </c>
      <c r="F211" s="8" t="s">
        <v>211</v>
      </c>
      <c r="G211" s="8" t="s">
        <v>203</v>
      </c>
      <c r="H211" s="8" t="s">
        <v>193</v>
      </c>
      <c r="I211" s="8" t="s">
        <v>227</v>
      </c>
      <c r="J211" s="8" t="s">
        <v>191</v>
      </c>
      <c r="K211" s="8" t="s">
        <v>192</v>
      </c>
      <c r="P211" s="8" t="s">
        <v>193</v>
      </c>
      <c r="Q211" s="8" t="s">
        <v>194</v>
      </c>
      <c r="R211" s="8" t="s">
        <v>220</v>
      </c>
      <c r="S211" s="8" t="s">
        <v>254</v>
      </c>
      <c r="T211" s="11">
        <v>43945.252083333333</v>
      </c>
      <c r="W211" s="8" t="s">
        <v>197</v>
      </c>
      <c r="X211" s="8" t="s">
        <v>229</v>
      </c>
      <c r="Y211" s="8" t="s">
        <v>255</v>
      </c>
      <c r="AB211" s="8" t="s">
        <v>200</v>
      </c>
      <c r="AC211" s="8" t="s">
        <v>201</v>
      </c>
      <c r="AD211" s="8" t="s">
        <v>254</v>
      </c>
      <c r="AI211" s="10">
        <v>43932</v>
      </c>
      <c r="AJ211" s="9">
        <v>2E-3</v>
      </c>
    </row>
    <row r="212" spans="1:36">
      <c r="A212" s="8" t="s">
        <v>70</v>
      </c>
      <c r="B212" s="8" t="s">
        <v>187</v>
      </c>
      <c r="C212" s="10">
        <v>43921</v>
      </c>
      <c r="D212" s="8" t="s">
        <v>28</v>
      </c>
      <c r="E212" s="9">
        <v>2E-3</v>
      </c>
      <c r="F212" s="8" t="s">
        <v>211</v>
      </c>
      <c r="G212" s="8" t="s">
        <v>203</v>
      </c>
      <c r="H212" s="8" t="s">
        <v>193</v>
      </c>
      <c r="I212" s="8" t="s">
        <v>227</v>
      </c>
      <c r="J212" s="8" t="s">
        <v>191</v>
      </c>
      <c r="K212" s="8" t="s">
        <v>192</v>
      </c>
      <c r="N212" s="8" t="s">
        <v>193</v>
      </c>
      <c r="P212" s="8" t="s">
        <v>193</v>
      </c>
      <c r="Q212" s="8" t="s">
        <v>194</v>
      </c>
      <c r="R212" s="8" t="s">
        <v>220</v>
      </c>
      <c r="S212" s="8" t="s">
        <v>254</v>
      </c>
      <c r="T212" s="11">
        <v>43945.252083333333</v>
      </c>
      <c r="W212" s="8" t="s">
        <v>197</v>
      </c>
      <c r="X212" s="8" t="s">
        <v>198</v>
      </c>
      <c r="Y212" s="8" t="s">
        <v>255</v>
      </c>
      <c r="AB212" s="8" t="s">
        <v>200</v>
      </c>
      <c r="AC212" s="8" t="s">
        <v>201</v>
      </c>
      <c r="AD212" s="8" t="s">
        <v>254</v>
      </c>
      <c r="AI212" s="10">
        <v>43932</v>
      </c>
      <c r="AJ212" s="9">
        <v>2E-3</v>
      </c>
    </row>
    <row r="213" spans="1:36">
      <c r="A213" s="8" t="s">
        <v>70</v>
      </c>
      <c r="B213" s="8" t="s">
        <v>187</v>
      </c>
      <c r="C213" s="10">
        <v>43921</v>
      </c>
      <c r="D213" s="8" t="s">
        <v>34</v>
      </c>
      <c r="E213" s="9">
        <v>2E-3</v>
      </c>
      <c r="F213" s="8" t="s">
        <v>188</v>
      </c>
      <c r="G213" s="8" t="s">
        <v>203</v>
      </c>
      <c r="H213" s="8" t="s">
        <v>193</v>
      </c>
      <c r="I213" s="8" t="s">
        <v>227</v>
      </c>
      <c r="J213" s="8" t="s">
        <v>191</v>
      </c>
      <c r="K213" s="8" t="s">
        <v>192</v>
      </c>
      <c r="P213" s="8" t="s">
        <v>193</v>
      </c>
      <c r="Q213" s="8" t="s">
        <v>194</v>
      </c>
      <c r="R213" s="8" t="s">
        <v>221</v>
      </c>
      <c r="S213" s="8" t="s">
        <v>254</v>
      </c>
      <c r="T213" s="11">
        <v>43945.252083333333</v>
      </c>
      <c r="W213" s="8" t="s">
        <v>197</v>
      </c>
      <c r="X213" s="8" t="s">
        <v>229</v>
      </c>
      <c r="Y213" s="8" t="s">
        <v>255</v>
      </c>
      <c r="AB213" s="8" t="s">
        <v>200</v>
      </c>
      <c r="AC213" s="8" t="s">
        <v>201</v>
      </c>
      <c r="AD213" s="8" t="s">
        <v>254</v>
      </c>
      <c r="AI213" s="10">
        <v>43932</v>
      </c>
      <c r="AJ213" s="9">
        <v>2E-3</v>
      </c>
    </row>
    <row r="214" spans="1:36">
      <c r="A214" s="8" t="s">
        <v>70</v>
      </c>
      <c r="B214" s="8" t="s">
        <v>187</v>
      </c>
      <c r="C214" s="10">
        <v>43921</v>
      </c>
      <c r="D214" s="8" t="s">
        <v>34</v>
      </c>
      <c r="E214" s="9">
        <v>2E-3</v>
      </c>
      <c r="F214" s="8" t="s">
        <v>188</v>
      </c>
      <c r="G214" s="8" t="s">
        <v>203</v>
      </c>
      <c r="H214" s="8" t="s">
        <v>193</v>
      </c>
      <c r="I214" s="8" t="s">
        <v>227</v>
      </c>
      <c r="J214" s="8" t="s">
        <v>191</v>
      </c>
      <c r="K214" s="8" t="s">
        <v>192</v>
      </c>
      <c r="N214" s="8" t="s">
        <v>193</v>
      </c>
      <c r="P214" s="8" t="s">
        <v>193</v>
      </c>
      <c r="Q214" s="8" t="s">
        <v>194</v>
      </c>
      <c r="R214" s="8" t="s">
        <v>221</v>
      </c>
      <c r="S214" s="8" t="s">
        <v>254</v>
      </c>
      <c r="T214" s="11">
        <v>43945.252083333333</v>
      </c>
      <c r="W214" s="8" t="s">
        <v>197</v>
      </c>
      <c r="X214" s="8" t="s">
        <v>198</v>
      </c>
      <c r="Y214" s="8" t="s">
        <v>255</v>
      </c>
      <c r="AB214" s="8" t="s">
        <v>200</v>
      </c>
      <c r="AC214" s="8" t="s">
        <v>201</v>
      </c>
      <c r="AD214" s="8" t="s">
        <v>254</v>
      </c>
      <c r="AI214" s="10">
        <v>43932</v>
      </c>
      <c r="AJ214" s="9">
        <v>2E-3</v>
      </c>
    </row>
    <row r="215" spans="1:36">
      <c r="A215" s="8" t="s">
        <v>70</v>
      </c>
      <c r="B215" s="8" t="s">
        <v>187</v>
      </c>
      <c r="C215" s="10">
        <v>43921</v>
      </c>
      <c r="D215" s="8" t="s">
        <v>38</v>
      </c>
      <c r="E215" s="9">
        <v>2E-3</v>
      </c>
      <c r="F215" s="8" t="s">
        <v>188</v>
      </c>
      <c r="G215" s="8" t="s">
        <v>203</v>
      </c>
      <c r="H215" s="8" t="s">
        <v>193</v>
      </c>
      <c r="I215" s="8" t="s">
        <v>227</v>
      </c>
      <c r="J215" s="8" t="s">
        <v>191</v>
      </c>
      <c r="K215" s="8" t="s">
        <v>192</v>
      </c>
      <c r="P215" s="8" t="s">
        <v>193</v>
      </c>
      <c r="Q215" s="8" t="s">
        <v>194</v>
      </c>
      <c r="R215" s="8" t="s">
        <v>222</v>
      </c>
      <c r="S215" s="8" t="s">
        <v>254</v>
      </c>
      <c r="T215" s="11">
        <v>43945.252083333333</v>
      </c>
      <c r="W215" s="8" t="s">
        <v>197</v>
      </c>
      <c r="X215" s="8" t="s">
        <v>229</v>
      </c>
      <c r="Y215" s="8" t="s">
        <v>255</v>
      </c>
      <c r="AB215" s="8" t="s">
        <v>200</v>
      </c>
      <c r="AC215" s="8" t="s">
        <v>201</v>
      </c>
      <c r="AD215" s="8" t="s">
        <v>254</v>
      </c>
      <c r="AI215" s="10">
        <v>43932</v>
      </c>
      <c r="AJ215" s="9">
        <v>2E-3</v>
      </c>
    </row>
    <row r="216" spans="1:36">
      <c r="A216" s="8" t="s">
        <v>70</v>
      </c>
      <c r="B216" s="8" t="s">
        <v>187</v>
      </c>
      <c r="C216" s="10">
        <v>43921</v>
      </c>
      <c r="D216" s="8" t="s">
        <v>38</v>
      </c>
      <c r="E216" s="9">
        <v>2E-3</v>
      </c>
      <c r="F216" s="8" t="s">
        <v>188</v>
      </c>
      <c r="G216" s="8" t="s">
        <v>203</v>
      </c>
      <c r="H216" s="8" t="s">
        <v>193</v>
      </c>
      <c r="I216" s="8" t="s">
        <v>227</v>
      </c>
      <c r="J216" s="8" t="s">
        <v>191</v>
      </c>
      <c r="K216" s="8" t="s">
        <v>192</v>
      </c>
      <c r="N216" s="8" t="s">
        <v>193</v>
      </c>
      <c r="P216" s="8" t="s">
        <v>193</v>
      </c>
      <c r="Q216" s="8" t="s">
        <v>194</v>
      </c>
      <c r="R216" s="8" t="s">
        <v>222</v>
      </c>
      <c r="S216" s="8" t="s">
        <v>254</v>
      </c>
      <c r="T216" s="11">
        <v>43945.252083333333</v>
      </c>
      <c r="W216" s="8" t="s">
        <v>197</v>
      </c>
      <c r="X216" s="8" t="s">
        <v>198</v>
      </c>
      <c r="Y216" s="8" t="s">
        <v>255</v>
      </c>
      <c r="AB216" s="8" t="s">
        <v>200</v>
      </c>
      <c r="AC216" s="8" t="s">
        <v>201</v>
      </c>
      <c r="AD216" s="8" t="s">
        <v>254</v>
      </c>
      <c r="AI216" s="10">
        <v>43932</v>
      </c>
      <c r="AJ216" s="9">
        <v>2E-3</v>
      </c>
    </row>
    <row r="217" spans="1:36">
      <c r="A217" s="8" t="s">
        <v>70</v>
      </c>
      <c r="B217" s="8" t="s">
        <v>187</v>
      </c>
      <c r="C217" s="10">
        <v>43921</v>
      </c>
      <c r="D217" s="8" t="s">
        <v>231</v>
      </c>
      <c r="E217" s="12">
        <v>1.4999999999999999E-2</v>
      </c>
      <c r="F217" s="8" t="s">
        <v>188</v>
      </c>
      <c r="G217" s="8" t="s">
        <v>203</v>
      </c>
      <c r="H217" s="8" t="s">
        <v>193</v>
      </c>
      <c r="I217" s="8" t="s">
        <v>227</v>
      </c>
      <c r="J217" s="8" t="s">
        <v>191</v>
      </c>
      <c r="K217" s="8" t="s">
        <v>192</v>
      </c>
      <c r="P217" s="8" t="s">
        <v>193</v>
      </c>
      <c r="Q217" s="8" t="s">
        <v>206</v>
      </c>
      <c r="R217" s="8" t="s">
        <v>232</v>
      </c>
      <c r="S217" s="8" t="s">
        <v>254</v>
      </c>
      <c r="T217" s="11">
        <v>43945.252083333333</v>
      </c>
      <c r="W217" s="8" t="s">
        <v>197</v>
      </c>
      <c r="X217" s="8" t="s">
        <v>198</v>
      </c>
      <c r="Y217" s="8" t="s">
        <v>255</v>
      </c>
      <c r="AB217" s="8" t="s">
        <v>200</v>
      </c>
      <c r="AC217" s="8" t="s">
        <v>201</v>
      </c>
      <c r="AD217" s="8" t="s">
        <v>254</v>
      </c>
      <c r="AI217" s="10">
        <v>43936</v>
      </c>
      <c r="AJ217" s="12">
        <v>1.4999999999999999E-2</v>
      </c>
    </row>
    <row r="218" spans="1:36">
      <c r="A218" s="8" t="s">
        <v>70</v>
      </c>
      <c r="B218" s="8" t="s">
        <v>187</v>
      </c>
      <c r="C218" s="10">
        <v>43921</v>
      </c>
      <c r="D218" s="8" t="s">
        <v>233</v>
      </c>
      <c r="E218" s="9">
        <v>8.5000000000000006E-3</v>
      </c>
      <c r="F218" s="8" t="s">
        <v>188</v>
      </c>
      <c r="G218" s="8" t="s">
        <v>203</v>
      </c>
      <c r="H218" s="8" t="s">
        <v>193</v>
      </c>
      <c r="I218" s="8" t="s">
        <v>227</v>
      </c>
      <c r="J218" s="8" t="s">
        <v>191</v>
      </c>
      <c r="K218" s="8" t="s">
        <v>192</v>
      </c>
      <c r="P218" s="8" t="s">
        <v>193</v>
      </c>
      <c r="Q218" s="8" t="s">
        <v>206</v>
      </c>
      <c r="R218" s="8" t="s">
        <v>234</v>
      </c>
      <c r="S218" s="8" t="s">
        <v>254</v>
      </c>
      <c r="T218" s="11">
        <v>43945.252083333333</v>
      </c>
      <c r="W218" s="8" t="s">
        <v>197</v>
      </c>
      <c r="X218" s="8" t="s">
        <v>198</v>
      </c>
      <c r="Y218" s="8" t="s">
        <v>255</v>
      </c>
      <c r="AB218" s="8" t="s">
        <v>200</v>
      </c>
      <c r="AC218" s="8" t="s">
        <v>201</v>
      </c>
      <c r="AD218" s="8" t="s">
        <v>254</v>
      </c>
      <c r="AI218" s="10">
        <v>43936</v>
      </c>
      <c r="AJ218" s="9">
        <v>8.5000000000000006E-3</v>
      </c>
    </row>
    <row r="219" spans="1:36">
      <c r="A219" s="8" t="s">
        <v>70</v>
      </c>
      <c r="B219" s="8" t="s">
        <v>187</v>
      </c>
      <c r="C219" s="10">
        <v>43921</v>
      </c>
      <c r="D219" s="8" t="s">
        <v>235</v>
      </c>
      <c r="E219" s="12">
        <v>1.4E-2</v>
      </c>
      <c r="F219" s="8" t="s">
        <v>188</v>
      </c>
      <c r="G219" s="8" t="s">
        <v>203</v>
      </c>
      <c r="H219" s="8" t="s">
        <v>193</v>
      </c>
      <c r="I219" s="8" t="s">
        <v>227</v>
      </c>
      <c r="J219" s="8" t="s">
        <v>191</v>
      </c>
      <c r="K219" s="8" t="s">
        <v>192</v>
      </c>
      <c r="P219" s="8" t="s">
        <v>193</v>
      </c>
      <c r="Q219" s="8" t="s">
        <v>206</v>
      </c>
      <c r="R219" s="8" t="s">
        <v>236</v>
      </c>
      <c r="S219" s="8" t="s">
        <v>254</v>
      </c>
      <c r="T219" s="11">
        <v>43945.252083333333</v>
      </c>
      <c r="W219" s="8" t="s">
        <v>197</v>
      </c>
      <c r="X219" s="8" t="s">
        <v>198</v>
      </c>
      <c r="Y219" s="8" t="s">
        <v>255</v>
      </c>
      <c r="AB219" s="8" t="s">
        <v>200</v>
      </c>
      <c r="AC219" s="8" t="s">
        <v>201</v>
      </c>
      <c r="AD219" s="8" t="s">
        <v>254</v>
      </c>
      <c r="AI219" s="10">
        <v>43936</v>
      </c>
      <c r="AJ219" s="12">
        <v>1.4E-2</v>
      </c>
    </row>
    <row r="220" spans="1:36">
      <c r="A220" s="8" t="s">
        <v>70</v>
      </c>
      <c r="B220" s="8" t="s">
        <v>187</v>
      </c>
      <c r="C220" s="10">
        <v>43921</v>
      </c>
      <c r="D220" s="8" t="s">
        <v>237</v>
      </c>
      <c r="E220" s="9">
        <v>8.6999999999999994E-3</v>
      </c>
      <c r="F220" s="8" t="s">
        <v>188</v>
      </c>
      <c r="G220" s="8" t="s">
        <v>203</v>
      </c>
      <c r="H220" s="8" t="s">
        <v>193</v>
      </c>
      <c r="I220" s="8" t="s">
        <v>227</v>
      </c>
      <c r="J220" s="8" t="s">
        <v>191</v>
      </c>
      <c r="K220" s="8" t="s">
        <v>192</v>
      </c>
      <c r="P220" s="8" t="s">
        <v>193</v>
      </c>
      <c r="Q220" s="8" t="s">
        <v>206</v>
      </c>
      <c r="R220" s="8" t="s">
        <v>238</v>
      </c>
      <c r="S220" s="8" t="s">
        <v>254</v>
      </c>
      <c r="T220" s="11">
        <v>43945.252083333333</v>
      </c>
      <c r="W220" s="8" t="s">
        <v>197</v>
      </c>
      <c r="X220" s="8" t="s">
        <v>198</v>
      </c>
      <c r="Y220" s="8" t="s">
        <v>255</v>
      </c>
      <c r="AB220" s="8" t="s">
        <v>200</v>
      </c>
      <c r="AC220" s="8" t="s">
        <v>201</v>
      </c>
      <c r="AD220" s="8" t="s">
        <v>254</v>
      </c>
      <c r="AI220" s="10">
        <v>43936</v>
      </c>
      <c r="AJ220" s="9">
        <v>8.6999999999999994E-3</v>
      </c>
    </row>
    <row r="221" spans="1:36">
      <c r="A221" s="8" t="s">
        <v>70</v>
      </c>
      <c r="B221" s="8" t="s">
        <v>187</v>
      </c>
      <c r="C221" s="10">
        <v>43921</v>
      </c>
      <c r="D221" s="8" t="s">
        <v>239</v>
      </c>
      <c r="E221" s="9">
        <v>4.3E-3</v>
      </c>
      <c r="F221" s="8" t="s">
        <v>188</v>
      </c>
      <c r="G221" s="8" t="s">
        <v>203</v>
      </c>
      <c r="H221" s="8" t="s">
        <v>193</v>
      </c>
      <c r="I221" s="8" t="s">
        <v>227</v>
      </c>
      <c r="J221" s="8" t="s">
        <v>191</v>
      </c>
      <c r="K221" s="8" t="s">
        <v>192</v>
      </c>
      <c r="P221" s="8" t="s">
        <v>193</v>
      </c>
      <c r="Q221" s="8" t="s">
        <v>206</v>
      </c>
      <c r="R221" s="8" t="s">
        <v>240</v>
      </c>
      <c r="S221" s="8" t="s">
        <v>254</v>
      </c>
      <c r="T221" s="11">
        <v>43945.252083333333</v>
      </c>
      <c r="W221" s="8" t="s">
        <v>197</v>
      </c>
      <c r="X221" s="8" t="s">
        <v>198</v>
      </c>
      <c r="Y221" s="8" t="s">
        <v>255</v>
      </c>
      <c r="AB221" s="8" t="s">
        <v>200</v>
      </c>
      <c r="AC221" s="8" t="s">
        <v>201</v>
      </c>
      <c r="AD221" s="8" t="s">
        <v>254</v>
      </c>
      <c r="AI221" s="10">
        <v>43936</v>
      </c>
      <c r="AJ221" s="9">
        <v>4.3E-3</v>
      </c>
    </row>
    <row r="222" spans="1:36">
      <c r="A222" s="8" t="s">
        <v>70</v>
      </c>
      <c r="B222" s="8" t="s">
        <v>187</v>
      </c>
      <c r="C222" s="10">
        <v>43921</v>
      </c>
      <c r="D222" s="8" t="s">
        <v>35</v>
      </c>
      <c r="E222" s="9">
        <v>2.0999999999999999E-3</v>
      </c>
      <c r="F222" s="8" t="s">
        <v>188</v>
      </c>
      <c r="H222" s="8" t="s">
        <v>189</v>
      </c>
      <c r="I222" s="8" t="s">
        <v>227</v>
      </c>
      <c r="J222" s="8" t="s">
        <v>191</v>
      </c>
      <c r="K222" s="8" t="s">
        <v>192</v>
      </c>
      <c r="P222" s="8" t="s">
        <v>193</v>
      </c>
      <c r="Q222" s="8" t="s">
        <v>194</v>
      </c>
      <c r="R222" s="8" t="s">
        <v>223</v>
      </c>
      <c r="S222" s="8" t="s">
        <v>254</v>
      </c>
      <c r="T222" s="11">
        <v>43945.252083333333</v>
      </c>
      <c r="U222" s="8" t="s">
        <v>241</v>
      </c>
      <c r="V222" s="8" t="s">
        <v>242</v>
      </c>
      <c r="W222" s="8" t="s">
        <v>197</v>
      </c>
      <c r="X222" s="8" t="s">
        <v>229</v>
      </c>
      <c r="Y222" s="8" t="s">
        <v>255</v>
      </c>
      <c r="AB222" s="8" t="s">
        <v>200</v>
      </c>
      <c r="AC222" s="8" t="s">
        <v>201</v>
      </c>
      <c r="AD222" s="8" t="s">
        <v>254</v>
      </c>
      <c r="AI222" s="10">
        <v>43932</v>
      </c>
      <c r="AJ222" s="9">
        <v>2E-3</v>
      </c>
    </row>
    <row r="223" spans="1:36">
      <c r="A223" s="8" t="s">
        <v>70</v>
      </c>
      <c r="B223" s="8" t="s">
        <v>187</v>
      </c>
      <c r="C223" s="10">
        <v>43921</v>
      </c>
      <c r="D223" s="8" t="s">
        <v>35</v>
      </c>
      <c r="E223" s="9">
        <v>2E-3</v>
      </c>
      <c r="F223" s="8" t="s">
        <v>188</v>
      </c>
      <c r="G223" s="8" t="s">
        <v>260</v>
      </c>
      <c r="H223" s="8" t="s">
        <v>193</v>
      </c>
      <c r="I223" s="8" t="s">
        <v>227</v>
      </c>
      <c r="J223" s="8" t="s">
        <v>191</v>
      </c>
      <c r="K223" s="8" t="s">
        <v>192</v>
      </c>
      <c r="N223" s="8" t="s">
        <v>193</v>
      </c>
      <c r="P223" s="8" t="s">
        <v>193</v>
      </c>
      <c r="Q223" s="8" t="s">
        <v>194</v>
      </c>
      <c r="R223" s="8" t="s">
        <v>223</v>
      </c>
      <c r="S223" s="8" t="s">
        <v>254</v>
      </c>
      <c r="T223" s="11">
        <v>43945.252083333333</v>
      </c>
      <c r="W223" s="8" t="s">
        <v>197</v>
      </c>
      <c r="X223" s="8" t="s">
        <v>198</v>
      </c>
      <c r="Y223" s="8" t="s">
        <v>255</v>
      </c>
      <c r="AB223" s="8" t="s">
        <v>200</v>
      </c>
      <c r="AC223" s="8" t="s">
        <v>201</v>
      </c>
      <c r="AD223" s="8" t="s">
        <v>254</v>
      </c>
      <c r="AI223" s="10">
        <v>43932</v>
      </c>
      <c r="AJ223" s="9">
        <v>2E-3</v>
      </c>
    </row>
    <row r="224" spans="1:36">
      <c r="A224" s="8" t="s">
        <v>70</v>
      </c>
      <c r="B224" s="8" t="s">
        <v>187</v>
      </c>
      <c r="C224" s="10">
        <v>43921</v>
      </c>
      <c r="D224" s="8" t="s">
        <v>29</v>
      </c>
      <c r="E224" s="9">
        <v>2E-3</v>
      </c>
      <c r="F224" s="8" t="s">
        <v>188</v>
      </c>
      <c r="G224" s="8" t="s">
        <v>260</v>
      </c>
      <c r="H224" s="8" t="s">
        <v>193</v>
      </c>
      <c r="I224" s="8" t="s">
        <v>227</v>
      </c>
      <c r="J224" s="8" t="s">
        <v>191</v>
      </c>
      <c r="K224" s="8" t="s">
        <v>192</v>
      </c>
      <c r="P224" s="8" t="s">
        <v>193</v>
      </c>
      <c r="Q224" s="8" t="s">
        <v>194</v>
      </c>
      <c r="R224" s="8" t="s">
        <v>224</v>
      </c>
      <c r="S224" s="8" t="s">
        <v>254</v>
      </c>
      <c r="T224" s="11">
        <v>43945.252083333333</v>
      </c>
      <c r="W224" s="8" t="s">
        <v>197</v>
      </c>
      <c r="X224" s="8" t="s">
        <v>229</v>
      </c>
      <c r="Y224" s="8" t="s">
        <v>255</v>
      </c>
      <c r="AB224" s="8" t="s">
        <v>200</v>
      </c>
      <c r="AC224" s="8" t="s">
        <v>201</v>
      </c>
      <c r="AD224" s="8" t="s">
        <v>254</v>
      </c>
      <c r="AI224" s="10">
        <v>43932</v>
      </c>
      <c r="AJ224" s="9">
        <v>2E-3</v>
      </c>
    </row>
    <row r="225" spans="1:36">
      <c r="A225" s="8" t="s">
        <v>70</v>
      </c>
      <c r="B225" s="8" t="s">
        <v>187</v>
      </c>
      <c r="C225" s="10">
        <v>43921</v>
      </c>
      <c r="D225" s="8" t="s">
        <v>29</v>
      </c>
      <c r="E225" s="9">
        <v>2E-3</v>
      </c>
      <c r="F225" s="8" t="s">
        <v>188</v>
      </c>
      <c r="G225" s="8" t="s">
        <v>260</v>
      </c>
      <c r="H225" s="8" t="s">
        <v>193</v>
      </c>
      <c r="I225" s="8" t="s">
        <v>227</v>
      </c>
      <c r="J225" s="8" t="s">
        <v>191</v>
      </c>
      <c r="K225" s="8" t="s">
        <v>192</v>
      </c>
      <c r="N225" s="8" t="s">
        <v>193</v>
      </c>
      <c r="P225" s="8" t="s">
        <v>193</v>
      </c>
      <c r="Q225" s="8" t="s">
        <v>194</v>
      </c>
      <c r="R225" s="8" t="s">
        <v>224</v>
      </c>
      <c r="S225" s="8" t="s">
        <v>254</v>
      </c>
      <c r="T225" s="11">
        <v>43945.252083333333</v>
      </c>
      <c r="W225" s="8" t="s">
        <v>197</v>
      </c>
      <c r="X225" s="8" t="s">
        <v>198</v>
      </c>
      <c r="Y225" s="8" t="s">
        <v>255</v>
      </c>
      <c r="AB225" s="8" t="s">
        <v>200</v>
      </c>
      <c r="AC225" s="8" t="s">
        <v>201</v>
      </c>
      <c r="AD225" s="8" t="s">
        <v>254</v>
      </c>
      <c r="AI225" s="10">
        <v>43932</v>
      </c>
      <c r="AJ225" s="9">
        <v>2E-3</v>
      </c>
    </row>
    <row r="226" spans="1:36">
      <c r="A226" s="8" t="s">
        <v>70</v>
      </c>
      <c r="B226" s="8" t="s">
        <v>187</v>
      </c>
      <c r="C226" s="10">
        <v>43921</v>
      </c>
      <c r="D226" s="8" t="s">
        <v>30</v>
      </c>
      <c r="E226" s="9">
        <v>8.2000000000000007E-3</v>
      </c>
      <c r="F226" s="8" t="s">
        <v>188</v>
      </c>
      <c r="H226" s="8" t="s">
        <v>189</v>
      </c>
      <c r="I226" s="8" t="s">
        <v>227</v>
      </c>
      <c r="J226" s="8" t="s">
        <v>191</v>
      </c>
      <c r="K226" s="8" t="s">
        <v>192</v>
      </c>
      <c r="P226" s="8" t="s">
        <v>193</v>
      </c>
      <c r="Q226" s="8" t="s">
        <v>194</v>
      </c>
      <c r="R226" s="8" t="s">
        <v>225</v>
      </c>
      <c r="S226" s="8" t="s">
        <v>254</v>
      </c>
      <c r="T226" s="11">
        <v>43945.252083333333</v>
      </c>
      <c r="U226" s="8" t="s">
        <v>241</v>
      </c>
      <c r="V226" s="8" t="s">
        <v>244</v>
      </c>
      <c r="W226" s="8" t="s">
        <v>197</v>
      </c>
      <c r="X226" s="8" t="s">
        <v>229</v>
      </c>
      <c r="Y226" s="8" t="s">
        <v>255</v>
      </c>
      <c r="AB226" s="8" t="s">
        <v>200</v>
      </c>
      <c r="AC226" s="8" t="s">
        <v>201</v>
      </c>
      <c r="AD226" s="8" t="s">
        <v>254</v>
      </c>
      <c r="AI226" s="10">
        <v>43932</v>
      </c>
      <c r="AJ226" s="9">
        <v>2E-3</v>
      </c>
    </row>
    <row r="227" spans="1:36">
      <c r="A227" s="8" t="s">
        <v>70</v>
      </c>
      <c r="B227" s="8" t="s">
        <v>187</v>
      </c>
      <c r="C227" s="10">
        <v>43921</v>
      </c>
      <c r="D227" s="8" t="s">
        <v>30</v>
      </c>
      <c r="E227" s="9">
        <v>8.2000000000000007E-3</v>
      </c>
      <c r="F227" s="8" t="s">
        <v>188</v>
      </c>
      <c r="G227" s="8" t="s">
        <v>245</v>
      </c>
      <c r="H227" s="8" t="s">
        <v>189</v>
      </c>
      <c r="I227" s="8" t="s">
        <v>227</v>
      </c>
      <c r="J227" s="8" t="s">
        <v>191</v>
      </c>
      <c r="K227" s="8" t="s">
        <v>192</v>
      </c>
      <c r="N227" s="8" t="s">
        <v>193</v>
      </c>
      <c r="P227" s="8" t="s">
        <v>193</v>
      </c>
      <c r="Q227" s="8" t="s">
        <v>194</v>
      </c>
      <c r="R227" s="8" t="s">
        <v>225</v>
      </c>
      <c r="S227" s="8" t="s">
        <v>254</v>
      </c>
      <c r="T227" s="11">
        <v>43945.252083333333</v>
      </c>
      <c r="U227" s="8" t="s">
        <v>241</v>
      </c>
      <c r="V227" s="8" t="s">
        <v>244</v>
      </c>
      <c r="W227" s="8" t="s">
        <v>197</v>
      </c>
      <c r="X227" s="8" t="s">
        <v>198</v>
      </c>
      <c r="Y227" s="8" t="s">
        <v>255</v>
      </c>
      <c r="AB227" s="8" t="s">
        <v>200</v>
      </c>
      <c r="AC227" s="8" t="s">
        <v>201</v>
      </c>
      <c r="AD227" s="8" t="s">
        <v>254</v>
      </c>
      <c r="AI227" s="10">
        <v>43932</v>
      </c>
      <c r="AJ227" s="9">
        <v>2E-3</v>
      </c>
    </row>
    <row r="228" spans="1:36">
      <c r="A228" s="8" t="s">
        <v>70</v>
      </c>
      <c r="B228" s="8" t="s">
        <v>187</v>
      </c>
      <c r="C228" s="10">
        <v>43921</v>
      </c>
      <c r="D228" s="8" t="s">
        <v>31</v>
      </c>
      <c r="E228" s="9">
        <v>2E-3</v>
      </c>
      <c r="F228" s="8" t="s">
        <v>188</v>
      </c>
      <c r="G228" s="8" t="s">
        <v>203</v>
      </c>
      <c r="H228" s="8" t="s">
        <v>193</v>
      </c>
      <c r="I228" s="8" t="s">
        <v>227</v>
      </c>
      <c r="J228" s="8" t="s">
        <v>191</v>
      </c>
      <c r="K228" s="8" t="s">
        <v>192</v>
      </c>
      <c r="P228" s="8" t="s">
        <v>193</v>
      </c>
      <c r="Q228" s="8" t="s">
        <v>194</v>
      </c>
      <c r="R228" s="8" t="s">
        <v>226</v>
      </c>
      <c r="S228" s="8" t="s">
        <v>254</v>
      </c>
      <c r="T228" s="11">
        <v>43945.252083333333</v>
      </c>
      <c r="W228" s="8" t="s">
        <v>197</v>
      </c>
      <c r="X228" s="8" t="s">
        <v>229</v>
      </c>
      <c r="Y228" s="8" t="s">
        <v>255</v>
      </c>
      <c r="AB228" s="8" t="s">
        <v>200</v>
      </c>
      <c r="AC228" s="8" t="s">
        <v>201</v>
      </c>
      <c r="AD228" s="8" t="s">
        <v>254</v>
      </c>
      <c r="AI228" s="10">
        <v>43932</v>
      </c>
      <c r="AJ228" s="9">
        <v>2E-3</v>
      </c>
    </row>
    <row r="229" spans="1:36">
      <c r="A229" s="8" t="s">
        <v>70</v>
      </c>
      <c r="B229" s="8" t="s">
        <v>187</v>
      </c>
      <c r="C229" s="10">
        <v>43921</v>
      </c>
      <c r="D229" s="8" t="s">
        <v>31</v>
      </c>
      <c r="E229" s="9">
        <v>2E-3</v>
      </c>
      <c r="F229" s="8" t="s">
        <v>188</v>
      </c>
      <c r="G229" s="8" t="s">
        <v>203</v>
      </c>
      <c r="H229" s="8" t="s">
        <v>193</v>
      </c>
      <c r="I229" s="8" t="s">
        <v>227</v>
      </c>
      <c r="J229" s="8" t="s">
        <v>191</v>
      </c>
      <c r="K229" s="8" t="s">
        <v>192</v>
      </c>
      <c r="N229" s="8" t="s">
        <v>193</v>
      </c>
      <c r="P229" s="8" t="s">
        <v>193</v>
      </c>
      <c r="Q229" s="8" t="s">
        <v>194</v>
      </c>
      <c r="R229" s="8" t="s">
        <v>226</v>
      </c>
      <c r="S229" s="8" t="s">
        <v>254</v>
      </c>
      <c r="T229" s="11">
        <v>43945.252083333333</v>
      </c>
      <c r="W229" s="8" t="s">
        <v>197</v>
      </c>
      <c r="X229" s="8" t="s">
        <v>198</v>
      </c>
      <c r="Y229" s="8" t="s">
        <v>255</v>
      </c>
      <c r="AB229" s="8" t="s">
        <v>200</v>
      </c>
      <c r="AC229" s="8" t="s">
        <v>201</v>
      </c>
      <c r="AD229" s="8" t="s">
        <v>254</v>
      </c>
      <c r="AI229" s="10">
        <v>43932</v>
      </c>
      <c r="AJ229" s="9">
        <v>2E-3</v>
      </c>
    </row>
    <row r="230" spans="1:36">
      <c r="A230" s="8" t="s">
        <v>72</v>
      </c>
      <c r="B230" s="8" t="s">
        <v>187</v>
      </c>
      <c r="C230" s="10">
        <v>43921</v>
      </c>
      <c r="D230" s="8" t="s">
        <v>32</v>
      </c>
      <c r="E230" s="9">
        <v>2E-3</v>
      </c>
      <c r="F230" s="8" t="s">
        <v>188</v>
      </c>
      <c r="G230" s="8" t="s">
        <v>203</v>
      </c>
      <c r="H230" s="8" t="s">
        <v>193</v>
      </c>
      <c r="I230" s="8" t="s">
        <v>227</v>
      </c>
      <c r="J230" s="8" t="s">
        <v>261</v>
      </c>
      <c r="K230" s="8" t="s">
        <v>192</v>
      </c>
      <c r="N230" s="8" t="s">
        <v>189</v>
      </c>
      <c r="P230" s="8" t="s">
        <v>193</v>
      </c>
      <c r="Q230" s="8" t="s">
        <v>194</v>
      </c>
      <c r="R230" s="8" t="s">
        <v>195</v>
      </c>
      <c r="S230" s="8" t="s">
        <v>254</v>
      </c>
      <c r="T230" s="11">
        <v>43945.252083333333</v>
      </c>
      <c r="W230" s="8" t="s">
        <v>197</v>
      </c>
      <c r="X230" s="8" t="s">
        <v>198</v>
      </c>
      <c r="Y230" s="8" t="s">
        <v>255</v>
      </c>
      <c r="AB230" s="8" t="s">
        <v>200</v>
      </c>
      <c r="AC230" s="8" t="s">
        <v>201</v>
      </c>
      <c r="AD230" s="8" t="s">
        <v>262</v>
      </c>
      <c r="AI230" s="10">
        <v>43932</v>
      </c>
      <c r="AJ230" s="9">
        <v>2E-3</v>
      </c>
    </row>
    <row r="231" spans="1:36">
      <c r="A231" s="8" t="s">
        <v>72</v>
      </c>
      <c r="B231" s="8" t="s">
        <v>187</v>
      </c>
      <c r="C231" s="10">
        <v>43921</v>
      </c>
      <c r="D231" s="8" t="s">
        <v>36</v>
      </c>
      <c r="E231" s="9">
        <v>2E-3</v>
      </c>
      <c r="F231" s="8" t="s">
        <v>188</v>
      </c>
      <c r="G231" s="8" t="s">
        <v>203</v>
      </c>
      <c r="H231" s="8" t="s">
        <v>193</v>
      </c>
      <c r="I231" s="8" t="s">
        <v>227</v>
      </c>
      <c r="J231" s="8" t="s">
        <v>261</v>
      </c>
      <c r="K231" s="8" t="s">
        <v>192</v>
      </c>
      <c r="N231" s="8" t="s">
        <v>189</v>
      </c>
      <c r="P231" s="8" t="s">
        <v>193</v>
      </c>
      <c r="Q231" s="8" t="s">
        <v>194</v>
      </c>
      <c r="R231" s="8" t="s">
        <v>204</v>
      </c>
      <c r="S231" s="8" t="s">
        <v>254</v>
      </c>
      <c r="T231" s="11">
        <v>43945.252083333333</v>
      </c>
      <c r="W231" s="8" t="s">
        <v>197</v>
      </c>
      <c r="X231" s="8" t="s">
        <v>198</v>
      </c>
      <c r="Y231" s="8" t="s">
        <v>255</v>
      </c>
      <c r="AB231" s="8" t="s">
        <v>200</v>
      </c>
      <c r="AC231" s="8" t="s">
        <v>201</v>
      </c>
      <c r="AD231" s="8" t="s">
        <v>262</v>
      </c>
      <c r="AI231" s="10">
        <v>43932</v>
      </c>
      <c r="AJ231" s="9">
        <v>2E-3</v>
      </c>
    </row>
    <row r="232" spans="1:36">
      <c r="A232" s="8" t="s">
        <v>72</v>
      </c>
      <c r="B232" s="8" t="s">
        <v>187</v>
      </c>
      <c r="C232" s="10">
        <v>43921</v>
      </c>
      <c r="D232" s="8" t="s">
        <v>25</v>
      </c>
      <c r="E232" s="12">
        <v>1.2E-2</v>
      </c>
      <c r="F232" s="8" t="s">
        <v>188</v>
      </c>
      <c r="H232" s="8" t="s">
        <v>189</v>
      </c>
      <c r="I232" s="8" t="s">
        <v>227</v>
      </c>
      <c r="J232" s="8" t="s">
        <v>261</v>
      </c>
      <c r="K232" s="8" t="s">
        <v>192</v>
      </c>
      <c r="P232" s="8" t="s">
        <v>193</v>
      </c>
      <c r="Q232" s="8" t="s">
        <v>194</v>
      </c>
      <c r="R232" s="8" t="s">
        <v>205</v>
      </c>
      <c r="S232" s="8" t="s">
        <v>254</v>
      </c>
      <c r="T232" s="11">
        <v>43979.786805555559</v>
      </c>
      <c r="W232" s="8" t="s">
        <v>197</v>
      </c>
      <c r="X232" s="8" t="s">
        <v>198</v>
      </c>
      <c r="Y232" s="8" t="s">
        <v>255</v>
      </c>
      <c r="AB232" s="8" t="s">
        <v>200</v>
      </c>
      <c r="AC232" s="8" t="s">
        <v>201</v>
      </c>
      <c r="AD232" s="8" t="s">
        <v>262</v>
      </c>
      <c r="AI232" s="10">
        <v>43932</v>
      </c>
      <c r="AJ232" s="12">
        <v>0.01</v>
      </c>
    </row>
    <row r="233" spans="1:36">
      <c r="A233" s="8" t="s">
        <v>72</v>
      </c>
      <c r="B233" s="8" t="s">
        <v>187</v>
      </c>
      <c r="C233" s="10">
        <v>43921</v>
      </c>
      <c r="D233" s="8" t="s">
        <v>19</v>
      </c>
      <c r="E233" s="9">
        <v>6.3E-3</v>
      </c>
      <c r="F233" s="8" t="s">
        <v>188</v>
      </c>
      <c r="H233" s="8" t="s">
        <v>189</v>
      </c>
      <c r="I233" s="8" t="s">
        <v>227</v>
      </c>
      <c r="J233" s="8" t="s">
        <v>261</v>
      </c>
      <c r="K233" s="8" t="s">
        <v>192</v>
      </c>
      <c r="P233" s="8" t="s">
        <v>193</v>
      </c>
      <c r="Q233" s="8" t="s">
        <v>206</v>
      </c>
      <c r="R233" s="8" t="s">
        <v>207</v>
      </c>
      <c r="S233" s="8" t="s">
        <v>254</v>
      </c>
      <c r="T233" s="11">
        <v>43945.252083333333</v>
      </c>
      <c r="W233" s="8" t="s">
        <v>197</v>
      </c>
      <c r="X233" s="8" t="s">
        <v>198</v>
      </c>
      <c r="Y233" s="8" t="s">
        <v>255</v>
      </c>
      <c r="AB233" s="8" t="s">
        <v>200</v>
      </c>
      <c r="AC233" s="8" t="s">
        <v>201</v>
      </c>
      <c r="AD233" s="8" t="s">
        <v>262</v>
      </c>
      <c r="AI233" s="10">
        <v>43932</v>
      </c>
      <c r="AJ233" s="9">
        <v>4.0000000000000001E-3</v>
      </c>
    </row>
    <row r="234" spans="1:36">
      <c r="A234" s="8" t="s">
        <v>72</v>
      </c>
      <c r="B234" s="8" t="s">
        <v>187</v>
      </c>
      <c r="C234" s="10">
        <v>43921</v>
      </c>
      <c r="D234" s="8" t="s">
        <v>37</v>
      </c>
      <c r="E234" s="9">
        <v>2E-3</v>
      </c>
      <c r="F234" s="8" t="s">
        <v>188</v>
      </c>
      <c r="G234" s="8" t="s">
        <v>203</v>
      </c>
      <c r="H234" s="8" t="s">
        <v>193</v>
      </c>
      <c r="I234" s="8" t="s">
        <v>227</v>
      </c>
      <c r="J234" s="8" t="s">
        <v>261</v>
      </c>
      <c r="K234" s="8" t="s">
        <v>192</v>
      </c>
      <c r="N234" s="8" t="s">
        <v>189</v>
      </c>
      <c r="P234" s="8" t="s">
        <v>193</v>
      </c>
      <c r="Q234" s="8" t="s">
        <v>194</v>
      </c>
      <c r="R234" s="8" t="s">
        <v>208</v>
      </c>
      <c r="S234" s="8" t="s">
        <v>254</v>
      </c>
      <c r="T234" s="11">
        <v>43945.252083333333</v>
      </c>
      <c r="W234" s="8" t="s">
        <v>197</v>
      </c>
      <c r="X234" s="8" t="s">
        <v>198</v>
      </c>
      <c r="Y234" s="8" t="s">
        <v>255</v>
      </c>
      <c r="AB234" s="8" t="s">
        <v>200</v>
      </c>
      <c r="AC234" s="8" t="s">
        <v>201</v>
      </c>
      <c r="AD234" s="8" t="s">
        <v>262</v>
      </c>
      <c r="AI234" s="10">
        <v>43932</v>
      </c>
      <c r="AJ234" s="9">
        <v>2E-3</v>
      </c>
    </row>
    <row r="235" spans="1:36">
      <c r="A235" s="8" t="s">
        <v>72</v>
      </c>
      <c r="B235" s="8" t="s">
        <v>187</v>
      </c>
      <c r="C235" s="10">
        <v>43921</v>
      </c>
      <c r="D235" s="8" t="s">
        <v>26</v>
      </c>
      <c r="E235" s="12">
        <v>0.02</v>
      </c>
      <c r="F235" s="8" t="s">
        <v>188</v>
      </c>
      <c r="G235" s="8" t="s">
        <v>203</v>
      </c>
      <c r="H235" s="8" t="s">
        <v>193</v>
      </c>
      <c r="I235" s="8" t="s">
        <v>227</v>
      </c>
      <c r="J235" s="8" t="s">
        <v>261</v>
      </c>
      <c r="K235" s="8" t="s">
        <v>192</v>
      </c>
      <c r="P235" s="8" t="s">
        <v>193</v>
      </c>
      <c r="Q235" s="8" t="s">
        <v>194</v>
      </c>
      <c r="R235" s="8" t="s">
        <v>209</v>
      </c>
      <c r="S235" s="8" t="s">
        <v>254</v>
      </c>
      <c r="T235" s="11">
        <v>43979.786805555559</v>
      </c>
      <c r="W235" s="8" t="s">
        <v>197</v>
      </c>
      <c r="X235" s="8" t="s">
        <v>198</v>
      </c>
      <c r="Y235" s="8" t="s">
        <v>255</v>
      </c>
      <c r="AB235" s="8" t="s">
        <v>200</v>
      </c>
      <c r="AC235" s="8" t="s">
        <v>201</v>
      </c>
      <c r="AD235" s="8" t="s">
        <v>262</v>
      </c>
      <c r="AI235" s="10">
        <v>43932</v>
      </c>
      <c r="AJ235" s="12">
        <v>0.02</v>
      </c>
    </row>
    <row r="236" spans="1:36">
      <c r="A236" s="8" t="s">
        <v>72</v>
      </c>
      <c r="B236" s="8" t="s">
        <v>187</v>
      </c>
      <c r="C236" s="10">
        <v>43921</v>
      </c>
      <c r="D236" s="8" t="s">
        <v>27</v>
      </c>
      <c r="E236" s="9">
        <v>2E-3</v>
      </c>
      <c r="F236" s="8" t="s">
        <v>188</v>
      </c>
      <c r="G236" s="8" t="s">
        <v>203</v>
      </c>
      <c r="H236" s="8" t="s">
        <v>193</v>
      </c>
      <c r="I236" s="8" t="s">
        <v>227</v>
      </c>
      <c r="J236" s="8" t="s">
        <v>261</v>
      </c>
      <c r="K236" s="8" t="s">
        <v>192</v>
      </c>
      <c r="N236" s="8" t="s">
        <v>189</v>
      </c>
      <c r="P236" s="8" t="s">
        <v>193</v>
      </c>
      <c r="Q236" s="8" t="s">
        <v>194</v>
      </c>
      <c r="R236" s="8" t="s">
        <v>210</v>
      </c>
      <c r="S236" s="8" t="s">
        <v>254</v>
      </c>
      <c r="T236" s="11">
        <v>43945.252083333333</v>
      </c>
      <c r="W236" s="8" t="s">
        <v>197</v>
      </c>
      <c r="X236" s="8" t="s">
        <v>198</v>
      </c>
      <c r="Y236" s="8" t="s">
        <v>255</v>
      </c>
      <c r="AB236" s="8" t="s">
        <v>200</v>
      </c>
      <c r="AC236" s="8" t="s">
        <v>201</v>
      </c>
      <c r="AD236" s="8" t="s">
        <v>262</v>
      </c>
      <c r="AI236" s="10">
        <v>43932</v>
      </c>
      <c r="AJ236" s="9">
        <v>2E-3</v>
      </c>
    </row>
    <row r="237" spans="1:36">
      <c r="A237" s="8" t="s">
        <v>72</v>
      </c>
      <c r="B237" s="8" t="s">
        <v>187</v>
      </c>
      <c r="C237" s="10">
        <v>43921</v>
      </c>
      <c r="D237" s="8" t="s">
        <v>21</v>
      </c>
      <c r="E237" s="9">
        <v>8.8999999999999999E-3</v>
      </c>
      <c r="F237" s="8" t="s">
        <v>211</v>
      </c>
      <c r="H237" s="8" t="s">
        <v>189</v>
      </c>
      <c r="I237" s="8" t="s">
        <v>227</v>
      </c>
      <c r="J237" s="8" t="s">
        <v>261</v>
      </c>
      <c r="K237" s="8" t="s">
        <v>192</v>
      </c>
      <c r="N237" s="8" t="s">
        <v>189</v>
      </c>
      <c r="P237" s="8" t="s">
        <v>193</v>
      </c>
      <c r="Q237" s="8" t="s">
        <v>194</v>
      </c>
      <c r="R237" s="8" t="s">
        <v>212</v>
      </c>
      <c r="S237" s="8" t="s">
        <v>254</v>
      </c>
      <c r="T237" s="11">
        <v>43945.252083333333</v>
      </c>
      <c r="W237" s="8" t="s">
        <v>197</v>
      </c>
      <c r="X237" s="8" t="s">
        <v>198</v>
      </c>
      <c r="Y237" s="8" t="s">
        <v>255</v>
      </c>
      <c r="AB237" s="8" t="s">
        <v>200</v>
      </c>
      <c r="AC237" s="8" t="s">
        <v>201</v>
      </c>
      <c r="AD237" s="8" t="s">
        <v>262</v>
      </c>
      <c r="AI237" s="10">
        <v>43932</v>
      </c>
      <c r="AJ237" s="9">
        <v>2E-3</v>
      </c>
    </row>
    <row r="238" spans="1:36">
      <c r="A238" s="8" t="s">
        <v>72</v>
      </c>
      <c r="B238" s="8" t="s">
        <v>187</v>
      </c>
      <c r="C238" s="10">
        <v>43921</v>
      </c>
      <c r="D238" s="8" t="s">
        <v>22</v>
      </c>
      <c r="E238" s="9">
        <v>2E-3</v>
      </c>
      <c r="F238" s="8" t="s">
        <v>211</v>
      </c>
      <c r="G238" s="8" t="s">
        <v>203</v>
      </c>
      <c r="H238" s="8" t="s">
        <v>193</v>
      </c>
      <c r="I238" s="8" t="s">
        <v>227</v>
      </c>
      <c r="J238" s="8" t="s">
        <v>261</v>
      </c>
      <c r="K238" s="8" t="s">
        <v>192</v>
      </c>
      <c r="N238" s="8" t="s">
        <v>189</v>
      </c>
      <c r="P238" s="8" t="s">
        <v>193</v>
      </c>
      <c r="Q238" s="8" t="s">
        <v>194</v>
      </c>
      <c r="R238" s="8" t="s">
        <v>215</v>
      </c>
      <c r="S238" s="8" t="s">
        <v>254</v>
      </c>
      <c r="T238" s="11">
        <v>43945.252083333333</v>
      </c>
      <c r="W238" s="8" t="s">
        <v>197</v>
      </c>
      <c r="X238" s="8" t="s">
        <v>198</v>
      </c>
      <c r="Y238" s="8" t="s">
        <v>255</v>
      </c>
      <c r="AB238" s="8" t="s">
        <v>200</v>
      </c>
      <c r="AC238" s="8" t="s">
        <v>201</v>
      </c>
      <c r="AD238" s="8" t="s">
        <v>262</v>
      </c>
      <c r="AI238" s="10">
        <v>43932</v>
      </c>
      <c r="AJ238" s="9">
        <v>2E-3</v>
      </c>
    </row>
    <row r="239" spans="1:36">
      <c r="A239" s="8" t="s">
        <v>72</v>
      </c>
      <c r="B239" s="8" t="s">
        <v>187</v>
      </c>
      <c r="C239" s="10">
        <v>43921</v>
      </c>
      <c r="D239" s="8" t="s">
        <v>23</v>
      </c>
      <c r="E239" s="9">
        <v>2E-3</v>
      </c>
      <c r="F239" s="8" t="s">
        <v>211</v>
      </c>
      <c r="G239" s="8" t="s">
        <v>203</v>
      </c>
      <c r="H239" s="8" t="s">
        <v>193</v>
      </c>
      <c r="I239" s="8" t="s">
        <v>227</v>
      </c>
      <c r="J239" s="8" t="s">
        <v>261</v>
      </c>
      <c r="K239" s="8" t="s">
        <v>192</v>
      </c>
      <c r="N239" s="8" t="s">
        <v>189</v>
      </c>
      <c r="P239" s="8" t="s">
        <v>193</v>
      </c>
      <c r="Q239" s="8" t="s">
        <v>194</v>
      </c>
      <c r="R239" s="8" t="s">
        <v>216</v>
      </c>
      <c r="S239" s="8" t="s">
        <v>254</v>
      </c>
      <c r="T239" s="11">
        <v>43945.252083333333</v>
      </c>
      <c r="W239" s="8" t="s">
        <v>197</v>
      </c>
      <c r="X239" s="8" t="s">
        <v>198</v>
      </c>
      <c r="Y239" s="8" t="s">
        <v>255</v>
      </c>
      <c r="AB239" s="8" t="s">
        <v>200</v>
      </c>
      <c r="AC239" s="8" t="s">
        <v>201</v>
      </c>
      <c r="AD239" s="8" t="s">
        <v>262</v>
      </c>
      <c r="AI239" s="10">
        <v>43932</v>
      </c>
      <c r="AJ239" s="9">
        <v>2E-3</v>
      </c>
    </row>
    <row r="240" spans="1:36">
      <c r="A240" s="8" t="s">
        <v>72</v>
      </c>
      <c r="B240" s="8" t="s">
        <v>187</v>
      </c>
      <c r="C240" s="10">
        <v>43921</v>
      </c>
      <c r="D240" s="8" t="s">
        <v>24</v>
      </c>
      <c r="E240" s="9">
        <v>2E-3</v>
      </c>
      <c r="F240" s="8" t="s">
        <v>211</v>
      </c>
      <c r="G240" s="8" t="s">
        <v>203</v>
      </c>
      <c r="H240" s="8" t="s">
        <v>193</v>
      </c>
      <c r="I240" s="8" t="s">
        <v>227</v>
      </c>
      <c r="J240" s="8" t="s">
        <v>261</v>
      </c>
      <c r="K240" s="8" t="s">
        <v>192</v>
      </c>
      <c r="N240" s="8" t="s">
        <v>189</v>
      </c>
      <c r="P240" s="8" t="s">
        <v>193</v>
      </c>
      <c r="Q240" s="8" t="s">
        <v>194</v>
      </c>
      <c r="R240" s="8" t="s">
        <v>217</v>
      </c>
      <c r="S240" s="8" t="s">
        <v>254</v>
      </c>
      <c r="T240" s="11">
        <v>43945.252083333333</v>
      </c>
      <c r="W240" s="8" t="s">
        <v>197</v>
      </c>
      <c r="X240" s="8" t="s">
        <v>198</v>
      </c>
      <c r="Y240" s="8" t="s">
        <v>255</v>
      </c>
      <c r="AB240" s="8" t="s">
        <v>200</v>
      </c>
      <c r="AC240" s="8" t="s">
        <v>201</v>
      </c>
      <c r="AD240" s="8" t="s">
        <v>262</v>
      </c>
      <c r="AI240" s="10">
        <v>43932</v>
      </c>
      <c r="AJ240" s="9">
        <v>2E-3</v>
      </c>
    </row>
    <row r="241" spans="1:36">
      <c r="A241" s="8" t="s">
        <v>72</v>
      </c>
      <c r="B241" s="8" t="s">
        <v>187</v>
      </c>
      <c r="C241" s="10">
        <v>43921</v>
      </c>
      <c r="D241" s="8" t="s">
        <v>20</v>
      </c>
      <c r="E241" s="12">
        <v>2.9000000000000001E-2</v>
      </c>
      <c r="F241" s="8" t="s">
        <v>211</v>
      </c>
      <c r="H241" s="8" t="s">
        <v>189</v>
      </c>
      <c r="I241" s="8" t="s">
        <v>227</v>
      </c>
      <c r="J241" s="8" t="s">
        <v>261</v>
      </c>
      <c r="K241" s="8" t="s">
        <v>192</v>
      </c>
      <c r="N241" s="8" t="s">
        <v>189</v>
      </c>
      <c r="P241" s="8" t="s">
        <v>193</v>
      </c>
      <c r="Q241" s="8" t="s">
        <v>194</v>
      </c>
      <c r="R241" s="8" t="s">
        <v>218</v>
      </c>
      <c r="S241" s="8" t="s">
        <v>254</v>
      </c>
      <c r="T241" s="11">
        <v>43945.252083333333</v>
      </c>
      <c r="W241" s="8" t="s">
        <v>197</v>
      </c>
      <c r="X241" s="8" t="s">
        <v>198</v>
      </c>
      <c r="Y241" s="8" t="s">
        <v>255</v>
      </c>
      <c r="AB241" s="8" t="s">
        <v>200</v>
      </c>
      <c r="AC241" s="8" t="s">
        <v>201</v>
      </c>
      <c r="AD241" s="8" t="s">
        <v>262</v>
      </c>
      <c r="AI241" s="10">
        <v>43932</v>
      </c>
      <c r="AJ241" s="9">
        <v>5.0000000000000001E-3</v>
      </c>
    </row>
    <row r="242" spans="1:36">
      <c r="A242" s="8" t="s">
        <v>72</v>
      </c>
      <c r="B242" s="8" t="s">
        <v>187</v>
      </c>
      <c r="C242" s="10">
        <v>43921</v>
      </c>
      <c r="D242" s="8" t="s">
        <v>33</v>
      </c>
      <c r="E242" s="9">
        <v>2E-3</v>
      </c>
      <c r="F242" s="8" t="s">
        <v>188</v>
      </c>
      <c r="G242" s="8" t="s">
        <v>203</v>
      </c>
      <c r="H242" s="8" t="s">
        <v>193</v>
      </c>
      <c r="I242" s="8" t="s">
        <v>227</v>
      </c>
      <c r="J242" s="8" t="s">
        <v>261</v>
      </c>
      <c r="K242" s="8" t="s">
        <v>192</v>
      </c>
      <c r="N242" s="8" t="s">
        <v>189</v>
      </c>
      <c r="P242" s="8" t="s">
        <v>193</v>
      </c>
      <c r="Q242" s="8" t="s">
        <v>194</v>
      </c>
      <c r="R242" s="8" t="s">
        <v>219</v>
      </c>
      <c r="S242" s="8" t="s">
        <v>254</v>
      </c>
      <c r="T242" s="11">
        <v>43945.252083333333</v>
      </c>
      <c r="W242" s="8" t="s">
        <v>197</v>
      </c>
      <c r="X242" s="8" t="s">
        <v>198</v>
      </c>
      <c r="Y242" s="8" t="s">
        <v>255</v>
      </c>
      <c r="AB242" s="8" t="s">
        <v>200</v>
      </c>
      <c r="AC242" s="8" t="s">
        <v>201</v>
      </c>
      <c r="AD242" s="8" t="s">
        <v>262</v>
      </c>
      <c r="AI242" s="10">
        <v>43932</v>
      </c>
      <c r="AJ242" s="9">
        <v>2E-3</v>
      </c>
    </row>
    <row r="243" spans="1:36">
      <c r="A243" s="8" t="s">
        <v>72</v>
      </c>
      <c r="B243" s="8" t="s">
        <v>187</v>
      </c>
      <c r="C243" s="10">
        <v>43921</v>
      </c>
      <c r="D243" s="8" t="s">
        <v>28</v>
      </c>
      <c r="E243" s="9">
        <v>2E-3</v>
      </c>
      <c r="F243" s="8" t="s">
        <v>211</v>
      </c>
      <c r="G243" s="8" t="s">
        <v>203</v>
      </c>
      <c r="H243" s="8" t="s">
        <v>193</v>
      </c>
      <c r="I243" s="8" t="s">
        <v>227</v>
      </c>
      <c r="J243" s="8" t="s">
        <v>261</v>
      </c>
      <c r="K243" s="8" t="s">
        <v>192</v>
      </c>
      <c r="N243" s="8" t="s">
        <v>189</v>
      </c>
      <c r="P243" s="8" t="s">
        <v>193</v>
      </c>
      <c r="Q243" s="8" t="s">
        <v>194</v>
      </c>
      <c r="R243" s="8" t="s">
        <v>220</v>
      </c>
      <c r="S243" s="8" t="s">
        <v>254</v>
      </c>
      <c r="T243" s="11">
        <v>43945.252083333333</v>
      </c>
      <c r="W243" s="8" t="s">
        <v>197</v>
      </c>
      <c r="X243" s="8" t="s">
        <v>198</v>
      </c>
      <c r="Y243" s="8" t="s">
        <v>255</v>
      </c>
      <c r="AB243" s="8" t="s">
        <v>200</v>
      </c>
      <c r="AC243" s="8" t="s">
        <v>201</v>
      </c>
      <c r="AD243" s="8" t="s">
        <v>262</v>
      </c>
      <c r="AI243" s="10">
        <v>43932</v>
      </c>
      <c r="AJ243" s="9">
        <v>2E-3</v>
      </c>
    </row>
    <row r="244" spans="1:36">
      <c r="A244" s="8" t="s">
        <v>72</v>
      </c>
      <c r="B244" s="8" t="s">
        <v>187</v>
      </c>
      <c r="C244" s="10">
        <v>43921</v>
      </c>
      <c r="D244" s="8" t="s">
        <v>34</v>
      </c>
      <c r="E244" s="9">
        <v>2E-3</v>
      </c>
      <c r="F244" s="8" t="s">
        <v>188</v>
      </c>
      <c r="G244" s="8" t="s">
        <v>203</v>
      </c>
      <c r="H244" s="8" t="s">
        <v>193</v>
      </c>
      <c r="I244" s="8" t="s">
        <v>227</v>
      </c>
      <c r="J244" s="8" t="s">
        <v>261</v>
      </c>
      <c r="K244" s="8" t="s">
        <v>192</v>
      </c>
      <c r="N244" s="8" t="s">
        <v>189</v>
      </c>
      <c r="P244" s="8" t="s">
        <v>193</v>
      </c>
      <c r="Q244" s="8" t="s">
        <v>194</v>
      </c>
      <c r="R244" s="8" t="s">
        <v>221</v>
      </c>
      <c r="S244" s="8" t="s">
        <v>254</v>
      </c>
      <c r="T244" s="11">
        <v>43945.252083333333</v>
      </c>
      <c r="W244" s="8" t="s">
        <v>197</v>
      </c>
      <c r="X244" s="8" t="s">
        <v>198</v>
      </c>
      <c r="Y244" s="8" t="s">
        <v>255</v>
      </c>
      <c r="AB244" s="8" t="s">
        <v>200</v>
      </c>
      <c r="AC244" s="8" t="s">
        <v>201</v>
      </c>
      <c r="AD244" s="8" t="s">
        <v>262</v>
      </c>
      <c r="AI244" s="10">
        <v>43932</v>
      </c>
      <c r="AJ244" s="9">
        <v>2E-3</v>
      </c>
    </row>
    <row r="245" spans="1:36">
      <c r="A245" s="8" t="s">
        <v>72</v>
      </c>
      <c r="B245" s="8" t="s">
        <v>187</v>
      </c>
      <c r="C245" s="10">
        <v>43921</v>
      </c>
      <c r="D245" s="8" t="s">
        <v>38</v>
      </c>
      <c r="E245" s="9">
        <v>2E-3</v>
      </c>
      <c r="F245" s="8" t="s">
        <v>188</v>
      </c>
      <c r="G245" s="8" t="s">
        <v>203</v>
      </c>
      <c r="H245" s="8" t="s">
        <v>193</v>
      </c>
      <c r="I245" s="8" t="s">
        <v>227</v>
      </c>
      <c r="J245" s="8" t="s">
        <v>261</v>
      </c>
      <c r="K245" s="8" t="s">
        <v>192</v>
      </c>
      <c r="N245" s="8" t="s">
        <v>189</v>
      </c>
      <c r="P245" s="8" t="s">
        <v>193</v>
      </c>
      <c r="Q245" s="8" t="s">
        <v>194</v>
      </c>
      <c r="R245" s="8" t="s">
        <v>222</v>
      </c>
      <c r="S245" s="8" t="s">
        <v>254</v>
      </c>
      <c r="T245" s="11">
        <v>43945.252083333333</v>
      </c>
      <c r="W245" s="8" t="s">
        <v>197</v>
      </c>
      <c r="X245" s="8" t="s">
        <v>198</v>
      </c>
      <c r="Y245" s="8" t="s">
        <v>255</v>
      </c>
      <c r="AB245" s="8" t="s">
        <v>200</v>
      </c>
      <c r="AC245" s="8" t="s">
        <v>201</v>
      </c>
      <c r="AD245" s="8" t="s">
        <v>262</v>
      </c>
      <c r="AI245" s="10">
        <v>43932</v>
      </c>
      <c r="AJ245" s="9">
        <v>2E-3</v>
      </c>
    </row>
    <row r="246" spans="1:36">
      <c r="A246" s="8" t="s">
        <v>72</v>
      </c>
      <c r="B246" s="8" t="s">
        <v>187</v>
      </c>
      <c r="C246" s="10">
        <v>43921</v>
      </c>
      <c r="D246" s="8" t="s">
        <v>35</v>
      </c>
      <c r="E246" s="9">
        <v>2E-3</v>
      </c>
      <c r="F246" s="8" t="s">
        <v>188</v>
      </c>
      <c r="G246" s="8" t="s">
        <v>203</v>
      </c>
      <c r="H246" s="8" t="s">
        <v>193</v>
      </c>
      <c r="I246" s="8" t="s">
        <v>227</v>
      </c>
      <c r="J246" s="8" t="s">
        <v>261</v>
      </c>
      <c r="K246" s="8" t="s">
        <v>192</v>
      </c>
      <c r="N246" s="8" t="s">
        <v>189</v>
      </c>
      <c r="P246" s="8" t="s">
        <v>193</v>
      </c>
      <c r="Q246" s="8" t="s">
        <v>194</v>
      </c>
      <c r="R246" s="8" t="s">
        <v>223</v>
      </c>
      <c r="S246" s="8" t="s">
        <v>254</v>
      </c>
      <c r="T246" s="11">
        <v>43945.252083333333</v>
      </c>
      <c r="W246" s="8" t="s">
        <v>197</v>
      </c>
      <c r="X246" s="8" t="s">
        <v>198</v>
      </c>
      <c r="Y246" s="8" t="s">
        <v>255</v>
      </c>
      <c r="AB246" s="8" t="s">
        <v>200</v>
      </c>
      <c r="AC246" s="8" t="s">
        <v>201</v>
      </c>
      <c r="AD246" s="8" t="s">
        <v>262</v>
      </c>
      <c r="AI246" s="10">
        <v>43932</v>
      </c>
      <c r="AJ246" s="9">
        <v>2E-3</v>
      </c>
    </row>
    <row r="247" spans="1:36">
      <c r="A247" s="8" t="s">
        <v>72</v>
      </c>
      <c r="B247" s="8" t="s">
        <v>187</v>
      </c>
      <c r="C247" s="10">
        <v>43921</v>
      </c>
      <c r="D247" s="8" t="s">
        <v>29</v>
      </c>
      <c r="E247" s="9">
        <v>2E-3</v>
      </c>
      <c r="F247" s="8" t="s">
        <v>188</v>
      </c>
      <c r="G247" s="8" t="s">
        <v>203</v>
      </c>
      <c r="H247" s="8" t="s">
        <v>193</v>
      </c>
      <c r="I247" s="8" t="s">
        <v>227</v>
      </c>
      <c r="J247" s="8" t="s">
        <v>261</v>
      </c>
      <c r="K247" s="8" t="s">
        <v>192</v>
      </c>
      <c r="N247" s="8" t="s">
        <v>189</v>
      </c>
      <c r="P247" s="8" t="s">
        <v>193</v>
      </c>
      <c r="Q247" s="8" t="s">
        <v>194</v>
      </c>
      <c r="R247" s="8" t="s">
        <v>224</v>
      </c>
      <c r="S247" s="8" t="s">
        <v>254</v>
      </c>
      <c r="T247" s="11">
        <v>43945.252083333333</v>
      </c>
      <c r="W247" s="8" t="s">
        <v>197</v>
      </c>
      <c r="X247" s="8" t="s">
        <v>198</v>
      </c>
      <c r="Y247" s="8" t="s">
        <v>255</v>
      </c>
      <c r="AB247" s="8" t="s">
        <v>200</v>
      </c>
      <c r="AC247" s="8" t="s">
        <v>201</v>
      </c>
      <c r="AD247" s="8" t="s">
        <v>262</v>
      </c>
      <c r="AI247" s="10">
        <v>43932</v>
      </c>
      <c r="AJ247" s="9">
        <v>2E-3</v>
      </c>
    </row>
    <row r="248" spans="1:36">
      <c r="A248" s="8" t="s">
        <v>72</v>
      </c>
      <c r="B248" s="8" t="s">
        <v>187</v>
      </c>
      <c r="C248" s="10">
        <v>43921</v>
      </c>
      <c r="D248" s="8" t="s">
        <v>30</v>
      </c>
      <c r="E248" s="9">
        <v>8.3999999999999995E-3</v>
      </c>
      <c r="F248" s="8" t="s">
        <v>188</v>
      </c>
      <c r="G248" s="8" t="s">
        <v>257</v>
      </c>
      <c r="H248" s="8" t="s">
        <v>189</v>
      </c>
      <c r="I248" s="8" t="s">
        <v>227</v>
      </c>
      <c r="J248" s="8" t="s">
        <v>261</v>
      </c>
      <c r="K248" s="8" t="s">
        <v>192</v>
      </c>
      <c r="N248" s="8" t="s">
        <v>189</v>
      </c>
      <c r="P248" s="8" t="s">
        <v>193</v>
      </c>
      <c r="Q248" s="8" t="s">
        <v>194</v>
      </c>
      <c r="R248" s="8" t="s">
        <v>225</v>
      </c>
      <c r="S248" s="8" t="s">
        <v>254</v>
      </c>
      <c r="T248" s="11">
        <v>43945.252083333333</v>
      </c>
      <c r="U248" s="8" t="s">
        <v>241</v>
      </c>
      <c r="V248" s="8" t="s">
        <v>244</v>
      </c>
      <c r="W248" s="8" t="s">
        <v>197</v>
      </c>
      <c r="X248" s="8" t="s">
        <v>198</v>
      </c>
      <c r="Y248" s="8" t="s">
        <v>255</v>
      </c>
      <c r="AB248" s="8" t="s">
        <v>200</v>
      </c>
      <c r="AC248" s="8" t="s">
        <v>201</v>
      </c>
      <c r="AD248" s="8" t="s">
        <v>262</v>
      </c>
      <c r="AI248" s="10">
        <v>43932</v>
      </c>
      <c r="AJ248" s="9">
        <v>2E-3</v>
      </c>
    </row>
    <row r="249" spans="1:36">
      <c r="A249" s="8" t="s">
        <v>72</v>
      </c>
      <c r="B249" s="8" t="s">
        <v>187</v>
      </c>
      <c r="C249" s="10">
        <v>43921</v>
      </c>
      <c r="D249" s="8" t="s">
        <v>31</v>
      </c>
      <c r="E249" s="9">
        <v>2E-3</v>
      </c>
      <c r="F249" s="8" t="s">
        <v>188</v>
      </c>
      <c r="G249" s="8" t="s">
        <v>203</v>
      </c>
      <c r="H249" s="8" t="s">
        <v>193</v>
      </c>
      <c r="I249" s="8" t="s">
        <v>227</v>
      </c>
      <c r="J249" s="8" t="s">
        <v>261</v>
      </c>
      <c r="K249" s="8" t="s">
        <v>192</v>
      </c>
      <c r="N249" s="8" t="s">
        <v>189</v>
      </c>
      <c r="P249" s="8" t="s">
        <v>193</v>
      </c>
      <c r="Q249" s="8" t="s">
        <v>194</v>
      </c>
      <c r="R249" s="8" t="s">
        <v>226</v>
      </c>
      <c r="S249" s="8" t="s">
        <v>254</v>
      </c>
      <c r="T249" s="11">
        <v>43945.252083333333</v>
      </c>
      <c r="W249" s="8" t="s">
        <v>197</v>
      </c>
      <c r="X249" s="8" t="s">
        <v>198</v>
      </c>
      <c r="Y249" s="8" t="s">
        <v>255</v>
      </c>
      <c r="AB249" s="8" t="s">
        <v>200</v>
      </c>
      <c r="AC249" s="8" t="s">
        <v>201</v>
      </c>
      <c r="AD249" s="8" t="s">
        <v>262</v>
      </c>
      <c r="AI249" s="10">
        <v>43932</v>
      </c>
      <c r="AJ249" s="9">
        <v>2E-3</v>
      </c>
    </row>
    <row r="250" spans="1:36">
      <c r="A250" s="8" t="s">
        <v>78</v>
      </c>
      <c r="B250" s="8" t="s">
        <v>187</v>
      </c>
      <c r="C250" s="10">
        <v>43927</v>
      </c>
      <c r="D250" s="8" t="s">
        <v>32</v>
      </c>
      <c r="E250" s="9">
        <v>2.0999999999999999E-3</v>
      </c>
      <c r="F250" s="8" t="s">
        <v>188</v>
      </c>
      <c r="H250" s="8" t="s">
        <v>189</v>
      </c>
      <c r="I250" s="8" t="s">
        <v>227</v>
      </c>
      <c r="J250" s="8" t="s">
        <v>191</v>
      </c>
      <c r="K250" s="8" t="s">
        <v>192</v>
      </c>
      <c r="N250" s="8" t="s">
        <v>189</v>
      </c>
      <c r="P250" s="8" t="s">
        <v>193</v>
      </c>
      <c r="Q250" s="8" t="s">
        <v>194</v>
      </c>
      <c r="R250" s="8" t="s">
        <v>195</v>
      </c>
      <c r="S250" s="8" t="s">
        <v>254</v>
      </c>
      <c r="T250" s="11">
        <v>43945.252083333333</v>
      </c>
      <c r="W250" s="8" t="s">
        <v>197</v>
      </c>
      <c r="X250" s="8" t="s">
        <v>198</v>
      </c>
      <c r="Y250" s="8" t="s">
        <v>255</v>
      </c>
      <c r="AB250" s="8" t="s">
        <v>200</v>
      </c>
      <c r="AC250" s="8" t="s">
        <v>201</v>
      </c>
      <c r="AD250" s="8" t="s">
        <v>263</v>
      </c>
      <c r="AI250" s="10">
        <v>43932</v>
      </c>
      <c r="AJ250" s="9">
        <v>2E-3</v>
      </c>
    </row>
    <row r="251" spans="1:36">
      <c r="A251" s="8" t="s">
        <v>78</v>
      </c>
      <c r="B251" s="8" t="s">
        <v>187</v>
      </c>
      <c r="C251" s="10">
        <v>43927</v>
      </c>
      <c r="D251" s="8" t="s">
        <v>36</v>
      </c>
      <c r="E251" s="9">
        <v>2E-3</v>
      </c>
      <c r="F251" s="8" t="s">
        <v>188</v>
      </c>
      <c r="G251" s="8" t="s">
        <v>203</v>
      </c>
      <c r="H251" s="8" t="s">
        <v>193</v>
      </c>
      <c r="I251" s="8" t="s">
        <v>227</v>
      </c>
      <c r="J251" s="8" t="s">
        <v>191</v>
      </c>
      <c r="K251" s="8" t="s">
        <v>192</v>
      </c>
      <c r="N251" s="8" t="s">
        <v>189</v>
      </c>
      <c r="P251" s="8" t="s">
        <v>193</v>
      </c>
      <c r="Q251" s="8" t="s">
        <v>194</v>
      </c>
      <c r="R251" s="8" t="s">
        <v>204</v>
      </c>
      <c r="S251" s="8" t="s">
        <v>254</v>
      </c>
      <c r="T251" s="11">
        <v>43945.252083333333</v>
      </c>
      <c r="W251" s="8" t="s">
        <v>197</v>
      </c>
      <c r="X251" s="8" t="s">
        <v>198</v>
      </c>
      <c r="Y251" s="8" t="s">
        <v>255</v>
      </c>
      <c r="AB251" s="8" t="s">
        <v>200</v>
      </c>
      <c r="AC251" s="8" t="s">
        <v>201</v>
      </c>
      <c r="AD251" s="8" t="s">
        <v>263</v>
      </c>
      <c r="AI251" s="10">
        <v>43932</v>
      </c>
      <c r="AJ251" s="9">
        <v>2E-3</v>
      </c>
    </row>
    <row r="252" spans="1:36">
      <c r="A252" s="8" t="s">
        <v>78</v>
      </c>
      <c r="B252" s="8" t="s">
        <v>187</v>
      </c>
      <c r="C252" s="10">
        <v>43927</v>
      </c>
      <c r="D252" s="8" t="s">
        <v>25</v>
      </c>
      <c r="E252" s="12">
        <v>2.4E-2</v>
      </c>
      <c r="F252" s="8" t="s">
        <v>188</v>
      </c>
      <c r="H252" s="8" t="s">
        <v>189</v>
      </c>
      <c r="I252" s="8" t="s">
        <v>227</v>
      </c>
      <c r="J252" s="8" t="s">
        <v>191</v>
      </c>
      <c r="K252" s="8" t="s">
        <v>192</v>
      </c>
      <c r="P252" s="8" t="s">
        <v>193</v>
      </c>
      <c r="Q252" s="8" t="s">
        <v>194</v>
      </c>
      <c r="R252" s="8" t="s">
        <v>205</v>
      </c>
      <c r="S252" s="8" t="s">
        <v>254</v>
      </c>
      <c r="T252" s="11">
        <v>43979.786805555559</v>
      </c>
      <c r="W252" s="8" t="s">
        <v>197</v>
      </c>
      <c r="X252" s="8" t="s">
        <v>198</v>
      </c>
      <c r="Y252" s="8" t="s">
        <v>255</v>
      </c>
      <c r="AB252" s="8" t="s">
        <v>200</v>
      </c>
      <c r="AC252" s="8" t="s">
        <v>201</v>
      </c>
      <c r="AD252" s="8" t="s">
        <v>263</v>
      </c>
      <c r="AI252" s="10">
        <v>43932</v>
      </c>
      <c r="AJ252" s="12">
        <v>0.01</v>
      </c>
    </row>
    <row r="253" spans="1:36">
      <c r="A253" s="8" t="s">
        <v>78</v>
      </c>
      <c r="B253" s="8" t="s">
        <v>187</v>
      </c>
      <c r="C253" s="10">
        <v>43927</v>
      </c>
      <c r="D253" s="8" t="s">
        <v>19</v>
      </c>
      <c r="E253" s="12">
        <v>1.7000000000000001E-2</v>
      </c>
      <c r="F253" s="8" t="s">
        <v>188</v>
      </c>
      <c r="H253" s="8" t="s">
        <v>189</v>
      </c>
      <c r="I253" s="8" t="s">
        <v>227</v>
      </c>
      <c r="J253" s="8" t="s">
        <v>191</v>
      </c>
      <c r="K253" s="8" t="s">
        <v>192</v>
      </c>
      <c r="P253" s="8" t="s">
        <v>193</v>
      </c>
      <c r="Q253" s="8" t="s">
        <v>206</v>
      </c>
      <c r="R253" s="8" t="s">
        <v>207</v>
      </c>
      <c r="S253" s="8" t="s">
        <v>254</v>
      </c>
      <c r="T253" s="11">
        <v>43945.252083333333</v>
      </c>
      <c r="W253" s="8" t="s">
        <v>197</v>
      </c>
      <c r="X253" s="8" t="s">
        <v>198</v>
      </c>
      <c r="Y253" s="8" t="s">
        <v>255</v>
      </c>
      <c r="AB253" s="8" t="s">
        <v>200</v>
      </c>
      <c r="AC253" s="8" t="s">
        <v>201</v>
      </c>
      <c r="AD253" s="8" t="s">
        <v>263</v>
      </c>
      <c r="AI253" s="10">
        <v>43934</v>
      </c>
      <c r="AJ253" s="9">
        <v>4.0000000000000001E-3</v>
      </c>
    </row>
    <row r="254" spans="1:36">
      <c r="A254" s="8" t="s">
        <v>78</v>
      </c>
      <c r="B254" s="8" t="s">
        <v>187</v>
      </c>
      <c r="C254" s="10">
        <v>43927</v>
      </c>
      <c r="D254" s="8" t="s">
        <v>37</v>
      </c>
      <c r="E254" s="9">
        <v>2E-3</v>
      </c>
      <c r="F254" s="8" t="s">
        <v>188</v>
      </c>
      <c r="G254" s="8" t="s">
        <v>203</v>
      </c>
      <c r="H254" s="8" t="s">
        <v>193</v>
      </c>
      <c r="I254" s="8" t="s">
        <v>227</v>
      </c>
      <c r="J254" s="8" t="s">
        <v>191</v>
      </c>
      <c r="K254" s="8" t="s">
        <v>192</v>
      </c>
      <c r="N254" s="8" t="s">
        <v>189</v>
      </c>
      <c r="P254" s="8" t="s">
        <v>193</v>
      </c>
      <c r="Q254" s="8" t="s">
        <v>194</v>
      </c>
      <c r="R254" s="8" t="s">
        <v>208</v>
      </c>
      <c r="S254" s="8" t="s">
        <v>254</v>
      </c>
      <c r="T254" s="11">
        <v>43945.252083333333</v>
      </c>
      <c r="W254" s="8" t="s">
        <v>197</v>
      </c>
      <c r="X254" s="8" t="s">
        <v>198</v>
      </c>
      <c r="Y254" s="8" t="s">
        <v>255</v>
      </c>
      <c r="AB254" s="8" t="s">
        <v>200</v>
      </c>
      <c r="AC254" s="8" t="s">
        <v>201</v>
      </c>
      <c r="AD254" s="8" t="s">
        <v>263</v>
      </c>
      <c r="AI254" s="10">
        <v>43932</v>
      </c>
      <c r="AJ254" s="9">
        <v>2E-3</v>
      </c>
    </row>
    <row r="255" spans="1:36">
      <c r="A255" s="8" t="s">
        <v>78</v>
      </c>
      <c r="B255" s="8" t="s">
        <v>187</v>
      </c>
      <c r="C255" s="10">
        <v>43927</v>
      </c>
      <c r="D255" s="8" t="s">
        <v>26</v>
      </c>
      <c r="E255" s="12">
        <v>0.02</v>
      </c>
      <c r="F255" s="8" t="s">
        <v>188</v>
      </c>
      <c r="G255" s="8" t="s">
        <v>203</v>
      </c>
      <c r="H255" s="8" t="s">
        <v>193</v>
      </c>
      <c r="I255" s="8" t="s">
        <v>227</v>
      </c>
      <c r="J255" s="8" t="s">
        <v>191</v>
      </c>
      <c r="K255" s="8" t="s">
        <v>192</v>
      </c>
      <c r="P255" s="8" t="s">
        <v>193</v>
      </c>
      <c r="Q255" s="8" t="s">
        <v>194</v>
      </c>
      <c r="R255" s="8" t="s">
        <v>209</v>
      </c>
      <c r="S255" s="8" t="s">
        <v>254</v>
      </c>
      <c r="T255" s="11">
        <v>43979.786805555559</v>
      </c>
      <c r="W255" s="8" t="s">
        <v>197</v>
      </c>
      <c r="X255" s="8" t="s">
        <v>198</v>
      </c>
      <c r="Y255" s="8" t="s">
        <v>255</v>
      </c>
      <c r="AB255" s="8" t="s">
        <v>200</v>
      </c>
      <c r="AC255" s="8" t="s">
        <v>201</v>
      </c>
      <c r="AD255" s="8" t="s">
        <v>263</v>
      </c>
      <c r="AI255" s="10">
        <v>43932</v>
      </c>
      <c r="AJ255" s="12">
        <v>0.02</v>
      </c>
    </row>
    <row r="256" spans="1:36">
      <c r="A256" s="8" t="s">
        <v>78</v>
      </c>
      <c r="B256" s="8" t="s">
        <v>187</v>
      </c>
      <c r="C256" s="10">
        <v>43927</v>
      </c>
      <c r="D256" s="8" t="s">
        <v>27</v>
      </c>
      <c r="E256" s="9">
        <v>2E-3</v>
      </c>
      <c r="F256" s="8" t="s">
        <v>188</v>
      </c>
      <c r="G256" s="8" t="s">
        <v>203</v>
      </c>
      <c r="H256" s="8" t="s">
        <v>193</v>
      </c>
      <c r="I256" s="8" t="s">
        <v>227</v>
      </c>
      <c r="J256" s="8" t="s">
        <v>191</v>
      </c>
      <c r="K256" s="8" t="s">
        <v>192</v>
      </c>
      <c r="N256" s="8" t="s">
        <v>189</v>
      </c>
      <c r="P256" s="8" t="s">
        <v>193</v>
      </c>
      <c r="Q256" s="8" t="s">
        <v>194</v>
      </c>
      <c r="R256" s="8" t="s">
        <v>210</v>
      </c>
      <c r="S256" s="8" t="s">
        <v>254</v>
      </c>
      <c r="T256" s="11">
        <v>43945.252083333333</v>
      </c>
      <c r="W256" s="8" t="s">
        <v>197</v>
      </c>
      <c r="X256" s="8" t="s">
        <v>198</v>
      </c>
      <c r="Y256" s="8" t="s">
        <v>255</v>
      </c>
      <c r="AB256" s="8" t="s">
        <v>200</v>
      </c>
      <c r="AC256" s="8" t="s">
        <v>201</v>
      </c>
      <c r="AD256" s="8" t="s">
        <v>263</v>
      </c>
      <c r="AI256" s="10">
        <v>43932</v>
      </c>
      <c r="AJ256" s="9">
        <v>2E-3</v>
      </c>
    </row>
    <row r="257" spans="1:36">
      <c r="A257" s="8" t="s">
        <v>78</v>
      </c>
      <c r="B257" s="8" t="s">
        <v>187</v>
      </c>
      <c r="C257" s="10">
        <v>43927</v>
      </c>
      <c r="D257" s="8" t="s">
        <v>21</v>
      </c>
      <c r="E257" s="12">
        <v>2.1999999999999999E-2</v>
      </c>
      <c r="F257" s="8" t="s">
        <v>211</v>
      </c>
      <c r="H257" s="8" t="s">
        <v>189</v>
      </c>
      <c r="I257" s="8" t="s">
        <v>227</v>
      </c>
      <c r="J257" s="8" t="s">
        <v>191</v>
      </c>
      <c r="K257" s="8" t="s">
        <v>192</v>
      </c>
      <c r="N257" s="8" t="s">
        <v>189</v>
      </c>
      <c r="P257" s="8" t="s">
        <v>193</v>
      </c>
      <c r="Q257" s="8" t="s">
        <v>194</v>
      </c>
      <c r="R257" s="8" t="s">
        <v>212</v>
      </c>
      <c r="S257" s="8" t="s">
        <v>254</v>
      </c>
      <c r="T257" s="11">
        <v>43945.252083333333</v>
      </c>
      <c r="W257" s="8" t="s">
        <v>197</v>
      </c>
      <c r="X257" s="8" t="s">
        <v>198</v>
      </c>
      <c r="Y257" s="8" t="s">
        <v>255</v>
      </c>
      <c r="AB257" s="8" t="s">
        <v>200</v>
      </c>
      <c r="AC257" s="8" t="s">
        <v>201</v>
      </c>
      <c r="AD257" s="8" t="s">
        <v>263</v>
      </c>
      <c r="AI257" s="10">
        <v>43932</v>
      </c>
      <c r="AJ257" s="9">
        <v>2E-3</v>
      </c>
    </row>
    <row r="258" spans="1:36">
      <c r="A258" s="8" t="s">
        <v>78</v>
      </c>
      <c r="B258" s="8" t="s">
        <v>187</v>
      </c>
      <c r="C258" s="10">
        <v>43927</v>
      </c>
      <c r="D258" s="8" t="s">
        <v>22</v>
      </c>
      <c r="E258" s="9">
        <v>5.4999999999999997E-3</v>
      </c>
      <c r="F258" s="8" t="s">
        <v>211</v>
      </c>
      <c r="H258" s="8" t="s">
        <v>189</v>
      </c>
      <c r="I258" s="8" t="s">
        <v>227</v>
      </c>
      <c r="J258" s="8" t="s">
        <v>191</v>
      </c>
      <c r="K258" s="8" t="s">
        <v>192</v>
      </c>
      <c r="N258" s="8" t="s">
        <v>189</v>
      </c>
      <c r="P258" s="8" t="s">
        <v>193</v>
      </c>
      <c r="Q258" s="8" t="s">
        <v>194</v>
      </c>
      <c r="R258" s="8" t="s">
        <v>215</v>
      </c>
      <c r="S258" s="8" t="s">
        <v>254</v>
      </c>
      <c r="T258" s="11">
        <v>43945.252083333333</v>
      </c>
      <c r="W258" s="8" t="s">
        <v>197</v>
      </c>
      <c r="X258" s="8" t="s">
        <v>198</v>
      </c>
      <c r="Y258" s="8" t="s">
        <v>255</v>
      </c>
      <c r="AB258" s="8" t="s">
        <v>200</v>
      </c>
      <c r="AC258" s="8" t="s">
        <v>201</v>
      </c>
      <c r="AD258" s="8" t="s">
        <v>263</v>
      </c>
      <c r="AI258" s="10">
        <v>43932</v>
      </c>
      <c r="AJ258" s="9">
        <v>2E-3</v>
      </c>
    </row>
    <row r="259" spans="1:36">
      <c r="A259" s="8" t="s">
        <v>78</v>
      </c>
      <c r="B259" s="8" t="s">
        <v>187</v>
      </c>
      <c r="C259" s="10">
        <v>43927</v>
      </c>
      <c r="D259" s="8" t="s">
        <v>23</v>
      </c>
      <c r="E259" s="9">
        <v>2E-3</v>
      </c>
      <c r="F259" s="8" t="s">
        <v>211</v>
      </c>
      <c r="G259" s="8" t="s">
        <v>203</v>
      </c>
      <c r="H259" s="8" t="s">
        <v>193</v>
      </c>
      <c r="I259" s="8" t="s">
        <v>227</v>
      </c>
      <c r="J259" s="8" t="s">
        <v>191</v>
      </c>
      <c r="K259" s="8" t="s">
        <v>192</v>
      </c>
      <c r="N259" s="8" t="s">
        <v>189</v>
      </c>
      <c r="P259" s="8" t="s">
        <v>193</v>
      </c>
      <c r="Q259" s="8" t="s">
        <v>194</v>
      </c>
      <c r="R259" s="8" t="s">
        <v>216</v>
      </c>
      <c r="S259" s="8" t="s">
        <v>254</v>
      </c>
      <c r="T259" s="11">
        <v>43945.252083333333</v>
      </c>
      <c r="W259" s="8" t="s">
        <v>197</v>
      </c>
      <c r="X259" s="8" t="s">
        <v>198</v>
      </c>
      <c r="Y259" s="8" t="s">
        <v>255</v>
      </c>
      <c r="AB259" s="8" t="s">
        <v>200</v>
      </c>
      <c r="AC259" s="8" t="s">
        <v>201</v>
      </c>
      <c r="AD259" s="8" t="s">
        <v>263</v>
      </c>
      <c r="AI259" s="10">
        <v>43932</v>
      </c>
      <c r="AJ259" s="9">
        <v>2E-3</v>
      </c>
    </row>
    <row r="260" spans="1:36">
      <c r="A260" s="8" t="s">
        <v>78</v>
      </c>
      <c r="B260" s="8" t="s">
        <v>187</v>
      </c>
      <c r="C260" s="10">
        <v>43927</v>
      </c>
      <c r="D260" s="8" t="s">
        <v>24</v>
      </c>
      <c r="E260" s="9">
        <v>2E-3</v>
      </c>
      <c r="F260" s="8" t="s">
        <v>211</v>
      </c>
      <c r="G260" s="8" t="s">
        <v>203</v>
      </c>
      <c r="H260" s="8" t="s">
        <v>193</v>
      </c>
      <c r="I260" s="8" t="s">
        <v>227</v>
      </c>
      <c r="J260" s="8" t="s">
        <v>191</v>
      </c>
      <c r="K260" s="8" t="s">
        <v>192</v>
      </c>
      <c r="N260" s="8" t="s">
        <v>189</v>
      </c>
      <c r="P260" s="8" t="s">
        <v>193</v>
      </c>
      <c r="Q260" s="8" t="s">
        <v>194</v>
      </c>
      <c r="R260" s="8" t="s">
        <v>217</v>
      </c>
      <c r="S260" s="8" t="s">
        <v>254</v>
      </c>
      <c r="T260" s="11">
        <v>43945.252083333333</v>
      </c>
      <c r="W260" s="8" t="s">
        <v>197</v>
      </c>
      <c r="X260" s="8" t="s">
        <v>198</v>
      </c>
      <c r="Y260" s="8" t="s">
        <v>255</v>
      </c>
      <c r="AB260" s="8" t="s">
        <v>200</v>
      </c>
      <c r="AC260" s="8" t="s">
        <v>201</v>
      </c>
      <c r="AD260" s="8" t="s">
        <v>263</v>
      </c>
      <c r="AI260" s="10">
        <v>43932</v>
      </c>
      <c r="AJ260" s="9">
        <v>2E-3</v>
      </c>
    </row>
    <row r="261" spans="1:36">
      <c r="A261" s="8" t="s">
        <v>78</v>
      </c>
      <c r="B261" s="8" t="s">
        <v>187</v>
      </c>
      <c r="C261" s="10">
        <v>43927</v>
      </c>
      <c r="D261" s="8" t="s">
        <v>20</v>
      </c>
      <c r="E261" s="12">
        <v>5.6000000000000001E-2</v>
      </c>
      <c r="F261" s="8" t="s">
        <v>211</v>
      </c>
      <c r="H261" s="8" t="s">
        <v>189</v>
      </c>
      <c r="I261" s="8" t="s">
        <v>227</v>
      </c>
      <c r="J261" s="8" t="s">
        <v>191</v>
      </c>
      <c r="K261" s="8" t="s">
        <v>192</v>
      </c>
      <c r="N261" s="8" t="s">
        <v>189</v>
      </c>
      <c r="P261" s="8" t="s">
        <v>193</v>
      </c>
      <c r="Q261" s="8" t="s">
        <v>194</v>
      </c>
      <c r="R261" s="8" t="s">
        <v>218</v>
      </c>
      <c r="S261" s="8" t="s">
        <v>254</v>
      </c>
      <c r="T261" s="11">
        <v>43945.252083333333</v>
      </c>
      <c r="W261" s="8" t="s">
        <v>197</v>
      </c>
      <c r="X261" s="8" t="s">
        <v>198</v>
      </c>
      <c r="Y261" s="8" t="s">
        <v>255</v>
      </c>
      <c r="AB261" s="8" t="s">
        <v>200</v>
      </c>
      <c r="AC261" s="8" t="s">
        <v>201</v>
      </c>
      <c r="AD261" s="8" t="s">
        <v>263</v>
      </c>
      <c r="AI261" s="10">
        <v>43932</v>
      </c>
      <c r="AJ261" s="9">
        <v>5.0000000000000001E-3</v>
      </c>
    </row>
    <row r="262" spans="1:36">
      <c r="A262" s="8" t="s">
        <v>78</v>
      </c>
      <c r="B262" s="8" t="s">
        <v>187</v>
      </c>
      <c r="C262" s="10">
        <v>43927</v>
      </c>
      <c r="D262" s="8" t="s">
        <v>33</v>
      </c>
      <c r="E262" s="9">
        <v>2E-3</v>
      </c>
      <c r="F262" s="8" t="s">
        <v>188</v>
      </c>
      <c r="G262" s="8" t="s">
        <v>203</v>
      </c>
      <c r="H262" s="8" t="s">
        <v>193</v>
      </c>
      <c r="I262" s="8" t="s">
        <v>227</v>
      </c>
      <c r="J262" s="8" t="s">
        <v>191</v>
      </c>
      <c r="K262" s="8" t="s">
        <v>192</v>
      </c>
      <c r="N262" s="8" t="s">
        <v>189</v>
      </c>
      <c r="P262" s="8" t="s">
        <v>193</v>
      </c>
      <c r="Q262" s="8" t="s">
        <v>194</v>
      </c>
      <c r="R262" s="8" t="s">
        <v>219</v>
      </c>
      <c r="S262" s="8" t="s">
        <v>254</v>
      </c>
      <c r="T262" s="11">
        <v>43945.252083333333</v>
      </c>
      <c r="W262" s="8" t="s">
        <v>197</v>
      </c>
      <c r="X262" s="8" t="s">
        <v>198</v>
      </c>
      <c r="Y262" s="8" t="s">
        <v>255</v>
      </c>
      <c r="AB262" s="8" t="s">
        <v>200</v>
      </c>
      <c r="AC262" s="8" t="s">
        <v>201</v>
      </c>
      <c r="AD262" s="8" t="s">
        <v>263</v>
      </c>
      <c r="AI262" s="10">
        <v>43932</v>
      </c>
      <c r="AJ262" s="9">
        <v>2E-3</v>
      </c>
    </row>
    <row r="263" spans="1:36">
      <c r="A263" s="8" t="s">
        <v>78</v>
      </c>
      <c r="B263" s="8" t="s">
        <v>187</v>
      </c>
      <c r="C263" s="10">
        <v>43927</v>
      </c>
      <c r="D263" s="8" t="s">
        <v>28</v>
      </c>
      <c r="E263" s="9">
        <v>2E-3</v>
      </c>
      <c r="F263" s="8" t="s">
        <v>211</v>
      </c>
      <c r="G263" s="8" t="s">
        <v>203</v>
      </c>
      <c r="H263" s="8" t="s">
        <v>193</v>
      </c>
      <c r="I263" s="8" t="s">
        <v>227</v>
      </c>
      <c r="J263" s="8" t="s">
        <v>191</v>
      </c>
      <c r="K263" s="8" t="s">
        <v>192</v>
      </c>
      <c r="N263" s="8" t="s">
        <v>189</v>
      </c>
      <c r="P263" s="8" t="s">
        <v>193</v>
      </c>
      <c r="Q263" s="8" t="s">
        <v>194</v>
      </c>
      <c r="R263" s="8" t="s">
        <v>220</v>
      </c>
      <c r="S263" s="8" t="s">
        <v>254</v>
      </c>
      <c r="T263" s="11">
        <v>43945.252083333333</v>
      </c>
      <c r="W263" s="8" t="s">
        <v>197</v>
      </c>
      <c r="X263" s="8" t="s">
        <v>198</v>
      </c>
      <c r="Y263" s="8" t="s">
        <v>255</v>
      </c>
      <c r="AB263" s="8" t="s">
        <v>200</v>
      </c>
      <c r="AC263" s="8" t="s">
        <v>201</v>
      </c>
      <c r="AD263" s="8" t="s">
        <v>263</v>
      </c>
      <c r="AI263" s="10">
        <v>43932</v>
      </c>
      <c r="AJ263" s="9">
        <v>2E-3</v>
      </c>
    </row>
    <row r="264" spans="1:36">
      <c r="A264" s="8" t="s">
        <v>78</v>
      </c>
      <c r="B264" s="8" t="s">
        <v>187</v>
      </c>
      <c r="C264" s="10">
        <v>43927</v>
      </c>
      <c r="D264" s="8" t="s">
        <v>34</v>
      </c>
      <c r="E264" s="9">
        <v>2E-3</v>
      </c>
      <c r="F264" s="8" t="s">
        <v>188</v>
      </c>
      <c r="G264" s="8" t="s">
        <v>203</v>
      </c>
      <c r="H264" s="8" t="s">
        <v>193</v>
      </c>
      <c r="I264" s="8" t="s">
        <v>227</v>
      </c>
      <c r="J264" s="8" t="s">
        <v>191</v>
      </c>
      <c r="K264" s="8" t="s">
        <v>192</v>
      </c>
      <c r="N264" s="8" t="s">
        <v>189</v>
      </c>
      <c r="P264" s="8" t="s">
        <v>193</v>
      </c>
      <c r="Q264" s="8" t="s">
        <v>194</v>
      </c>
      <c r="R264" s="8" t="s">
        <v>221</v>
      </c>
      <c r="S264" s="8" t="s">
        <v>254</v>
      </c>
      <c r="T264" s="11">
        <v>43945.252083333333</v>
      </c>
      <c r="W264" s="8" t="s">
        <v>197</v>
      </c>
      <c r="X264" s="8" t="s">
        <v>198</v>
      </c>
      <c r="Y264" s="8" t="s">
        <v>255</v>
      </c>
      <c r="AB264" s="8" t="s">
        <v>200</v>
      </c>
      <c r="AC264" s="8" t="s">
        <v>201</v>
      </c>
      <c r="AD264" s="8" t="s">
        <v>263</v>
      </c>
      <c r="AI264" s="10">
        <v>43932</v>
      </c>
      <c r="AJ264" s="9">
        <v>2E-3</v>
      </c>
    </row>
    <row r="265" spans="1:36">
      <c r="A265" s="8" t="s">
        <v>78</v>
      </c>
      <c r="B265" s="8" t="s">
        <v>187</v>
      </c>
      <c r="C265" s="10">
        <v>43927</v>
      </c>
      <c r="D265" s="8" t="s">
        <v>38</v>
      </c>
      <c r="E265" s="9">
        <v>2E-3</v>
      </c>
      <c r="F265" s="8" t="s">
        <v>188</v>
      </c>
      <c r="G265" s="8" t="s">
        <v>203</v>
      </c>
      <c r="H265" s="8" t="s">
        <v>193</v>
      </c>
      <c r="I265" s="8" t="s">
        <v>227</v>
      </c>
      <c r="J265" s="8" t="s">
        <v>191</v>
      </c>
      <c r="K265" s="8" t="s">
        <v>192</v>
      </c>
      <c r="N265" s="8" t="s">
        <v>189</v>
      </c>
      <c r="P265" s="8" t="s">
        <v>193</v>
      </c>
      <c r="Q265" s="8" t="s">
        <v>194</v>
      </c>
      <c r="R265" s="8" t="s">
        <v>222</v>
      </c>
      <c r="S265" s="8" t="s">
        <v>254</v>
      </c>
      <c r="T265" s="11">
        <v>43945.252083333333</v>
      </c>
      <c r="W265" s="8" t="s">
        <v>197</v>
      </c>
      <c r="X265" s="8" t="s">
        <v>198</v>
      </c>
      <c r="Y265" s="8" t="s">
        <v>255</v>
      </c>
      <c r="AB265" s="8" t="s">
        <v>200</v>
      </c>
      <c r="AC265" s="8" t="s">
        <v>201</v>
      </c>
      <c r="AD265" s="8" t="s">
        <v>263</v>
      </c>
      <c r="AI265" s="10">
        <v>43932</v>
      </c>
      <c r="AJ265" s="9">
        <v>2E-3</v>
      </c>
    </row>
    <row r="266" spans="1:36">
      <c r="A266" s="8" t="s">
        <v>78</v>
      </c>
      <c r="B266" s="8" t="s">
        <v>187</v>
      </c>
      <c r="C266" s="10">
        <v>43927</v>
      </c>
      <c r="D266" s="8" t="s">
        <v>35</v>
      </c>
      <c r="E266" s="9">
        <v>2E-3</v>
      </c>
      <c r="F266" s="8" t="s">
        <v>188</v>
      </c>
      <c r="G266" s="8" t="s">
        <v>203</v>
      </c>
      <c r="H266" s="8" t="s">
        <v>193</v>
      </c>
      <c r="I266" s="8" t="s">
        <v>227</v>
      </c>
      <c r="J266" s="8" t="s">
        <v>191</v>
      </c>
      <c r="K266" s="8" t="s">
        <v>192</v>
      </c>
      <c r="N266" s="8" t="s">
        <v>189</v>
      </c>
      <c r="P266" s="8" t="s">
        <v>193</v>
      </c>
      <c r="Q266" s="8" t="s">
        <v>194</v>
      </c>
      <c r="R266" s="8" t="s">
        <v>223</v>
      </c>
      <c r="S266" s="8" t="s">
        <v>254</v>
      </c>
      <c r="T266" s="11">
        <v>43945.252083333333</v>
      </c>
      <c r="W266" s="8" t="s">
        <v>197</v>
      </c>
      <c r="X266" s="8" t="s">
        <v>198</v>
      </c>
      <c r="Y266" s="8" t="s">
        <v>255</v>
      </c>
      <c r="AB266" s="8" t="s">
        <v>200</v>
      </c>
      <c r="AC266" s="8" t="s">
        <v>201</v>
      </c>
      <c r="AD266" s="8" t="s">
        <v>263</v>
      </c>
      <c r="AI266" s="10">
        <v>43932</v>
      </c>
      <c r="AJ266" s="9">
        <v>2E-3</v>
      </c>
    </row>
    <row r="267" spans="1:36">
      <c r="A267" s="8" t="s">
        <v>78</v>
      </c>
      <c r="B267" s="8" t="s">
        <v>187</v>
      </c>
      <c r="C267" s="10">
        <v>43927</v>
      </c>
      <c r="D267" s="8" t="s">
        <v>29</v>
      </c>
      <c r="E267" s="12">
        <v>1.0999999999999999E-2</v>
      </c>
      <c r="F267" s="8" t="s">
        <v>188</v>
      </c>
      <c r="H267" s="8" t="s">
        <v>189</v>
      </c>
      <c r="I267" s="8" t="s">
        <v>227</v>
      </c>
      <c r="J267" s="8" t="s">
        <v>191</v>
      </c>
      <c r="K267" s="8" t="s">
        <v>192</v>
      </c>
      <c r="N267" s="8" t="s">
        <v>189</v>
      </c>
      <c r="P267" s="8" t="s">
        <v>193</v>
      </c>
      <c r="Q267" s="8" t="s">
        <v>194</v>
      </c>
      <c r="R267" s="8" t="s">
        <v>224</v>
      </c>
      <c r="S267" s="8" t="s">
        <v>254</v>
      </c>
      <c r="T267" s="11">
        <v>43945.252083333333</v>
      </c>
      <c r="W267" s="8" t="s">
        <v>197</v>
      </c>
      <c r="X267" s="8" t="s">
        <v>198</v>
      </c>
      <c r="Y267" s="8" t="s">
        <v>255</v>
      </c>
      <c r="AB267" s="8" t="s">
        <v>200</v>
      </c>
      <c r="AC267" s="8" t="s">
        <v>201</v>
      </c>
      <c r="AD267" s="8" t="s">
        <v>263</v>
      </c>
      <c r="AI267" s="10">
        <v>43932</v>
      </c>
      <c r="AJ267" s="9">
        <v>2E-3</v>
      </c>
    </row>
    <row r="268" spans="1:36">
      <c r="A268" s="8" t="s">
        <v>78</v>
      </c>
      <c r="B268" s="8" t="s">
        <v>187</v>
      </c>
      <c r="C268" s="10">
        <v>43927</v>
      </c>
      <c r="D268" s="8" t="s">
        <v>30</v>
      </c>
      <c r="E268" s="12">
        <v>0.02</v>
      </c>
      <c r="F268" s="8" t="s">
        <v>188</v>
      </c>
      <c r="G268" s="8" t="s">
        <v>257</v>
      </c>
      <c r="H268" s="8" t="s">
        <v>189</v>
      </c>
      <c r="I268" s="8" t="s">
        <v>227</v>
      </c>
      <c r="J268" s="8" t="s">
        <v>191</v>
      </c>
      <c r="K268" s="8" t="s">
        <v>192</v>
      </c>
      <c r="N268" s="8" t="s">
        <v>189</v>
      </c>
      <c r="P268" s="8" t="s">
        <v>193</v>
      </c>
      <c r="Q268" s="8" t="s">
        <v>194</v>
      </c>
      <c r="R268" s="8" t="s">
        <v>225</v>
      </c>
      <c r="S268" s="8" t="s">
        <v>254</v>
      </c>
      <c r="T268" s="11">
        <v>43945.252083333333</v>
      </c>
      <c r="U268" s="8" t="s">
        <v>241</v>
      </c>
      <c r="V268" s="8" t="s">
        <v>244</v>
      </c>
      <c r="W268" s="8" t="s">
        <v>197</v>
      </c>
      <c r="X268" s="8" t="s">
        <v>198</v>
      </c>
      <c r="Y268" s="8" t="s">
        <v>255</v>
      </c>
      <c r="AB268" s="8" t="s">
        <v>200</v>
      </c>
      <c r="AC268" s="8" t="s">
        <v>201</v>
      </c>
      <c r="AD268" s="8" t="s">
        <v>263</v>
      </c>
      <c r="AI268" s="10">
        <v>43932</v>
      </c>
      <c r="AJ268" s="9">
        <v>2E-3</v>
      </c>
    </row>
    <row r="269" spans="1:36">
      <c r="A269" s="8" t="s">
        <v>78</v>
      </c>
      <c r="B269" s="8" t="s">
        <v>187</v>
      </c>
      <c r="C269" s="10">
        <v>43927</v>
      </c>
      <c r="D269" s="8" t="s">
        <v>31</v>
      </c>
      <c r="E269" s="9">
        <v>2E-3</v>
      </c>
      <c r="F269" s="8" t="s">
        <v>188</v>
      </c>
      <c r="G269" s="8" t="s">
        <v>203</v>
      </c>
      <c r="H269" s="8" t="s">
        <v>193</v>
      </c>
      <c r="I269" s="8" t="s">
        <v>227</v>
      </c>
      <c r="J269" s="8" t="s">
        <v>191</v>
      </c>
      <c r="K269" s="8" t="s">
        <v>192</v>
      </c>
      <c r="N269" s="8" t="s">
        <v>189</v>
      </c>
      <c r="P269" s="8" t="s">
        <v>193</v>
      </c>
      <c r="Q269" s="8" t="s">
        <v>194</v>
      </c>
      <c r="R269" s="8" t="s">
        <v>226</v>
      </c>
      <c r="S269" s="8" t="s">
        <v>254</v>
      </c>
      <c r="T269" s="11">
        <v>43945.252083333333</v>
      </c>
      <c r="W269" s="8" t="s">
        <v>197</v>
      </c>
      <c r="X269" s="8" t="s">
        <v>198</v>
      </c>
      <c r="Y269" s="8" t="s">
        <v>255</v>
      </c>
      <c r="AB269" s="8" t="s">
        <v>200</v>
      </c>
      <c r="AC269" s="8" t="s">
        <v>201</v>
      </c>
      <c r="AD269" s="8" t="s">
        <v>263</v>
      </c>
      <c r="AI269" s="10">
        <v>43932</v>
      </c>
      <c r="AJ269" s="9">
        <v>2E-3</v>
      </c>
    </row>
    <row r="270" spans="1:36">
      <c r="A270" s="8" t="s">
        <v>83</v>
      </c>
      <c r="B270" s="8" t="s">
        <v>187</v>
      </c>
      <c r="C270" s="10">
        <v>43940</v>
      </c>
      <c r="D270" s="8" t="s">
        <v>32</v>
      </c>
      <c r="E270" s="9">
        <v>2E-3</v>
      </c>
      <c r="F270" s="8" t="s">
        <v>188</v>
      </c>
      <c r="G270" s="8" t="s">
        <v>203</v>
      </c>
      <c r="H270" s="8" t="s">
        <v>193</v>
      </c>
      <c r="I270" s="8" t="s">
        <v>227</v>
      </c>
      <c r="J270" s="8" t="s">
        <v>191</v>
      </c>
      <c r="K270" s="8" t="s">
        <v>192</v>
      </c>
      <c r="P270" s="8" t="s">
        <v>193</v>
      </c>
      <c r="Q270" s="8" t="s">
        <v>194</v>
      </c>
      <c r="R270" s="8" t="s">
        <v>195</v>
      </c>
      <c r="S270" s="8" t="s">
        <v>264</v>
      </c>
      <c r="T270" s="11">
        <v>43972.385416666664</v>
      </c>
      <c r="W270" s="8" t="s">
        <v>197</v>
      </c>
      <c r="X270" s="8" t="s">
        <v>198</v>
      </c>
      <c r="Y270" s="8" t="s">
        <v>255</v>
      </c>
      <c r="AB270" s="8" t="s">
        <v>200</v>
      </c>
      <c r="AC270" s="8" t="s">
        <v>201</v>
      </c>
      <c r="AD270" s="8" t="s">
        <v>264</v>
      </c>
      <c r="AI270" s="10">
        <v>43951</v>
      </c>
      <c r="AJ270" s="9">
        <v>2E-3</v>
      </c>
    </row>
    <row r="271" spans="1:36">
      <c r="A271" s="8" t="s">
        <v>83</v>
      </c>
      <c r="B271" s="8" t="s">
        <v>187</v>
      </c>
      <c r="C271" s="10">
        <v>43940</v>
      </c>
      <c r="D271" s="8" t="s">
        <v>36</v>
      </c>
      <c r="E271" s="9">
        <v>2E-3</v>
      </c>
      <c r="F271" s="8" t="s">
        <v>188</v>
      </c>
      <c r="G271" s="8" t="s">
        <v>203</v>
      </c>
      <c r="H271" s="8" t="s">
        <v>193</v>
      </c>
      <c r="I271" s="8" t="s">
        <v>227</v>
      </c>
      <c r="J271" s="8" t="s">
        <v>191</v>
      </c>
      <c r="K271" s="8" t="s">
        <v>192</v>
      </c>
      <c r="P271" s="8" t="s">
        <v>193</v>
      </c>
      <c r="Q271" s="8" t="s">
        <v>194</v>
      </c>
      <c r="R271" s="8" t="s">
        <v>204</v>
      </c>
      <c r="S271" s="8" t="s">
        <v>264</v>
      </c>
      <c r="T271" s="11">
        <v>43972.385416666664</v>
      </c>
      <c r="W271" s="8" t="s">
        <v>197</v>
      </c>
      <c r="X271" s="8" t="s">
        <v>198</v>
      </c>
      <c r="Y271" s="8" t="s">
        <v>255</v>
      </c>
      <c r="AB271" s="8" t="s">
        <v>200</v>
      </c>
      <c r="AC271" s="8" t="s">
        <v>201</v>
      </c>
      <c r="AD271" s="8" t="s">
        <v>264</v>
      </c>
      <c r="AI271" s="10">
        <v>43951</v>
      </c>
      <c r="AJ271" s="9">
        <v>2E-3</v>
      </c>
    </row>
    <row r="272" spans="1:36">
      <c r="A272" s="8" t="s">
        <v>83</v>
      </c>
      <c r="B272" s="8" t="s">
        <v>187</v>
      </c>
      <c r="C272" s="10">
        <v>43940</v>
      </c>
      <c r="D272" s="8" t="s">
        <v>25</v>
      </c>
      <c r="E272" s="12">
        <v>1.7000000000000001E-2</v>
      </c>
      <c r="F272" s="8" t="s">
        <v>188</v>
      </c>
      <c r="H272" s="8" t="s">
        <v>189</v>
      </c>
      <c r="I272" s="8" t="s">
        <v>227</v>
      </c>
      <c r="J272" s="8" t="s">
        <v>191</v>
      </c>
      <c r="K272" s="8" t="s">
        <v>192</v>
      </c>
      <c r="P272" s="8" t="s">
        <v>193</v>
      </c>
      <c r="Q272" s="8" t="s">
        <v>194</v>
      </c>
      <c r="R272" s="8" t="s">
        <v>205</v>
      </c>
      <c r="S272" s="8" t="s">
        <v>264</v>
      </c>
      <c r="T272" s="11">
        <v>43972.385416666664</v>
      </c>
      <c r="W272" s="8" t="s">
        <v>197</v>
      </c>
      <c r="X272" s="8" t="s">
        <v>198</v>
      </c>
      <c r="Y272" s="8" t="s">
        <v>255</v>
      </c>
      <c r="AB272" s="8" t="s">
        <v>200</v>
      </c>
      <c r="AC272" s="8" t="s">
        <v>201</v>
      </c>
      <c r="AD272" s="8" t="s">
        <v>264</v>
      </c>
      <c r="AI272" s="10">
        <v>43951</v>
      </c>
      <c r="AJ272" s="12">
        <v>0.01</v>
      </c>
    </row>
    <row r="273" spans="1:36">
      <c r="A273" s="8" t="s">
        <v>83</v>
      </c>
      <c r="B273" s="8" t="s">
        <v>187</v>
      </c>
      <c r="C273" s="10">
        <v>43940</v>
      </c>
      <c r="D273" s="8" t="s">
        <v>19</v>
      </c>
      <c r="E273" s="9">
        <v>5.4999999999999997E-3</v>
      </c>
      <c r="F273" s="8" t="s">
        <v>188</v>
      </c>
      <c r="H273" s="8" t="s">
        <v>189</v>
      </c>
      <c r="I273" s="8" t="s">
        <v>227</v>
      </c>
      <c r="J273" s="8" t="s">
        <v>191</v>
      </c>
      <c r="K273" s="8" t="s">
        <v>192</v>
      </c>
      <c r="P273" s="8" t="s">
        <v>193</v>
      </c>
      <c r="Q273" s="8" t="s">
        <v>194</v>
      </c>
      <c r="R273" s="8" t="s">
        <v>207</v>
      </c>
      <c r="S273" s="8" t="s">
        <v>264</v>
      </c>
      <c r="T273" s="11">
        <v>43972.385416666664</v>
      </c>
      <c r="W273" s="8" t="s">
        <v>197</v>
      </c>
      <c r="X273" s="8" t="s">
        <v>198</v>
      </c>
      <c r="Y273" s="8" t="s">
        <v>255</v>
      </c>
      <c r="AB273" s="8" t="s">
        <v>200</v>
      </c>
      <c r="AC273" s="8" t="s">
        <v>201</v>
      </c>
      <c r="AD273" s="8" t="s">
        <v>264</v>
      </c>
      <c r="AI273" s="10">
        <v>43951</v>
      </c>
      <c r="AJ273" s="9">
        <v>2E-3</v>
      </c>
    </row>
    <row r="274" spans="1:36">
      <c r="A274" s="8" t="s">
        <v>83</v>
      </c>
      <c r="B274" s="8" t="s">
        <v>187</v>
      </c>
      <c r="C274" s="10">
        <v>43940</v>
      </c>
      <c r="D274" s="8" t="s">
        <v>37</v>
      </c>
      <c r="E274" s="9">
        <v>2E-3</v>
      </c>
      <c r="F274" s="8" t="s">
        <v>188</v>
      </c>
      <c r="G274" s="8" t="s">
        <v>203</v>
      </c>
      <c r="H274" s="8" t="s">
        <v>193</v>
      </c>
      <c r="I274" s="8" t="s">
        <v>227</v>
      </c>
      <c r="J274" s="8" t="s">
        <v>191</v>
      </c>
      <c r="K274" s="8" t="s">
        <v>192</v>
      </c>
      <c r="P274" s="8" t="s">
        <v>193</v>
      </c>
      <c r="Q274" s="8" t="s">
        <v>194</v>
      </c>
      <c r="R274" s="8" t="s">
        <v>208</v>
      </c>
      <c r="S274" s="8" t="s">
        <v>264</v>
      </c>
      <c r="T274" s="11">
        <v>43972.385416666664</v>
      </c>
      <c r="W274" s="8" t="s">
        <v>197</v>
      </c>
      <c r="X274" s="8" t="s">
        <v>198</v>
      </c>
      <c r="Y274" s="8" t="s">
        <v>255</v>
      </c>
      <c r="AB274" s="8" t="s">
        <v>200</v>
      </c>
      <c r="AC274" s="8" t="s">
        <v>201</v>
      </c>
      <c r="AD274" s="8" t="s">
        <v>264</v>
      </c>
      <c r="AI274" s="10">
        <v>43951</v>
      </c>
      <c r="AJ274" s="9">
        <v>2E-3</v>
      </c>
    </row>
    <row r="275" spans="1:36">
      <c r="A275" s="8" t="s">
        <v>83</v>
      </c>
      <c r="B275" s="8" t="s">
        <v>187</v>
      </c>
      <c r="C275" s="10">
        <v>43940</v>
      </c>
      <c r="D275" s="8" t="s">
        <v>26</v>
      </c>
      <c r="E275" s="12">
        <v>0.02</v>
      </c>
      <c r="F275" s="8" t="s">
        <v>188</v>
      </c>
      <c r="G275" s="8" t="s">
        <v>203</v>
      </c>
      <c r="H275" s="8" t="s">
        <v>193</v>
      </c>
      <c r="I275" s="8" t="s">
        <v>227</v>
      </c>
      <c r="J275" s="8" t="s">
        <v>191</v>
      </c>
      <c r="K275" s="8" t="s">
        <v>192</v>
      </c>
      <c r="P275" s="8" t="s">
        <v>193</v>
      </c>
      <c r="Q275" s="8" t="s">
        <v>194</v>
      </c>
      <c r="R275" s="8" t="s">
        <v>209</v>
      </c>
      <c r="S275" s="8" t="s">
        <v>264</v>
      </c>
      <c r="T275" s="11">
        <v>43972.385416666664</v>
      </c>
      <c r="W275" s="8" t="s">
        <v>197</v>
      </c>
      <c r="X275" s="8" t="s">
        <v>198</v>
      </c>
      <c r="Y275" s="8" t="s">
        <v>255</v>
      </c>
      <c r="AB275" s="8" t="s">
        <v>200</v>
      </c>
      <c r="AC275" s="8" t="s">
        <v>201</v>
      </c>
      <c r="AD275" s="8" t="s">
        <v>264</v>
      </c>
      <c r="AI275" s="10">
        <v>43951</v>
      </c>
      <c r="AJ275" s="12">
        <v>0.02</v>
      </c>
    </row>
    <row r="276" spans="1:36">
      <c r="A276" s="8" t="s">
        <v>83</v>
      </c>
      <c r="B276" s="8" t="s">
        <v>187</v>
      </c>
      <c r="C276" s="10">
        <v>43940</v>
      </c>
      <c r="D276" s="8" t="s">
        <v>27</v>
      </c>
      <c r="E276" s="9">
        <v>2E-3</v>
      </c>
      <c r="F276" s="8" t="s">
        <v>188</v>
      </c>
      <c r="G276" s="8" t="s">
        <v>203</v>
      </c>
      <c r="H276" s="8" t="s">
        <v>193</v>
      </c>
      <c r="I276" s="8" t="s">
        <v>227</v>
      </c>
      <c r="J276" s="8" t="s">
        <v>191</v>
      </c>
      <c r="K276" s="8" t="s">
        <v>192</v>
      </c>
      <c r="P276" s="8" t="s">
        <v>193</v>
      </c>
      <c r="Q276" s="8" t="s">
        <v>194</v>
      </c>
      <c r="R276" s="8" t="s">
        <v>210</v>
      </c>
      <c r="S276" s="8" t="s">
        <v>264</v>
      </c>
      <c r="T276" s="11">
        <v>43972.385416666664</v>
      </c>
      <c r="W276" s="8" t="s">
        <v>197</v>
      </c>
      <c r="X276" s="8" t="s">
        <v>198</v>
      </c>
      <c r="Y276" s="8" t="s">
        <v>255</v>
      </c>
      <c r="AB276" s="8" t="s">
        <v>200</v>
      </c>
      <c r="AC276" s="8" t="s">
        <v>201</v>
      </c>
      <c r="AD276" s="8" t="s">
        <v>264</v>
      </c>
      <c r="AI276" s="10">
        <v>43951</v>
      </c>
      <c r="AJ276" s="9">
        <v>2E-3</v>
      </c>
    </row>
    <row r="277" spans="1:36">
      <c r="A277" s="8" t="s">
        <v>83</v>
      </c>
      <c r="B277" s="8" t="s">
        <v>187</v>
      </c>
      <c r="C277" s="10">
        <v>43940</v>
      </c>
      <c r="D277" s="8" t="s">
        <v>21</v>
      </c>
      <c r="E277" s="12">
        <v>1.0999999999999999E-2</v>
      </c>
      <c r="F277" s="8" t="s">
        <v>211</v>
      </c>
      <c r="H277" s="8" t="s">
        <v>189</v>
      </c>
      <c r="I277" s="8" t="s">
        <v>227</v>
      </c>
      <c r="J277" s="8" t="s">
        <v>191</v>
      </c>
      <c r="K277" s="8" t="s">
        <v>192</v>
      </c>
      <c r="P277" s="8" t="s">
        <v>193</v>
      </c>
      <c r="Q277" s="8" t="s">
        <v>194</v>
      </c>
      <c r="R277" s="8" t="s">
        <v>212</v>
      </c>
      <c r="S277" s="8" t="s">
        <v>264</v>
      </c>
      <c r="T277" s="11">
        <v>43972.385416666664</v>
      </c>
      <c r="W277" s="8" t="s">
        <v>197</v>
      </c>
      <c r="X277" s="8" t="s">
        <v>198</v>
      </c>
      <c r="Y277" s="8" t="s">
        <v>255</v>
      </c>
      <c r="AB277" s="8" t="s">
        <v>200</v>
      </c>
      <c r="AC277" s="8" t="s">
        <v>201</v>
      </c>
      <c r="AD277" s="8" t="s">
        <v>264</v>
      </c>
      <c r="AI277" s="10">
        <v>43951</v>
      </c>
      <c r="AJ277" s="9">
        <v>2E-3</v>
      </c>
    </row>
    <row r="278" spans="1:36">
      <c r="A278" s="8" t="s">
        <v>83</v>
      </c>
      <c r="B278" s="8" t="s">
        <v>187</v>
      </c>
      <c r="C278" s="10">
        <v>43940</v>
      </c>
      <c r="D278" s="8" t="s">
        <v>22</v>
      </c>
      <c r="E278" s="9">
        <v>2.5999999999999999E-3</v>
      </c>
      <c r="F278" s="8" t="s">
        <v>211</v>
      </c>
      <c r="H278" s="8" t="s">
        <v>189</v>
      </c>
      <c r="I278" s="8" t="s">
        <v>227</v>
      </c>
      <c r="J278" s="8" t="s">
        <v>191</v>
      </c>
      <c r="K278" s="8" t="s">
        <v>192</v>
      </c>
      <c r="P278" s="8" t="s">
        <v>193</v>
      </c>
      <c r="Q278" s="8" t="s">
        <v>194</v>
      </c>
      <c r="R278" s="8" t="s">
        <v>215</v>
      </c>
      <c r="S278" s="8" t="s">
        <v>264</v>
      </c>
      <c r="T278" s="11">
        <v>43972.385416666664</v>
      </c>
      <c r="W278" s="8" t="s">
        <v>197</v>
      </c>
      <c r="X278" s="8" t="s">
        <v>198</v>
      </c>
      <c r="Y278" s="8" t="s">
        <v>255</v>
      </c>
      <c r="AB278" s="8" t="s">
        <v>200</v>
      </c>
      <c r="AC278" s="8" t="s">
        <v>201</v>
      </c>
      <c r="AD278" s="8" t="s">
        <v>264</v>
      </c>
      <c r="AI278" s="10">
        <v>43951</v>
      </c>
      <c r="AJ278" s="9">
        <v>2E-3</v>
      </c>
    </row>
    <row r="279" spans="1:36">
      <c r="A279" s="8" t="s">
        <v>83</v>
      </c>
      <c r="B279" s="8" t="s">
        <v>187</v>
      </c>
      <c r="C279" s="10">
        <v>43940</v>
      </c>
      <c r="D279" s="8" t="s">
        <v>23</v>
      </c>
      <c r="E279" s="9">
        <v>2E-3</v>
      </c>
      <c r="F279" s="8" t="s">
        <v>211</v>
      </c>
      <c r="G279" s="8" t="s">
        <v>203</v>
      </c>
      <c r="H279" s="8" t="s">
        <v>193</v>
      </c>
      <c r="I279" s="8" t="s">
        <v>227</v>
      </c>
      <c r="J279" s="8" t="s">
        <v>191</v>
      </c>
      <c r="K279" s="8" t="s">
        <v>192</v>
      </c>
      <c r="P279" s="8" t="s">
        <v>193</v>
      </c>
      <c r="Q279" s="8" t="s">
        <v>194</v>
      </c>
      <c r="R279" s="8" t="s">
        <v>216</v>
      </c>
      <c r="S279" s="8" t="s">
        <v>264</v>
      </c>
      <c r="T279" s="11">
        <v>43972.385416666664</v>
      </c>
      <c r="W279" s="8" t="s">
        <v>197</v>
      </c>
      <c r="X279" s="8" t="s">
        <v>198</v>
      </c>
      <c r="Y279" s="8" t="s">
        <v>255</v>
      </c>
      <c r="AB279" s="8" t="s">
        <v>200</v>
      </c>
      <c r="AC279" s="8" t="s">
        <v>201</v>
      </c>
      <c r="AD279" s="8" t="s">
        <v>264</v>
      </c>
      <c r="AI279" s="10">
        <v>43951</v>
      </c>
      <c r="AJ279" s="9">
        <v>2E-3</v>
      </c>
    </row>
    <row r="280" spans="1:36">
      <c r="A280" s="8" t="s">
        <v>83</v>
      </c>
      <c r="B280" s="8" t="s">
        <v>187</v>
      </c>
      <c r="C280" s="10">
        <v>43940</v>
      </c>
      <c r="D280" s="8" t="s">
        <v>24</v>
      </c>
      <c r="E280" s="9">
        <v>6.8999999999999999E-3</v>
      </c>
      <c r="F280" s="8" t="s">
        <v>211</v>
      </c>
      <c r="H280" s="8" t="s">
        <v>189</v>
      </c>
      <c r="I280" s="8" t="s">
        <v>227</v>
      </c>
      <c r="J280" s="8" t="s">
        <v>191</v>
      </c>
      <c r="K280" s="8" t="s">
        <v>192</v>
      </c>
      <c r="P280" s="8" t="s">
        <v>193</v>
      </c>
      <c r="Q280" s="8" t="s">
        <v>194</v>
      </c>
      <c r="R280" s="8" t="s">
        <v>217</v>
      </c>
      <c r="S280" s="8" t="s">
        <v>264</v>
      </c>
      <c r="T280" s="11">
        <v>43972.385416666664</v>
      </c>
      <c r="W280" s="8" t="s">
        <v>197</v>
      </c>
      <c r="X280" s="8" t="s">
        <v>198</v>
      </c>
      <c r="Y280" s="8" t="s">
        <v>255</v>
      </c>
      <c r="AB280" s="8" t="s">
        <v>200</v>
      </c>
      <c r="AC280" s="8" t="s">
        <v>201</v>
      </c>
      <c r="AD280" s="8" t="s">
        <v>264</v>
      </c>
      <c r="AI280" s="10">
        <v>43951</v>
      </c>
      <c r="AJ280" s="9">
        <v>2E-3</v>
      </c>
    </row>
    <row r="281" spans="1:36">
      <c r="A281" s="8" t="s">
        <v>83</v>
      </c>
      <c r="B281" s="8" t="s">
        <v>187</v>
      </c>
      <c r="C281" s="10">
        <v>43940</v>
      </c>
      <c r="D281" s="8" t="s">
        <v>20</v>
      </c>
      <c r="E281" s="12">
        <v>2.8000000000000001E-2</v>
      </c>
      <c r="F281" s="8" t="s">
        <v>211</v>
      </c>
      <c r="H281" s="8" t="s">
        <v>189</v>
      </c>
      <c r="I281" s="8" t="s">
        <v>227</v>
      </c>
      <c r="J281" s="8" t="s">
        <v>191</v>
      </c>
      <c r="K281" s="8" t="s">
        <v>192</v>
      </c>
      <c r="P281" s="8" t="s">
        <v>193</v>
      </c>
      <c r="Q281" s="8" t="s">
        <v>194</v>
      </c>
      <c r="R281" s="8" t="s">
        <v>218</v>
      </c>
      <c r="S281" s="8" t="s">
        <v>264</v>
      </c>
      <c r="T281" s="11">
        <v>43972.385416666664</v>
      </c>
      <c r="W281" s="8" t="s">
        <v>197</v>
      </c>
      <c r="X281" s="8" t="s">
        <v>198</v>
      </c>
      <c r="Y281" s="8" t="s">
        <v>255</v>
      </c>
      <c r="AB281" s="8" t="s">
        <v>200</v>
      </c>
      <c r="AC281" s="8" t="s">
        <v>201</v>
      </c>
      <c r="AD281" s="8" t="s">
        <v>264</v>
      </c>
      <c r="AI281" s="10">
        <v>43951</v>
      </c>
      <c r="AJ281" s="9">
        <v>5.0000000000000001E-3</v>
      </c>
    </row>
    <row r="282" spans="1:36">
      <c r="A282" s="8" t="s">
        <v>83</v>
      </c>
      <c r="B282" s="8" t="s">
        <v>187</v>
      </c>
      <c r="C282" s="10">
        <v>43940</v>
      </c>
      <c r="D282" s="8" t="s">
        <v>33</v>
      </c>
      <c r="E282" s="9">
        <v>2E-3</v>
      </c>
      <c r="F282" s="8" t="s">
        <v>188</v>
      </c>
      <c r="G282" s="8" t="s">
        <v>203</v>
      </c>
      <c r="H282" s="8" t="s">
        <v>193</v>
      </c>
      <c r="I282" s="8" t="s">
        <v>227</v>
      </c>
      <c r="J282" s="8" t="s">
        <v>191</v>
      </c>
      <c r="K282" s="8" t="s">
        <v>192</v>
      </c>
      <c r="P282" s="8" t="s">
        <v>193</v>
      </c>
      <c r="Q282" s="8" t="s">
        <v>194</v>
      </c>
      <c r="R282" s="8" t="s">
        <v>219</v>
      </c>
      <c r="S282" s="8" t="s">
        <v>264</v>
      </c>
      <c r="T282" s="11">
        <v>43972.385416666664</v>
      </c>
      <c r="W282" s="8" t="s">
        <v>197</v>
      </c>
      <c r="X282" s="8" t="s">
        <v>198</v>
      </c>
      <c r="Y282" s="8" t="s">
        <v>255</v>
      </c>
      <c r="AB282" s="8" t="s">
        <v>200</v>
      </c>
      <c r="AC282" s="8" t="s">
        <v>201</v>
      </c>
      <c r="AD282" s="8" t="s">
        <v>264</v>
      </c>
      <c r="AI282" s="10">
        <v>43951</v>
      </c>
      <c r="AJ282" s="9">
        <v>2E-3</v>
      </c>
    </row>
    <row r="283" spans="1:36">
      <c r="A283" s="8" t="s">
        <v>83</v>
      </c>
      <c r="B283" s="8" t="s">
        <v>187</v>
      </c>
      <c r="C283" s="10">
        <v>43940</v>
      </c>
      <c r="D283" s="8" t="s">
        <v>28</v>
      </c>
      <c r="E283" s="9">
        <v>2E-3</v>
      </c>
      <c r="F283" s="8" t="s">
        <v>211</v>
      </c>
      <c r="G283" s="8" t="s">
        <v>203</v>
      </c>
      <c r="H283" s="8" t="s">
        <v>193</v>
      </c>
      <c r="I283" s="8" t="s">
        <v>227</v>
      </c>
      <c r="J283" s="8" t="s">
        <v>191</v>
      </c>
      <c r="K283" s="8" t="s">
        <v>192</v>
      </c>
      <c r="P283" s="8" t="s">
        <v>193</v>
      </c>
      <c r="Q283" s="8" t="s">
        <v>194</v>
      </c>
      <c r="R283" s="8" t="s">
        <v>220</v>
      </c>
      <c r="S283" s="8" t="s">
        <v>264</v>
      </c>
      <c r="T283" s="11">
        <v>43972.385416666664</v>
      </c>
      <c r="W283" s="8" t="s">
        <v>197</v>
      </c>
      <c r="X283" s="8" t="s">
        <v>198</v>
      </c>
      <c r="Y283" s="8" t="s">
        <v>255</v>
      </c>
      <c r="AB283" s="8" t="s">
        <v>200</v>
      </c>
      <c r="AC283" s="8" t="s">
        <v>201</v>
      </c>
      <c r="AD283" s="8" t="s">
        <v>264</v>
      </c>
      <c r="AI283" s="10">
        <v>43951</v>
      </c>
      <c r="AJ283" s="9">
        <v>2E-3</v>
      </c>
    </row>
    <row r="284" spans="1:36">
      <c r="A284" s="8" t="s">
        <v>83</v>
      </c>
      <c r="B284" s="8" t="s">
        <v>187</v>
      </c>
      <c r="C284" s="10">
        <v>43940</v>
      </c>
      <c r="D284" s="8" t="s">
        <v>34</v>
      </c>
      <c r="E284" s="9">
        <v>2E-3</v>
      </c>
      <c r="F284" s="8" t="s">
        <v>188</v>
      </c>
      <c r="G284" s="8" t="s">
        <v>203</v>
      </c>
      <c r="H284" s="8" t="s">
        <v>193</v>
      </c>
      <c r="I284" s="8" t="s">
        <v>227</v>
      </c>
      <c r="J284" s="8" t="s">
        <v>191</v>
      </c>
      <c r="K284" s="8" t="s">
        <v>192</v>
      </c>
      <c r="P284" s="8" t="s">
        <v>193</v>
      </c>
      <c r="Q284" s="8" t="s">
        <v>194</v>
      </c>
      <c r="R284" s="8" t="s">
        <v>221</v>
      </c>
      <c r="S284" s="8" t="s">
        <v>264</v>
      </c>
      <c r="T284" s="11">
        <v>43972.385416666664</v>
      </c>
      <c r="W284" s="8" t="s">
        <v>197</v>
      </c>
      <c r="X284" s="8" t="s">
        <v>198</v>
      </c>
      <c r="Y284" s="8" t="s">
        <v>255</v>
      </c>
      <c r="AB284" s="8" t="s">
        <v>200</v>
      </c>
      <c r="AC284" s="8" t="s">
        <v>201</v>
      </c>
      <c r="AD284" s="8" t="s">
        <v>264</v>
      </c>
      <c r="AI284" s="10">
        <v>43951</v>
      </c>
      <c r="AJ284" s="9">
        <v>2E-3</v>
      </c>
    </row>
    <row r="285" spans="1:36">
      <c r="A285" s="8" t="s">
        <v>83</v>
      </c>
      <c r="B285" s="8" t="s">
        <v>187</v>
      </c>
      <c r="C285" s="10">
        <v>43940</v>
      </c>
      <c r="D285" s="8" t="s">
        <v>38</v>
      </c>
      <c r="E285" s="9">
        <v>2E-3</v>
      </c>
      <c r="F285" s="8" t="s">
        <v>188</v>
      </c>
      <c r="G285" s="8" t="s">
        <v>203</v>
      </c>
      <c r="H285" s="8" t="s">
        <v>193</v>
      </c>
      <c r="I285" s="8" t="s">
        <v>227</v>
      </c>
      <c r="J285" s="8" t="s">
        <v>191</v>
      </c>
      <c r="K285" s="8" t="s">
        <v>192</v>
      </c>
      <c r="P285" s="8" t="s">
        <v>193</v>
      </c>
      <c r="Q285" s="8" t="s">
        <v>194</v>
      </c>
      <c r="R285" s="8" t="s">
        <v>222</v>
      </c>
      <c r="S285" s="8" t="s">
        <v>264</v>
      </c>
      <c r="T285" s="11">
        <v>43972.385416666664</v>
      </c>
      <c r="W285" s="8" t="s">
        <v>197</v>
      </c>
      <c r="X285" s="8" t="s">
        <v>198</v>
      </c>
      <c r="Y285" s="8" t="s">
        <v>255</v>
      </c>
      <c r="AB285" s="8" t="s">
        <v>200</v>
      </c>
      <c r="AC285" s="8" t="s">
        <v>201</v>
      </c>
      <c r="AD285" s="8" t="s">
        <v>264</v>
      </c>
      <c r="AI285" s="10">
        <v>43951</v>
      </c>
      <c r="AJ285" s="9">
        <v>2E-3</v>
      </c>
    </row>
    <row r="286" spans="1:36">
      <c r="A286" s="8" t="s">
        <v>83</v>
      </c>
      <c r="B286" s="8" t="s">
        <v>187</v>
      </c>
      <c r="C286" s="10">
        <v>43940</v>
      </c>
      <c r="D286" s="8" t="s">
        <v>35</v>
      </c>
      <c r="E286" s="9">
        <v>2E-3</v>
      </c>
      <c r="F286" s="8" t="s">
        <v>188</v>
      </c>
      <c r="G286" s="8" t="s">
        <v>203</v>
      </c>
      <c r="H286" s="8" t="s">
        <v>193</v>
      </c>
      <c r="I286" s="8" t="s">
        <v>227</v>
      </c>
      <c r="J286" s="8" t="s">
        <v>191</v>
      </c>
      <c r="K286" s="8" t="s">
        <v>192</v>
      </c>
      <c r="P286" s="8" t="s">
        <v>193</v>
      </c>
      <c r="Q286" s="8" t="s">
        <v>194</v>
      </c>
      <c r="R286" s="8" t="s">
        <v>223</v>
      </c>
      <c r="S286" s="8" t="s">
        <v>264</v>
      </c>
      <c r="T286" s="11">
        <v>43972.385416666664</v>
      </c>
      <c r="W286" s="8" t="s">
        <v>197</v>
      </c>
      <c r="X286" s="8" t="s">
        <v>198</v>
      </c>
      <c r="Y286" s="8" t="s">
        <v>255</v>
      </c>
      <c r="AB286" s="8" t="s">
        <v>200</v>
      </c>
      <c r="AC286" s="8" t="s">
        <v>201</v>
      </c>
      <c r="AD286" s="8" t="s">
        <v>264</v>
      </c>
      <c r="AI286" s="10">
        <v>43951</v>
      </c>
      <c r="AJ286" s="9">
        <v>2E-3</v>
      </c>
    </row>
    <row r="287" spans="1:36">
      <c r="A287" s="8" t="s">
        <v>83</v>
      </c>
      <c r="B287" s="8" t="s">
        <v>187</v>
      </c>
      <c r="C287" s="10">
        <v>43940</v>
      </c>
      <c r="D287" s="8" t="s">
        <v>29</v>
      </c>
      <c r="E287" s="9">
        <v>2E-3</v>
      </c>
      <c r="F287" s="8" t="s">
        <v>188</v>
      </c>
      <c r="G287" s="8" t="s">
        <v>203</v>
      </c>
      <c r="H287" s="8" t="s">
        <v>193</v>
      </c>
      <c r="I287" s="8" t="s">
        <v>227</v>
      </c>
      <c r="J287" s="8" t="s">
        <v>191</v>
      </c>
      <c r="K287" s="8" t="s">
        <v>192</v>
      </c>
      <c r="P287" s="8" t="s">
        <v>193</v>
      </c>
      <c r="Q287" s="8" t="s">
        <v>194</v>
      </c>
      <c r="R287" s="8" t="s">
        <v>224</v>
      </c>
      <c r="S287" s="8" t="s">
        <v>264</v>
      </c>
      <c r="T287" s="11">
        <v>43972.385416666664</v>
      </c>
      <c r="W287" s="8" t="s">
        <v>197</v>
      </c>
      <c r="X287" s="8" t="s">
        <v>198</v>
      </c>
      <c r="Y287" s="8" t="s">
        <v>255</v>
      </c>
      <c r="AB287" s="8" t="s">
        <v>200</v>
      </c>
      <c r="AC287" s="8" t="s">
        <v>201</v>
      </c>
      <c r="AD287" s="8" t="s">
        <v>264</v>
      </c>
      <c r="AI287" s="10">
        <v>43951</v>
      </c>
      <c r="AJ287" s="9">
        <v>2E-3</v>
      </c>
    </row>
    <row r="288" spans="1:36">
      <c r="A288" s="8" t="s">
        <v>83</v>
      </c>
      <c r="B288" s="8" t="s">
        <v>187</v>
      </c>
      <c r="C288" s="10">
        <v>43940</v>
      </c>
      <c r="D288" s="8" t="s">
        <v>30</v>
      </c>
      <c r="E288" s="9">
        <v>9.5999999999999992E-3</v>
      </c>
      <c r="F288" s="8" t="s">
        <v>188</v>
      </c>
      <c r="H288" s="8" t="s">
        <v>189</v>
      </c>
      <c r="I288" s="8" t="s">
        <v>227</v>
      </c>
      <c r="J288" s="8" t="s">
        <v>191</v>
      </c>
      <c r="K288" s="8" t="s">
        <v>192</v>
      </c>
      <c r="P288" s="8" t="s">
        <v>193</v>
      </c>
      <c r="Q288" s="8" t="s">
        <v>194</v>
      </c>
      <c r="R288" s="8" t="s">
        <v>225</v>
      </c>
      <c r="S288" s="8" t="s">
        <v>264</v>
      </c>
      <c r="T288" s="11">
        <v>43972.385416666664</v>
      </c>
      <c r="W288" s="8" t="s">
        <v>197</v>
      </c>
      <c r="X288" s="8" t="s">
        <v>198</v>
      </c>
      <c r="Y288" s="8" t="s">
        <v>255</v>
      </c>
      <c r="AB288" s="8" t="s">
        <v>200</v>
      </c>
      <c r="AC288" s="8" t="s">
        <v>201</v>
      </c>
      <c r="AD288" s="8" t="s">
        <v>264</v>
      </c>
      <c r="AI288" s="10">
        <v>43951</v>
      </c>
      <c r="AJ288" s="9">
        <v>2E-3</v>
      </c>
    </row>
    <row r="289" spans="1:36">
      <c r="A289" s="8" t="s">
        <v>83</v>
      </c>
      <c r="B289" s="8" t="s">
        <v>187</v>
      </c>
      <c r="C289" s="10">
        <v>43940</v>
      </c>
      <c r="D289" s="8" t="s">
        <v>31</v>
      </c>
      <c r="E289" s="9">
        <v>2E-3</v>
      </c>
      <c r="F289" s="8" t="s">
        <v>188</v>
      </c>
      <c r="G289" s="8" t="s">
        <v>203</v>
      </c>
      <c r="H289" s="8" t="s">
        <v>193</v>
      </c>
      <c r="I289" s="8" t="s">
        <v>227</v>
      </c>
      <c r="J289" s="8" t="s">
        <v>191</v>
      </c>
      <c r="K289" s="8" t="s">
        <v>192</v>
      </c>
      <c r="P289" s="8" t="s">
        <v>193</v>
      </c>
      <c r="Q289" s="8" t="s">
        <v>194</v>
      </c>
      <c r="R289" s="8" t="s">
        <v>226</v>
      </c>
      <c r="S289" s="8" t="s">
        <v>264</v>
      </c>
      <c r="T289" s="11">
        <v>43972.385416666664</v>
      </c>
      <c r="W289" s="8" t="s">
        <v>197</v>
      </c>
      <c r="X289" s="8" t="s">
        <v>198</v>
      </c>
      <c r="Y289" s="8" t="s">
        <v>255</v>
      </c>
      <c r="AB289" s="8" t="s">
        <v>200</v>
      </c>
      <c r="AC289" s="8" t="s">
        <v>201</v>
      </c>
      <c r="AD289" s="8" t="s">
        <v>264</v>
      </c>
      <c r="AI289" s="10">
        <v>43951</v>
      </c>
      <c r="AJ289" s="9">
        <v>2E-3</v>
      </c>
    </row>
    <row r="290" spans="1:36">
      <c r="A290" s="8" t="s">
        <v>86</v>
      </c>
      <c r="B290" s="8" t="s">
        <v>187</v>
      </c>
      <c r="C290" s="10">
        <v>43943</v>
      </c>
      <c r="D290" s="8" t="s">
        <v>32</v>
      </c>
      <c r="E290" s="9">
        <v>2E-3</v>
      </c>
      <c r="F290" s="8" t="s">
        <v>188</v>
      </c>
      <c r="G290" s="8" t="s">
        <v>203</v>
      </c>
      <c r="H290" s="8" t="s">
        <v>193</v>
      </c>
      <c r="I290" s="8" t="s">
        <v>227</v>
      </c>
      <c r="J290" s="8" t="s">
        <v>191</v>
      </c>
      <c r="K290" s="8" t="s">
        <v>192</v>
      </c>
      <c r="P290" s="8" t="s">
        <v>193</v>
      </c>
      <c r="Q290" s="8" t="s">
        <v>194</v>
      </c>
      <c r="R290" s="8" t="s">
        <v>195</v>
      </c>
      <c r="S290" s="8" t="s">
        <v>264</v>
      </c>
      <c r="T290" s="11">
        <v>43972.385416666664</v>
      </c>
      <c r="W290" s="8" t="s">
        <v>197</v>
      </c>
      <c r="X290" s="8" t="s">
        <v>198</v>
      </c>
      <c r="Y290" s="8" t="s">
        <v>255</v>
      </c>
      <c r="AB290" s="8" t="s">
        <v>200</v>
      </c>
      <c r="AC290" s="8" t="s">
        <v>201</v>
      </c>
      <c r="AD290" s="8" t="s">
        <v>265</v>
      </c>
      <c r="AI290" s="10">
        <v>43951</v>
      </c>
      <c r="AJ290" s="9">
        <v>2E-3</v>
      </c>
    </row>
    <row r="291" spans="1:36">
      <c r="A291" s="8" t="s">
        <v>86</v>
      </c>
      <c r="B291" s="8" t="s">
        <v>187</v>
      </c>
      <c r="C291" s="10">
        <v>43943</v>
      </c>
      <c r="D291" s="8" t="s">
        <v>36</v>
      </c>
      <c r="E291" s="9">
        <v>2E-3</v>
      </c>
      <c r="F291" s="8" t="s">
        <v>188</v>
      </c>
      <c r="G291" s="8" t="s">
        <v>203</v>
      </c>
      <c r="H291" s="8" t="s">
        <v>193</v>
      </c>
      <c r="I291" s="8" t="s">
        <v>227</v>
      </c>
      <c r="J291" s="8" t="s">
        <v>191</v>
      </c>
      <c r="K291" s="8" t="s">
        <v>192</v>
      </c>
      <c r="P291" s="8" t="s">
        <v>193</v>
      </c>
      <c r="Q291" s="8" t="s">
        <v>194</v>
      </c>
      <c r="R291" s="8" t="s">
        <v>204</v>
      </c>
      <c r="S291" s="8" t="s">
        <v>264</v>
      </c>
      <c r="T291" s="11">
        <v>43972.385416666664</v>
      </c>
      <c r="W291" s="8" t="s">
        <v>197</v>
      </c>
      <c r="X291" s="8" t="s">
        <v>198</v>
      </c>
      <c r="Y291" s="8" t="s">
        <v>255</v>
      </c>
      <c r="AB291" s="8" t="s">
        <v>200</v>
      </c>
      <c r="AC291" s="8" t="s">
        <v>201</v>
      </c>
      <c r="AD291" s="8" t="s">
        <v>265</v>
      </c>
      <c r="AI291" s="10">
        <v>43951</v>
      </c>
      <c r="AJ291" s="9">
        <v>2E-3</v>
      </c>
    </row>
    <row r="292" spans="1:36">
      <c r="A292" s="8" t="s">
        <v>86</v>
      </c>
      <c r="B292" s="8" t="s">
        <v>187</v>
      </c>
      <c r="C292" s="10">
        <v>43943</v>
      </c>
      <c r="D292" s="8" t="s">
        <v>25</v>
      </c>
      <c r="E292" s="12">
        <v>2.5000000000000001E-2</v>
      </c>
      <c r="F292" s="8" t="s">
        <v>188</v>
      </c>
      <c r="H292" s="8" t="s">
        <v>189</v>
      </c>
      <c r="I292" s="8" t="s">
        <v>227</v>
      </c>
      <c r="J292" s="8" t="s">
        <v>191</v>
      </c>
      <c r="K292" s="8" t="s">
        <v>192</v>
      </c>
      <c r="P292" s="8" t="s">
        <v>193</v>
      </c>
      <c r="Q292" s="8" t="s">
        <v>194</v>
      </c>
      <c r="R292" s="8" t="s">
        <v>205</v>
      </c>
      <c r="S292" s="8" t="s">
        <v>264</v>
      </c>
      <c r="T292" s="11">
        <v>43972.385416666664</v>
      </c>
      <c r="W292" s="8" t="s">
        <v>197</v>
      </c>
      <c r="X292" s="8" t="s">
        <v>198</v>
      </c>
      <c r="Y292" s="8" t="s">
        <v>255</v>
      </c>
      <c r="AB292" s="8" t="s">
        <v>200</v>
      </c>
      <c r="AC292" s="8" t="s">
        <v>201</v>
      </c>
      <c r="AD292" s="8" t="s">
        <v>265</v>
      </c>
      <c r="AI292" s="10">
        <v>43951</v>
      </c>
      <c r="AJ292" s="12">
        <v>0.01</v>
      </c>
    </row>
    <row r="293" spans="1:36">
      <c r="A293" s="8" t="s">
        <v>86</v>
      </c>
      <c r="B293" s="8" t="s">
        <v>187</v>
      </c>
      <c r="C293" s="10">
        <v>43943</v>
      </c>
      <c r="D293" s="8" t="s">
        <v>19</v>
      </c>
      <c r="E293" s="12">
        <v>1.2E-2</v>
      </c>
      <c r="F293" s="8" t="s">
        <v>188</v>
      </c>
      <c r="H293" s="8" t="s">
        <v>189</v>
      </c>
      <c r="I293" s="8" t="s">
        <v>227</v>
      </c>
      <c r="J293" s="8" t="s">
        <v>191</v>
      </c>
      <c r="K293" s="8" t="s">
        <v>192</v>
      </c>
      <c r="P293" s="8" t="s">
        <v>193</v>
      </c>
      <c r="Q293" s="8" t="s">
        <v>194</v>
      </c>
      <c r="R293" s="8" t="s">
        <v>207</v>
      </c>
      <c r="S293" s="8" t="s">
        <v>264</v>
      </c>
      <c r="T293" s="11">
        <v>43972.385416666664</v>
      </c>
      <c r="W293" s="8" t="s">
        <v>197</v>
      </c>
      <c r="X293" s="8" t="s">
        <v>198</v>
      </c>
      <c r="Y293" s="8" t="s">
        <v>255</v>
      </c>
      <c r="AB293" s="8" t="s">
        <v>200</v>
      </c>
      <c r="AC293" s="8" t="s">
        <v>201</v>
      </c>
      <c r="AD293" s="8" t="s">
        <v>265</v>
      </c>
      <c r="AI293" s="10">
        <v>43951</v>
      </c>
      <c r="AJ293" s="9">
        <v>2E-3</v>
      </c>
    </row>
    <row r="294" spans="1:36">
      <c r="A294" s="8" t="s">
        <v>86</v>
      </c>
      <c r="B294" s="8" t="s">
        <v>187</v>
      </c>
      <c r="C294" s="10">
        <v>43943</v>
      </c>
      <c r="D294" s="8" t="s">
        <v>37</v>
      </c>
      <c r="E294" s="9">
        <v>2E-3</v>
      </c>
      <c r="F294" s="8" t="s">
        <v>188</v>
      </c>
      <c r="G294" s="8" t="s">
        <v>203</v>
      </c>
      <c r="H294" s="8" t="s">
        <v>193</v>
      </c>
      <c r="I294" s="8" t="s">
        <v>227</v>
      </c>
      <c r="J294" s="8" t="s">
        <v>191</v>
      </c>
      <c r="K294" s="8" t="s">
        <v>192</v>
      </c>
      <c r="P294" s="8" t="s">
        <v>193</v>
      </c>
      <c r="Q294" s="8" t="s">
        <v>194</v>
      </c>
      <c r="R294" s="8" t="s">
        <v>208</v>
      </c>
      <c r="S294" s="8" t="s">
        <v>264</v>
      </c>
      <c r="T294" s="11">
        <v>43972.385416666664</v>
      </c>
      <c r="W294" s="8" t="s">
        <v>197</v>
      </c>
      <c r="X294" s="8" t="s">
        <v>198</v>
      </c>
      <c r="Y294" s="8" t="s">
        <v>255</v>
      </c>
      <c r="AB294" s="8" t="s">
        <v>200</v>
      </c>
      <c r="AC294" s="8" t="s">
        <v>201</v>
      </c>
      <c r="AD294" s="8" t="s">
        <v>265</v>
      </c>
      <c r="AI294" s="10">
        <v>43951</v>
      </c>
      <c r="AJ294" s="9">
        <v>2E-3</v>
      </c>
    </row>
    <row r="295" spans="1:36">
      <c r="A295" s="8" t="s">
        <v>86</v>
      </c>
      <c r="B295" s="8" t="s">
        <v>187</v>
      </c>
      <c r="C295" s="10">
        <v>43943</v>
      </c>
      <c r="D295" s="8" t="s">
        <v>26</v>
      </c>
      <c r="E295" s="12">
        <v>0.02</v>
      </c>
      <c r="F295" s="8" t="s">
        <v>188</v>
      </c>
      <c r="G295" s="8" t="s">
        <v>203</v>
      </c>
      <c r="H295" s="8" t="s">
        <v>193</v>
      </c>
      <c r="I295" s="8" t="s">
        <v>227</v>
      </c>
      <c r="J295" s="8" t="s">
        <v>191</v>
      </c>
      <c r="K295" s="8" t="s">
        <v>192</v>
      </c>
      <c r="P295" s="8" t="s">
        <v>193</v>
      </c>
      <c r="Q295" s="8" t="s">
        <v>194</v>
      </c>
      <c r="R295" s="8" t="s">
        <v>209</v>
      </c>
      <c r="S295" s="8" t="s">
        <v>264</v>
      </c>
      <c r="T295" s="11">
        <v>43972.385416666664</v>
      </c>
      <c r="W295" s="8" t="s">
        <v>197</v>
      </c>
      <c r="X295" s="8" t="s">
        <v>198</v>
      </c>
      <c r="Y295" s="8" t="s">
        <v>255</v>
      </c>
      <c r="AB295" s="8" t="s">
        <v>200</v>
      </c>
      <c r="AC295" s="8" t="s">
        <v>201</v>
      </c>
      <c r="AD295" s="8" t="s">
        <v>265</v>
      </c>
      <c r="AI295" s="10">
        <v>43951</v>
      </c>
      <c r="AJ295" s="12">
        <v>0.02</v>
      </c>
    </row>
    <row r="296" spans="1:36">
      <c r="A296" s="8" t="s">
        <v>86</v>
      </c>
      <c r="B296" s="8" t="s">
        <v>187</v>
      </c>
      <c r="C296" s="10">
        <v>43943</v>
      </c>
      <c r="D296" s="8" t="s">
        <v>27</v>
      </c>
      <c r="E296" s="9">
        <v>2E-3</v>
      </c>
      <c r="F296" s="8" t="s">
        <v>188</v>
      </c>
      <c r="G296" s="8" t="s">
        <v>203</v>
      </c>
      <c r="H296" s="8" t="s">
        <v>193</v>
      </c>
      <c r="I296" s="8" t="s">
        <v>227</v>
      </c>
      <c r="J296" s="8" t="s">
        <v>191</v>
      </c>
      <c r="K296" s="8" t="s">
        <v>192</v>
      </c>
      <c r="P296" s="8" t="s">
        <v>193</v>
      </c>
      <c r="Q296" s="8" t="s">
        <v>194</v>
      </c>
      <c r="R296" s="8" t="s">
        <v>210</v>
      </c>
      <c r="S296" s="8" t="s">
        <v>264</v>
      </c>
      <c r="T296" s="11">
        <v>43972.385416666664</v>
      </c>
      <c r="W296" s="8" t="s">
        <v>197</v>
      </c>
      <c r="X296" s="8" t="s">
        <v>198</v>
      </c>
      <c r="Y296" s="8" t="s">
        <v>255</v>
      </c>
      <c r="AB296" s="8" t="s">
        <v>200</v>
      </c>
      <c r="AC296" s="8" t="s">
        <v>201</v>
      </c>
      <c r="AD296" s="8" t="s">
        <v>265</v>
      </c>
      <c r="AI296" s="10">
        <v>43951</v>
      </c>
      <c r="AJ296" s="9">
        <v>2E-3</v>
      </c>
    </row>
    <row r="297" spans="1:36">
      <c r="A297" s="8" t="s">
        <v>86</v>
      </c>
      <c r="B297" s="8" t="s">
        <v>187</v>
      </c>
      <c r="C297" s="10">
        <v>43943</v>
      </c>
      <c r="D297" s="8" t="s">
        <v>21</v>
      </c>
      <c r="E297" s="12">
        <v>1.9E-2</v>
      </c>
      <c r="F297" s="8" t="s">
        <v>211</v>
      </c>
      <c r="H297" s="8" t="s">
        <v>189</v>
      </c>
      <c r="I297" s="8" t="s">
        <v>227</v>
      </c>
      <c r="J297" s="8" t="s">
        <v>191</v>
      </c>
      <c r="K297" s="8" t="s">
        <v>192</v>
      </c>
      <c r="P297" s="8" t="s">
        <v>193</v>
      </c>
      <c r="Q297" s="8" t="s">
        <v>194</v>
      </c>
      <c r="R297" s="8" t="s">
        <v>212</v>
      </c>
      <c r="S297" s="8" t="s">
        <v>264</v>
      </c>
      <c r="T297" s="11">
        <v>43972.385416666664</v>
      </c>
      <c r="W297" s="8" t="s">
        <v>197</v>
      </c>
      <c r="X297" s="8" t="s">
        <v>198</v>
      </c>
      <c r="Y297" s="8" t="s">
        <v>255</v>
      </c>
      <c r="AB297" s="8" t="s">
        <v>200</v>
      </c>
      <c r="AC297" s="8" t="s">
        <v>201</v>
      </c>
      <c r="AD297" s="8" t="s">
        <v>265</v>
      </c>
      <c r="AI297" s="10">
        <v>43951</v>
      </c>
      <c r="AJ297" s="9">
        <v>2E-3</v>
      </c>
    </row>
    <row r="298" spans="1:36">
      <c r="A298" s="8" t="s">
        <v>86</v>
      </c>
      <c r="B298" s="8" t="s">
        <v>187</v>
      </c>
      <c r="C298" s="10">
        <v>43943</v>
      </c>
      <c r="D298" s="8" t="s">
        <v>22</v>
      </c>
      <c r="E298" s="9">
        <v>5.1000000000000004E-3</v>
      </c>
      <c r="F298" s="8" t="s">
        <v>211</v>
      </c>
      <c r="H298" s="8" t="s">
        <v>189</v>
      </c>
      <c r="I298" s="8" t="s">
        <v>227</v>
      </c>
      <c r="J298" s="8" t="s">
        <v>191</v>
      </c>
      <c r="K298" s="8" t="s">
        <v>192</v>
      </c>
      <c r="P298" s="8" t="s">
        <v>193</v>
      </c>
      <c r="Q298" s="8" t="s">
        <v>194</v>
      </c>
      <c r="R298" s="8" t="s">
        <v>215</v>
      </c>
      <c r="S298" s="8" t="s">
        <v>264</v>
      </c>
      <c r="T298" s="11">
        <v>43972.385416666664</v>
      </c>
      <c r="W298" s="8" t="s">
        <v>197</v>
      </c>
      <c r="X298" s="8" t="s">
        <v>198</v>
      </c>
      <c r="Y298" s="8" t="s">
        <v>255</v>
      </c>
      <c r="AB298" s="8" t="s">
        <v>200</v>
      </c>
      <c r="AC298" s="8" t="s">
        <v>201</v>
      </c>
      <c r="AD298" s="8" t="s">
        <v>265</v>
      </c>
      <c r="AI298" s="10">
        <v>43951</v>
      </c>
      <c r="AJ298" s="9">
        <v>2E-3</v>
      </c>
    </row>
    <row r="299" spans="1:36">
      <c r="A299" s="8" t="s">
        <v>86</v>
      </c>
      <c r="B299" s="8" t="s">
        <v>187</v>
      </c>
      <c r="C299" s="10">
        <v>43943</v>
      </c>
      <c r="D299" s="8" t="s">
        <v>23</v>
      </c>
      <c r="E299" s="9">
        <v>2E-3</v>
      </c>
      <c r="F299" s="8" t="s">
        <v>211</v>
      </c>
      <c r="G299" s="8" t="s">
        <v>203</v>
      </c>
      <c r="H299" s="8" t="s">
        <v>193</v>
      </c>
      <c r="I299" s="8" t="s">
        <v>227</v>
      </c>
      <c r="J299" s="8" t="s">
        <v>191</v>
      </c>
      <c r="K299" s="8" t="s">
        <v>192</v>
      </c>
      <c r="P299" s="8" t="s">
        <v>193</v>
      </c>
      <c r="Q299" s="8" t="s">
        <v>194</v>
      </c>
      <c r="R299" s="8" t="s">
        <v>216</v>
      </c>
      <c r="S299" s="8" t="s">
        <v>264</v>
      </c>
      <c r="T299" s="11">
        <v>43972.385416666664</v>
      </c>
      <c r="W299" s="8" t="s">
        <v>197</v>
      </c>
      <c r="X299" s="8" t="s">
        <v>198</v>
      </c>
      <c r="Y299" s="8" t="s">
        <v>255</v>
      </c>
      <c r="AB299" s="8" t="s">
        <v>200</v>
      </c>
      <c r="AC299" s="8" t="s">
        <v>201</v>
      </c>
      <c r="AD299" s="8" t="s">
        <v>265</v>
      </c>
      <c r="AI299" s="10">
        <v>43951</v>
      </c>
      <c r="AJ299" s="9">
        <v>2E-3</v>
      </c>
    </row>
    <row r="300" spans="1:36">
      <c r="A300" s="8" t="s">
        <v>86</v>
      </c>
      <c r="B300" s="8" t="s">
        <v>187</v>
      </c>
      <c r="C300" s="10">
        <v>43943</v>
      </c>
      <c r="D300" s="8" t="s">
        <v>24</v>
      </c>
      <c r="E300" s="9">
        <v>5.4999999999999997E-3</v>
      </c>
      <c r="F300" s="8" t="s">
        <v>211</v>
      </c>
      <c r="H300" s="8" t="s">
        <v>189</v>
      </c>
      <c r="I300" s="8" t="s">
        <v>227</v>
      </c>
      <c r="J300" s="8" t="s">
        <v>191</v>
      </c>
      <c r="K300" s="8" t="s">
        <v>192</v>
      </c>
      <c r="P300" s="8" t="s">
        <v>193</v>
      </c>
      <c r="Q300" s="8" t="s">
        <v>194</v>
      </c>
      <c r="R300" s="8" t="s">
        <v>217</v>
      </c>
      <c r="S300" s="8" t="s">
        <v>264</v>
      </c>
      <c r="T300" s="11">
        <v>43972.385416666664</v>
      </c>
      <c r="W300" s="8" t="s">
        <v>197</v>
      </c>
      <c r="X300" s="8" t="s">
        <v>198</v>
      </c>
      <c r="Y300" s="8" t="s">
        <v>255</v>
      </c>
      <c r="AB300" s="8" t="s">
        <v>200</v>
      </c>
      <c r="AC300" s="8" t="s">
        <v>201</v>
      </c>
      <c r="AD300" s="8" t="s">
        <v>265</v>
      </c>
      <c r="AI300" s="10">
        <v>43951</v>
      </c>
      <c r="AJ300" s="9">
        <v>2E-3</v>
      </c>
    </row>
    <row r="301" spans="1:36">
      <c r="A301" s="8" t="s">
        <v>86</v>
      </c>
      <c r="B301" s="8" t="s">
        <v>187</v>
      </c>
      <c r="C301" s="10">
        <v>43943</v>
      </c>
      <c r="D301" s="8" t="s">
        <v>20</v>
      </c>
      <c r="E301" s="12">
        <v>5.0999999999999997E-2</v>
      </c>
      <c r="F301" s="8" t="s">
        <v>211</v>
      </c>
      <c r="H301" s="8" t="s">
        <v>189</v>
      </c>
      <c r="I301" s="8" t="s">
        <v>227</v>
      </c>
      <c r="J301" s="8" t="s">
        <v>191</v>
      </c>
      <c r="K301" s="8" t="s">
        <v>192</v>
      </c>
      <c r="P301" s="8" t="s">
        <v>193</v>
      </c>
      <c r="Q301" s="8" t="s">
        <v>194</v>
      </c>
      <c r="R301" s="8" t="s">
        <v>218</v>
      </c>
      <c r="S301" s="8" t="s">
        <v>264</v>
      </c>
      <c r="T301" s="11">
        <v>43972.385416666664</v>
      </c>
      <c r="W301" s="8" t="s">
        <v>197</v>
      </c>
      <c r="X301" s="8" t="s">
        <v>198</v>
      </c>
      <c r="Y301" s="8" t="s">
        <v>255</v>
      </c>
      <c r="AB301" s="8" t="s">
        <v>200</v>
      </c>
      <c r="AC301" s="8" t="s">
        <v>201</v>
      </c>
      <c r="AD301" s="8" t="s">
        <v>265</v>
      </c>
      <c r="AI301" s="10">
        <v>43951</v>
      </c>
      <c r="AJ301" s="9">
        <v>5.0000000000000001E-3</v>
      </c>
    </row>
    <row r="302" spans="1:36">
      <c r="A302" s="8" t="s">
        <v>86</v>
      </c>
      <c r="B302" s="8" t="s">
        <v>187</v>
      </c>
      <c r="C302" s="10">
        <v>43943</v>
      </c>
      <c r="D302" s="8" t="s">
        <v>33</v>
      </c>
      <c r="E302" s="9">
        <v>2E-3</v>
      </c>
      <c r="F302" s="8" t="s">
        <v>188</v>
      </c>
      <c r="G302" s="8" t="s">
        <v>203</v>
      </c>
      <c r="H302" s="8" t="s">
        <v>193</v>
      </c>
      <c r="I302" s="8" t="s">
        <v>227</v>
      </c>
      <c r="J302" s="8" t="s">
        <v>191</v>
      </c>
      <c r="K302" s="8" t="s">
        <v>192</v>
      </c>
      <c r="P302" s="8" t="s">
        <v>193</v>
      </c>
      <c r="Q302" s="8" t="s">
        <v>194</v>
      </c>
      <c r="R302" s="8" t="s">
        <v>219</v>
      </c>
      <c r="S302" s="8" t="s">
        <v>264</v>
      </c>
      <c r="T302" s="11">
        <v>43972.385416666664</v>
      </c>
      <c r="W302" s="8" t="s">
        <v>197</v>
      </c>
      <c r="X302" s="8" t="s">
        <v>198</v>
      </c>
      <c r="Y302" s="8" t="s">
        <v>255</v>
      </c>
      <c r="AB302" s="8" t="s">
        <v>200</v>
      </c>
      <c r="AC302" s="8" t="s">
        <v>201</v>
      </c>
      <c r="AD302" s="8" t="s">
        <v>265</v>
      </c>
      <c r="AI302" s="10">
        <v>43951</v>
      </c>
      <c r="AJ302" s="9">
        <v>2E-3</v>
      </c>
    </row>
    <row r="303" spans="1:36">
      <c r="A303" s="8" t="s">
        <v>86</v>
      </c>
      <c r="B303" s="8" t="s">
        <v>187</v>
      </c>
      <c r="C303" s="10">
        <v>43943</v>
      </c>
      <c r="D303" s="8" t="s">
        <v>28</v>
      </c>
      <c r="E303" s="9">
        <v>2E-3</v>
      </c>
      <c r="F303" s="8" t="s">
        <v>211</v>
      </c>
      <c r="G303" s="8" t="s">
        <v>203</v>
      </c>
      <c r="H303" s="8" t="s">
        <v>193</v>
      </c>
      <c r="I303" s="8" t="s">
        <v>227</v>
      </c>
      <c r="J303" s="8" t="s">
        <v>191</v>
      </c>
      <c r="K303" s="8" t="s">
        <v>192</v>
      </c>
      <c r="P303" s="8" t="s">
        <v>193</v>
      </c>
      <c r="Q303" s="8" t="s">
        <v>194</v>
      </c>
      <c r="R303" s="8" t="s">
        <v>220</v>
      </c>
      <c r="S303" s="8" t="s">
        <v>264</v>
      </c>
      <c r="T303" s="11">
        <v>43972.385416666664</v>
      </c>
      <c r="W303" s="8" t="s">
        <v>197</v>
      </c>
      <c r="X303" s="8" t="s">
        <v>198</v>
      </c>
      <c r="Y303" s="8" t="s">
        <v>255</v>
      </c>
      <c r="AB303" s="8" t="s">
        <v>200</v>
      </c>
      <c r="AC303" s="8" t="s">
        <v>201</v>
      </c>
      <c r="AD303" s="8" t="s">
        <v>265</v>
      </c>
      <c r="AI303" s="10">
        <v>43951</v>
      </c>
      <c r="AJ303" s="9">
        <v>2E-3</v>
      </c>
    </row>
    <row r="304" spans="1:36">
      <c r="A304" s="8" t="s">
        <v>86</v>
      </c>
      <c r="B304" s="8" t="s">
        <v>187</v>
      </c>
      <c r="C304" s="10">
        <v>43943</v>
      </c>
      <c r="D304" s="8" t="s">
        <v>34</v>
      </c>
      <c r="E304" s="9">
        <v>2E-3</v>
      </c>
      <c r="F304" s="8" t="s">
        <v>188</v>
      </c>
      <c r="G304" s="8" t="s">
        <v>203</v>
      </c>
      <c r="H304" s="8" t="s">
        <v>193</v>
      </c>
      <c r="I304" s="8" t="s">
        <v>227</v>
      </c>
      <c r="J304" s="8" t="s">
        <v>191</v>
      </c>
      <c r="K304" s="8" t="s">
        <v>192</v>
      </c>
      <c r="P304" s="8" t="s">
        <v>193</v>
      </c>
      <c r="Q304" s="8" t="s">
        <v>194</v>
      </c>
      <c r="R304" s="8" t="s">
        <v>221</v>
      </c>
      <c r="S304" s="8" t="s">
        <v>264</v>
      </c>
      <c r="T304" s="11">
        <v>43972.385416666664</v>
      </c>
      <c r="W304" s="8" t="s">
        <v>197</v>
      </c>
      <c r="X304" s="8" t="s">
        <v>198</v>
      </c>
      <c r="Y304" s="8" t="s">
        <v>255</v>
      </c>
      <c r="AB304" s="8" t="s">
        <v>200</v>
      </c>
      <c r="AC304" s="8" t="s">
        <v>201</v>
      </c>
      <c r="AD304" s="8" t="s">
        <v>265</v>
      </c>
      <c r="AI304" s="10">
        <v>43951</v>
      </c>
      <c r="AJ304" s="9">
        <v>2E-3</v>
      </c>
    </row>
    <row r="305" spans="1:36">
      <c r="A305" s="8" t="s">
        <v>86</v>
      </c>
      <c r="B305" s="8" t="s">
        <v>187</v>
      </c>
      <c r="C305" s="10">
        <v>43943</v>
      </c>
      <c r="D305" s="8" t="s">
        <v>38</v>
      </c>
      <c r="E305" s="9">
        <v>2E-3</v>
      </c>
      <c r="F305" s="8" t="s">
        <v>188</v>
      </c>
      <c r="G305" s="8" t="s">
        <v>203</v>
      </c>
      <c r="H305" s="8" t="s">
        <v>193</v>
      </c>
      <c r="I305" s="8" t="s">
        <v>227</v>
      </c>
      <c r="J305" s="8" t="s">
        <v>191</v>
      </c>
      <c r="K305" s="8" t="s">
        <v>192</v>
      </c>
      <c r="P305" s="8" t="s">
        <v>193</v>
      </c>
      <c r="Q305" s="8" t="s">
        <v>194</v>
      </c>
      <c r="R305" s="8" t="s">
        <v>222</v>
      </c>
      <c r="S305" s="8" t="s">
        <v>264</v>
      </c>
      <c r="T305" s="11">
        <v>43972.385416666664</v>
      </c>
      <c r="W305" s="8" t="s">
        <v>197</v>
      </c>
      <c r="X305" s="8" t="s">
        <v>198</v>
      </c>
      <c r="Y305" s="8" t="s">
        <v>255</v>
      </c>
      <c r="AB305" s="8" t="s">
        <v>200</v>
      </c>
      <c r="AC305" s="8" t="s">
        <v>201</v>
      </c>
      <c r="AD305" s="8" t="s">
        <v>265</v>
      </c>
      <c r="AI305" s="10">
        <v>43951</v>
      </c>
      <c r="AJ305" s="9">
        <v>2E-3</v>
      </c>
    </row>
    <row r="306" spans="1:36">
      <c r="A306" s="8" t="s">
        <v>86</v>
      </c>
      <c r="B306" s="8" t="s">
        <v>187</v>
      </c>
      <c r="C306" s="10">
        <v>43943</v>
      </c>
      <c r="D306" s="8" t="s">
        <v>35</v>
      </c>
      <c r="E306" s="9">
        <v>2E-3</v>
      </c>
      <c r="F306" s="8" t="s">
        <v>188</v>
      </c>
      <c r="G306" s="8" t="s">
        <v>203</v>
      </c>
      <c r="H306" s="8" t="s">
        <v>193</v>
      </c>
      <c r="I306" s="8" t="s">
        <v>227</v>
      </c>
      <c r="J306" s="8" t="s">
        <v>191</v>
      </c>
      <c r="K306" s="8" t="s">
        <v>192</v>
      </c>
      <c r="P306" s="8" t="s">
        <v>193</v>
      </c>
      <c r="Q306" s="8" t="s">
        <v>194</v>
      </c>
      <c r="R306" s="8" t="s">
        <v>223</v>
      </c>
      <c r="S306" s="8" t="s">
        <v>264</v>
      </c>
      <c r="T306" s="11">
        <v>43972.385416666664</v>
      </c>
      <c r="W306" s="8" t="s">
        <v>197</v>
      </c>
      <c r="X306" s="8" t="s">
        <v>198</v>
      </c>
      <c r="Y306" s="8" t="s">
        <v>255</v>
      </c>
      <c r="AB306" s="8" t="s">
        <v>200</v>
      </c>
      <c r="AC306" s="8" t="s">
        <v>201</v>
      </c>
      <c r="AD306" s="8" t="s">
        <v>265</v>
      </c>
      <c r="AI306" s="10">
        <v>43951</v>
      </c>
      <c r="AJ306" s="9">
        <v>2E-3</v>
      </c>
    </row>
    <row r="307" spans="1:36">
      <c r="A307" s="8" t="s">
        <v>86</v>
      </c>
      <c r="B307" s="8" t="s">
        <v>187</v>
      </c>
      <c r="C307" s="10">
        <v>43943</v>
      </c>
      <c r="D307" s="8" t="s">
        <v>29</v>
      </c>
      <c r="E307" s="9">
        <v>2E-3</v>
      </c>
      <c r="F307" s="8" t="s">
        <v>188</v>
      </c>
      <c r="G307" s="8" t="s">
        <v>203</v>
      </c>
      <c r="H307" s="8" t="s">
        <v>193</v>
      </c>
      <c r="I307" s="8" t="s">
        <v>227</v>
      </c>
      <c r="J307" s="8" t="s">
        <v>191</v>
      </c>
      <c r="K307" s="8" t="s">
        <v>192</v>
      </c>
      <c r="P307" s="8" t="s">
        <v>193</v>
      </c>
      <c r="Q307" s="8" t="s">
        <v>194</v>
      </c>
      <c r="R307" s="8" t="s">
        <v>224</v>
      </c>
      <c r="S307" s="8" t="s">
        <v>264</v>
      </c>
      <c r="T307" s="11">
        <v>43972.385416666664</v>
      </c>
      <c r="W307" s="8" t="s">
        <v>197</v>
      </c>
      <c r="X307" s="8" t="s">
        <v>198</v>
      </c>
      <c r="Y307" s="8" t="s">
        <v>255</v>
      </c>
      <c r="AB307" s="8" t="s">
        <v>200</v>
      </c>
      <c r="AC307" s="8" t="s">
        <v>201</v>
      </c>
      <c r="AD307" s="8" t="s">
        <v>265</v>
      </c>
      <c r="AI307" s="10">
        <v>43951</v>
      </c>
      <c r="AJ307" s="9">
        <v>2E-3</v>
      </c>
    </row>
    <row r="308" spans="1:36">
      <c r="A308" s="8" t="s">
        <v>86</v>
      </c>
      <c r="B308" s="8" t="s">
        <v>187</v>
      </c>
      <c r="C308" s="10">
        <v>43943</v>
      </c>
      <c r="D308" s="8" t="s">
        <v>30</v>
      </c>
      <c r="E308" s="12">
        <v>1.7000000000000001E-2</v>
      </c>
      <c r="F308" s="8" t="s">
        <v>188</v>
      </c>
      <c r="H308" s="8" t="s">
        <v>189</v>
      </c>
      <c r="I308" s="8" t="s">
        <v>227</v>
      </c>
      <c r="J308" s="8" t="s">
        <v>191</v>
      </c>
      <c r="K308" s="8" t="s">
        <v>192</v>
      </c>
      <c r="P308" s="8" t="s">
        <v>193</v>
      </c>
      <c r="Q308" s="8" t="s">
        <v>194</v>
      </c>
      <c r="R308" s="8" t="s">
        <v>225</v>
      </c>
      <c r="S308" s="8" t="s">
        <v>264</v>
      </c>
      <c r="T308" s="11">
        <v>43972.385416666664</v>
      </c>
      <c r="W308" s="8" t="s">
        <v>197</v>
      </c>
      <c r="X308" s="8" t="s">
        <v>198</v>
      </c>
      <c r="Y308" s="8" t="s">
        <v>255</v>
      </c>
      <c r="AB308" s="8" t="s">
        <v>200</v>
      </c>
      <c r="AC308" s="8" t="s">
        <v>201</v>
      </c>
      <c r="AD308" s="8" t="s">
        <v>265</v>
      </c>
      <c r="AI308" s="10">
        <v>43951</v>
      </c>
      <c r="AJ308" s="9">
        <v>2E-3</v>
      </c>
    </row>
    <row r="309" spans="1:36">
      <c r="A309" s="8" t="s">
        <v>86</v>
      </c>
      <c r="B309" s="8" t="s">
        <v>187</v>
      </c>
      <c r="C309" s="10">
        <v>43943</v>
      </c>
      <c r="D309" s="8" t="s">
        <v>31</v>
      </c>
      <c r="E309" s="9">
        <v>2E-3</v>
      </c>
      <c r="F309" s="8" t="s">
        <v>188</v>
      </c>
      <c r="G309" s="8" t="s">
        <v>203</v>
      </c>
      <c r="H309" s="8" t="s">
        <v>193</v>
      </c>
      <c r="I309" s="8" t="s">
        <v>227</v>
      </c>
      <c r="J309" s="8" t="s">
        <v>191</v>
      </c>
      <c r="K309" s="8" t="s">
        <v>192</v>
      </c>
      <c r="P309" s="8" t="s">
        <v>193</v>
      </c>
      <c r="Q309" s="8" t="s">
        <v>194</v>
      </c>
      <c r="R309" s="8" t="s">
        <v>226</v>
      </c>
      <c r="S309" s="8" t="s">
        <v>264</v>
      </c>
      <c r="T309" s="11">
        <v>43972.385416666664</v>
      </c>
      <c r="W309" s="8" t="s">
        <v>197</v>
      </c>
      <c r="X309" s="8" t="s">
        <v>198</v>
      </c>
      <c r="Y309" s="8" t="s">
        <v>255</v>
      </c>
      <c r="AB309" s="8" t="s">
        <v>200</v>
      </c>
      <c r="AC309" s="8" t="s">
        <v>201</v>
      </c>
      <c r="AD309" s="8" t="s">
        <v>265</v>
      </c>
      <c r="AI309" s="10">
        <v>43951</v>
      </c>
      <c r="AJ309" s="9">
        <v>2E-3</v>
      </c>
    </row>
    <row r="310" spans="1:36">
      <c r="A310" s="8" t="s">
        <v>88</v>
      </c>
      <c r="B310" s="8" t="s">
        <v>187</v>
      </c>
      <c r="C310" s="10">
        <v>43947</v>
      </c>
      <c r="D310" s="8" t="s">
        <v>32</v>
      </c>
      <c r="E310" s="9">
        <v>2.8E-3</v>
      </c>
      <c r="F310" s="8" t="s">
        <v>188</v>
      </c>
      <c r="H310" s="8" t="s">
        <v>189</v>
      </c>
      <c r="I310" s="8" t="s">
        <v>227</v>
      </c>
      <c r="J310" s="8" t="s">
        <v>191</v>
      </c>
      <c r="K310" s="8" t="s">
        <v>192</v>
      </c>
      <c r="P310" s="8" t="s">
        <v>193</v>
      </c>
      <c r="Q310" s="8" t="s">
        <v>194</v>
      </c>
      <c r="R310" s="8" t="s">
        <v>195</v>
      </c>
      <c r="S310" s="8" t="s">
        <v>266</v>
      </c>
      <c r="T310" s="11">
        <v>43972.384027777778</v>
      </c>
      <c r="W310" s="8" t="s">
        <v>197</v>
      </c>
      <c r="X310" s="8" t="s">
        <v>198</v>
      </c>
      <c r="Y310" s="8" t="s">
        <v>255</v>
      </c>
      <c r="AB310" s="8" t="s">
        <v>200</v>
      </c>
      <c r="AC310" s="8" t="s">
        <v>201</v>
      </c>
      <c r="AD310" s="8" t="s">
        <v>266</v>
      </c>
      <c r="AI310" s="10">
        <v>43962</v>
      </c>
      <c r="AJ310" s="9">
        <v>2E-3</v>
      </c>
    </row>
    <row r="311" spans="1:36">
      <c r="A311" s="8" t="s">
        <v>88</v>
      </c>
      <c r="B311" s="8" t="s">
        <v>187</v>
      </c>
      <c r="C311" s="10">
        <v>43947</v>
      </c>
      <c r="D311" s="8" t="s">
        <v>36</v>
      </c>
      <c r="E311" s="9">
        <v>2E-3</v>
      </c>
      <c r="F311" s="8" t="s">
        <v>188</v>
      </c>
      <c r="G311" s="8" t="s">
        <v>203</v>
      </c>
      <c r="H311" s="8" t="s">
        <v>193</v>
      </c>
      <c r="I311" s="8" t="s">
        <v>227</v>
      </c>
      <c r="J311" s="8" t="s">
        <v>191</v>
      </c>
      <c r="K311" s="8" t="s">
        <v>192</v>
      </c>
      <c r="P311" s="8" t="s">
        <v>193</v>
      </c>
      <c r="Q311" s="8" t="s">
        <v>194</v>
      </c>
      <c r="R311" s="8" t="s">
        <v>204</v>
      </c>
      <c r="S311" s="8" t="s">
        <v>266</v>
      </c>
      <c r="T311" s="11">
        <v>43972.384027777778</v>
      </c>
      <c r="W311" s="8" t="s">
        <v>197</v>
      </c>
      <c r="X311" s="8" t="s">
        <v>198</v>
      </c>
      <c r="Y311" s="8" t="s">
        <v>255</v>
      </c>
      <c r="AB311" s="8" t="s">
        <v>200</v>
      </c>
      <c r="AC311" s="8" t="s">
        <v>201</v>
      </c>
      <c r="AD311" s="8" t="s">
        <v>266</v>
      </c>
      <c r="AI311" s="10">
        <v>43962</v>
      </c>
      <c r="AJ311" s="9">
        <v>2E-3</v>
      </c>
    </row>
    <row r="312" spans="1:36">
      <c r="A312" s="8" t="s">
        <v>88</v>
      </c>
      <c r="B312" s="8" t="s">
        <v>187</v>
      </c>
      <c r="C312" s="10">
        <v>43947</v>
      </c>
      <c r="D312" s="8" t="s">
        <v>25</v>
      </c>
      <c r="E312" s="12">
        <v>2.1000000000000001E-2</v>
      </c>
      <c r="F312" s="8" t="s">
        <v>188</v>
      </c>
      <c r="H312" s="8" t="s">
        <v>189</v>
      </c>
      <c r="I312" s="8" t="s">
        <v>227</v>
      </c>
      <c r="J312" s="8" t="s">
        <v>191</v>
      </c>
      <c r="K312" s="8" t="s">
        <v>192</v>
      </c>
      <c r="P312" s="8" t="s">
        <v>193</v>
      </c>
      <c r="Q312" s="8" t="s">
        <v>194</v>
      </c>
      <c r="R312" s="8" t="s">
        <v>205</v>
      </c>
      <c r="S312" s="8" t="s">
        <v>266</v>
      </c>
      <c r="T312" s="11">
        <v>43972.384027777778</v>
      </c>
      <c r="W312" s="8" t="s">
        <v>197</v>
      </c>
      <c r="X312" s="8" t="s">
        <v>198</v>
      </c>
      <c r="Y312" s="8" t="s">
        <v>255</v>
      </c>
      <c r="AB312" s="8" t="s">
        <v>200</v>
      </c>
      <c r="AC312" s="8" t="s">
        <v>201</v>
      </c>
      <c r="AD312" s="8" t="s">
        <v>266</v>
      </c>
      <c r="AI312" s="10">
        <v>43962</v>
      </c>
      <c r="AJ312" s="12">
        <v>0.01</v>
      </c>
    </row>
    <row r="313" spans="1:36">
      <c r="A313" s="8" t="s">
        <v>88</v>
      </c>
      <c r="B313" s="8" t="s">
        <v>187</v>
      </c>
      <c r="C313" s="10">
        <v>43947</v>
      </c>
      <c r="D313" s="8" t="s">
        <v>19</v>
      </c>
      <c r="E313" s="12">
        <v>1.0999999999999999E-2</v>
      </c>
      <c r="F313" s="8" t="s">
        <v>188</v>
      </c>
      <c r="H313" s="8" t="s">
        <v>189</v>
      </c>
      <c r="I313" s="8" t="s">
        <v>227</v>
      </c>
      <c r="J313" s="8" t="s">
        <v>191</v>
      </c>
      <c r="K313" s="8" t="s">
        <v>192</v>
      </c>
      <c r="P313" s="8" t="s">
        <v>193</v>
      </c>
      <c r="Q313" s="8" t="s">
        <v>194</v>
      </c>
      <c r="R313" s="8" t="s">
        <v>207</v>
      </c>
      <c r="S313" s="8" t="s">
        <v>266</v>
      </c>
      <c r="T313" s="11">
        <v>43972.384027777778</v>
      </c>
      <c r="W313" s="8" t="s">
        <v>197</v>
      </c>
      <c r="X313" s="8" t="s">
        <v>198</v>
      </c>
      <c r="Y313" s="8" t="s">
        <v>255</v>
      </c>
      <c r="AB313" s="8" t="s">
        <v>200</v>
      </c>
      <c r="AC313" s="8" t="s">
        <v>201</v>
      </c>
      <c r="AD313" s="8" t="s">
        <v>266</v>
      </c>
      <c r="AI313" s="10">
        <v>43962</v>
      </c>
      <c r="AJ313" s="9">
        <v>2E-3</v>
      </c>
    </row>
    <row r="314" spans="1:36">
      <c r="A314" s="8" t="s">
        <v>88</v>
      </c>
      <c r="B314" s="8" t="s">
        <v>187</v>
      </c>
      <c r="C314" s="10">
        <v>43947</v>
      </c>
      <c r="D314" s="8" t="s">
        <v>37</v>
      </c>
      <c r="E314" s="9">
        <v>2E-3</v>
      </c>
      <c r="F314" s="8" t="s">
        <v>188</v>
      </c>
      <c r="G314" s="8" t="s">
        <v>203</v>
      </c>
      <c r="H314" s="8" t="s">
        <v>193</v>
      </c>
      <c r="I314" s="8" t="s">
        <v>227</v>
      </c>
      <c r="J314" s="8" t="s">
        <v>191</v>
      </c>
      <c r="K314" s="8" t="s">
        <v>192</v>
      </c>
      <c r="P314" s="8" t="s">
        <v>193</v>
      </c>
      <c r="Q314" s="8" t="s">
        <v>194</v>
      </c>
      <c r="R314" s="8" t="s">
        <v>208</v>
      </c>
      <c r="S314" s="8" t="s">
        <v>266</v>
      </c>
      <c r="T314" s="11">
        <v>43972.384027777778</v>
      </c>
      <c r="W314" s="8" t="s">
        <v>197</v>
      </c>
      <c r="X314" s="8" t="s">
        <v>198</v>
      </c>
      <c r="Y314" s="8" t="s">
        <v>255</v>
      </c>
      <c r="AB314" s="8" t="s">
        <v>200</v>
      </c>
      <c r="AC314" s="8" t="s">
        <v>201</v>
      </c>
      <c r="AD314" s="8" t="s">
        <v>266</v>
      </c>
      <c r="AI314" s="10">
        <v>43962</v>
      </c>
      <c r="AJ314" s="9">
        <v>2E-3</v>
      </c>
    </row>
    <row r="315" spans="1:36">
      <c r="A315" s="8" t="s">
        <v>88</v>
      </c>
      <c r="B315" s="8" t="s">
        <v>187</v>
      </c>
      <c r="C315" s="10">
        <v>43947</v>
      </c>
      <c r="D315" s="8" t="s">
        <v>26</v>
      </c>
      <c r="E315" s="12">
        <v>0.02</v>
      </c>
      <c r="F315" s="8" t="s">
        <v>188</v>
      </c>
      <c r="G315" s="8" t="s">
        <v>203</v>
      </c>
      <c r="H315" s="8" t="s">
        <v>193</v>
      </c>
      <c r="I315" s="8" t="s">
        <v>227</v>
      </c>
      <c r="J315" s="8" t="s">
        <v>191</v>
      </c>
      <c r="K315" s="8" t="s">
        <v>192</v>
      </c>
      <c r="P315" s="8" t="s">
        <v>193</v>
      </c>
      <c r="Q315" s="8" t="s">
        <v>194</v>
      </c>
      <c r="R315" s="8" t="s">
        <v>209</v>
      </c>
      <c r="S315" s="8" t="s">
        <v>266</v>
      </c>
      <c r="T315" s="11">
        <v>43972.384027777778</v>
      </c>
      <c r="W315" s="8" t="s">
        <v>197</v>
      </c>
      <c r="X315" s="8" t="s">
        <v>198</v>
      </c>
      <c r="Y315" s="8" t="s">
        <v>255</v>
      </c>
      <c r="AB315" s="8" t="s">
        <v>200</v>
      </c>
      <c r="AC315" s="8" t="s">
        <v>201</v>
      </c>
      <c r="AD315" s="8" t="s">
        <v>266</v>
      </c>
      <c r="AI315" s="10">
        <v>43962</v>
      </c>
      <c r="AJ315" s="12">
        <v>0.02</v>
      </c>
    </row>
    <row r="316" spans="1:36">
      <c r="A316" s="8" t="s">
        <v>88</v>
      </c>
      <c r="B316" s="8" t="s">
        <v>187</v>
      </c>
      <c r="C316" s="10">
        <v>43947</v>
      </c>
      <c r="D316" s="8" t="s">
        <v>27</v>
      </c>
      <c r="E316" s="9">
        <v>2E-3</v>
      </c>
      <c r="F316" s="8" t="s">
        <v>188</v>
      </c>
      <c r="G316" s="8" t="s">
        <v>203</v>
      </c>
      <c r="H316" s="8" t="s">
        <v>193</v>
      </c>
      <c r="I316" s="8" t="s">
        <v>227</v>
      </c>
      <c r="J316" s="8" t="s">
        <v>191</v>
      </c>
      <c r="K316" s="8" t="s">
        <v>192</v>
      </c>
      <c r="P316" s="8" t="s">
        <v>193</v>
      </c>
      <c r="Q316" s="8" t="s">
        <v>194</v>
      </c>
      <c r="R316" s="8" t="s">
        <v>210</v>
      </c>
      <c r="S316" s="8" t="s">
        <v>266</v>
      </c>
      <c r="T316" s="11">
        <v>43972.384027777778</v>
      </c>
      <c r="W316" s="8" t="s">
        <v>197</v>
      </c>
      <c r="X316" s="8" t="s">
        <v>198</v>
      </c>
      <c r="Y316" s="8" t="s">
        <v>255</v>
      </c>
      <c r="AB316" s="8" t="s">
        <v>200</v>
      </c>
      <c r="AC316" s="8" t="s">
        <v>201</v>
      </c>
      <c r="AD316" s="8" t="s">
        <v>266</v>
      </c>
      <c r="AI316" s="10">
        <v>43962</v>
      </c>
      <c r="AJ316" s="9">
        <v>2E-3</v>
      </c>
    </row>
    <row r="317" spans="1:36">
      <c r="A317" s="8" t="s">
        <v>88</v>
      </c>
      <c r="B317" s="8" t="s">
        <v>187</v>
      </c>
      <c r="C317" s="10">
        <v>43947</v>
      </c>
      <c r="D317" s="8" t="s">
        <v>21</v>
      </c>
      <c r="E317" s="12">
        <v>1.9E-2</v>
      </c>
      <c r="F317" s="8" t="s">
        <v>211</v>
      </c>
      <c r="H317" s="8" t="s">
        <v>189</v>
      </c>
      <c r="I317" s="8" t="s">
        <v>227</v>
      </c>
      <c r="J317" s="8" t="s">
        <v>191</v>
      </c>
      <c r="K317" s="8" t="s">
        <v>192</v>
      </c>
      <c r="P317" s="8" t="s">
        <v>193</v>
      </c>
      <c r="Q317" s="8" t="s">
        <v>194</v>
      </c>
      <c r="R317" s="8" t="s">
        <v>212</v>
      </c>
      <c r="S317" s="8" t="s">
        <v>266</v>
      </c>
      <c r="T317" s="11">
        <v>43972.384027777778</v>
      </c>
      <c r="W317" s="8" t="s">
        <v>197</v>
      </c>
      <c r="X317" s="8" t="s">
        <v>198</v>
      </c>
      <c r="Y317" s="8" t="s">
        <v>255</v>
      </c>
      <c r="AB317" s="8" t="s">
        <v>200</v>
      </c>
      <c r="AC317" s="8" t="s">
        <v>201</v>
      </c>
      <c r="AD317" s="8" t="s">
        <v>266</v>
      </c>
      <c r="AI317" s="10">
        <v>43962</v>
      </c>
      <c r="AJ317" s="9">
        <v>2E-3</v>
      </c>
    </row>
    <row r="318" spans="1:36">
      <c r="A318" s="8" t="s">
        <v>88</v>
      </c>
      <c r="B318" s="8" t="s">
        <v>187</v>
      </c>
      <c r="C318" s="10">
        <v>43947</v>
      </c>
      <c r="D318" s="8" t="s">
        <v>22</v>
      </c>
      <c r="E318" s="9">
        <v>4.7999999999999996E-3</v>
      </c>
      <c r="F318" s="8" t="s">
        <v>211</v>
      </c>
      <c r="H318" s="8" t="s">
        <v>189</v>
      </c>
      <c r="I318" s="8" t="s">
        <v>227</v>
      </c>
      <c r="J318" s="8" t="s">
        <v>191</v>
      </c>
      <c r="K318" s="8" t="s">
        <v>192</v>
      </c>
      <c r="P318" s="8" t="s">
        <v>193</v>
      </c>
      <c r="Q318" s="8" t="s">
        <v>194</v>
      </c>
      <c r="R318" s="8" t="s">
        <v>215</v>
      </c>
      <c r="S318" s="8" t="s">
        <v>266</v>
      </c>
      <c r="T318" s="11">
        <v>43972.384027777778</v>
      </c>
      <c r="W318" s="8" t="s">
        <v>197</v>
      </c>
      <c r="X318" s="8" t="s">
        <v>198</v>
      </c>
      <c r="Y318" s="8" t="s">
        <v>255</v>
      </c>
      <c r="AB318" s="8" t="s">
        <v>200</v>
      </c>
      <c r="AC318" s="8" t="s">
        <v>201</v>
      </c>
      <c r="AD318" s="8" t="s">
        <v>266</v>
      </c>
      <c r="AI318" s="10">
        <v>43962</v>
      </c>
      <c r="AJ318" s="9">
        <v>2E-3</v>
      </c>
    </row>
    <row r="319" spans="1:36">
      <c r="A319" s="8" t="s">
        <v>88</v>
      </c>
      <c r="B319" s="8" t="s">
        <v>187</v>
      </c>
      <c r="C319" s="10">
        <v>43947</v>
      </c>
      <c r="D319" s="8" t="s">
        <v>23</v>
      </c>
      <c r="E319" s="9">
        <v>2E-3</v>
      </c>
      <c r="F319" s="8" t="s">
        <v>211</v>
      </c>
      <c r="G319" s="8" t="s">
        <v>203</v>
      </c>
      <c r="H319" s="8" t="s">
        <v>193</v>
      </c>
      <c r="I319" s="8" t="s">
        <v>227</v>
      </c>
      <c r="J319" s="8" t="s">
        <v>191</v>
      </c>
      <c r="K319" s="8" t="s">
        <v>192</v>
      </c>
      <c r="P319" s="8" t="s">
        <v>193</v>
      </c>
      <c r="Q319" s="8" t="s">
        <v>194</v>
      </c>
      <c r="R319" s="8" t="s">
        <v>216</v>
      </c>
      <c r="S319" s="8" t="s">
        <v>266</v>
      </c>
      <c r="T319" s="11">
        <v>43972.384027777778</v>
      </c>
      <c r="W319" s="8" t="s">
        <v>197</v>
      </c>
      <c r="X319" s="8" t="s">
        <v>198</v>
      </c>
      <c r="Y319" s="8" t="s">
        <v>255</v>
      </c>
      <c r="AB319" s="8" t="s">
        <v>200</v>
      </c>
      <c r="AC319" s="8" t="s">
        <v>201</v>
      </c>
      <c r="AD319" s="8" t="s">
        <v>266</v>
      </c>
      <c r="AI319" s="10">
        <v>43962</v>
      </c>
      <c r="AJ319" s="9">
        <v>2E-3</v>
      </c>
    </row>
    <row r="320" spans="1:36">
      <c r="A320" s="8" t="s">
        <v>88</v>
      </c>
      <c r="B320" s="8" t="s">
        <v>187</v>
      </c>
      <c r="C320" s="10">
        <v>43947</v>
      </c>
      <c r="D320" s="8" t="s">
        <v>24</v>
      </c>
      <c r="E320" s="9">
        <v>2E-3</v>
      </c>
      <c r="F320" s="8" t="s">
        <v>211</v>
      </c>
      <c r="G320" s="8" t="s">
        <v>203</v>
      </c>
      <c r="H320" s="8" t="s">
        <v>193</v>
      </c>
      <c r="I320" s="8" t="s">
        <v>227</v>
      </c>
      <c r="J320" s="8" t="s">
        <v>191</v>
      </c>
      <c r="K320" s="8" t="s">
        <v>192</v>
      </c>
      <c r="P320" s="8" t="s">
        <v>193</v>
      </c>
      <c r="Q320" s="8" t="s">
        <v>194</v>
      </c>
      <c r="R320" s="8" t="s">
        <v>217</v>
      </c>
      <c r="S320" s="8" t="s">
        <v>266</v>
      </c>
      <c r="T320" s="11">
        <v>43972.384027777778</v>
      </c>
      <c r="W320" s="8" t="s">
        <v>197</v>
      </c>
      <c r="X320" s="8" t="s">
        <v>198</v>
      </c>
      <c r="Y320" s="8" t="s">
        <v>255</v>
      </c>
      <c r="AB320" s="8" t="s">
        <v>200</v>
      </c>
      <c r="AC320" s="8" t="s">
        <v>201</v>
      </c>
      <c r="AD320" s="8" t="s">
        <v>266</v>
      </c>
      <c r="AI320" s="10">
        <v>43962</v>
      </c>
      <c r="AJ320" s="9">
        <v>2E-3</v>
      </c>
    </row>
    <row r="321" spans="1:36">
      <c r="A321" s="8" t="s">
        <v>88</v>
      </c>
      <c r="B321" s="8" t="s">
        <v>187</v>
      </c>
      <c r="C321" s="10">
        <v>43947</v>
      </c>
      <c r="D321" s="8" t="s">
        <v>20</v>
      </c>
      <c r="E321" s="12">
        <v>5.2999999999999999E-2</v>
      </c>
      <c r="F321" s="8" t="s">
        <v>211</v>
      </c>
      <c r="H321" s="8" t="s">
        <v>189</v>
      </c>
      <c r="I321" s="8" t="s">
        <v>227</v>
      </c>
      <c r="J321" s="8" t="s">
        <v>191</v>
      </c>
      <c r="K321" s="8" t="s">
        <v>192</v>
      </c>
      <c r="P321" s="8" t="s">
        <v>193</v>
      </c>
      <c r="Q321" s="8" t="s">
        <v>194</v>
      </c>
      <c r="R321" s="8" t="s">
        <v>218</v>
      </c>
      <c r="S321" s="8" t="s">
        <v>266</v>
      </c>
      <c r="T321" s="11">
        <v>43972.384027777778</v>
      </c>
      <c r="W321" s="8" t="s">
        <v>197</v>
      </c>
      <c r="X321" s="8" t="s">
        <v>198</v>
      </c>
      <c r="Y321" s="8" t="s">
        <v>255</v>
      </c>
      <c r="AB321" s="8" t="s">
        <v>200</v>
      </c>
      <c r="AC321" s="8" t="s">
        <v>201</v>
      </c>
      <c r="AD321" s="8" t="s">
        <v>266</v>
      </c>
      <c r="AI321" s="10">
        <v>43962</v>
      </c>
      <c r="AJ321" s="9">
        <v>5.0000000000000001E-3</v>
      </c>
    </row>
    <row r="322" spans="1:36">
      <c r="A322" s="8" t="s">
        <v>88</v>
      </c>
      <c r="B322" s="8" t="s">
        <v>187</v>
      </c>
      <c r="C322" s="10">
        <v>43947</v>
      </c>
      <c r="D322" s="8" t="s">
        <v>33</v>
      </c>
      <c r="E322" s="9">
        <v>2E-3</v>
      </c>
      <c r="F322" s="8" t="s">
        <v>188</v>
      </c>
      <c r="G322" s="8" t="s">
        <v>203</v>
      </c>
      <c r="H322" s="8" t="s">
        <v>193</v>
      </c>
      <c r="I322" s="8" t="s">
        <v>227</v>
      </c>
      <c r="J322" s="8" t="s">
        <v>191</v>
      </c>
      <c r="K322" s="8" t="s">
        <v>192</v>
      </c>
      <c r="P322" s="8" t="s">
        <v>193</v>
      </c>
      <c r="Q322" s="8" t="s">
        <v>194</v>
      </c>
      <c r="R322" s="8" t="s">
        <v>219</v>
      </c>
      <c r="S322" s="8" t="s">
        <v>266</v>
      </c>
      <c r="T322" s="11">
        <v>43972.384027777778</v>
      </c>
      <c r="W322" s="8" t="s">
        <v>197</v>
      </c>
      <c r="X322" s="8" t="s">
        <v>198</v>
      </c>
      <c r="Y322" s="8" t="s">
        <v>255</v>
      </c>
      <c r="AB322" s="8" t="s">
        <v>200</v>
      </c>
      <c r="AC322" s="8" t="s">
        <v>201</v>
      </c>
      <c r="AD322" s="8" t="s">
        <v>266</v>
      </c>
      <c r="AI322" s="10">
        <v>43962</v>
      </c>
      <c r="AJ322" s="9">
        <v>2E-3</v>
      </c>
    </row>
    <row r="323" spans="1:36">
      <c r="A323" s="8" t="s">
        <v>88</v>
      </c>
      <c r="B323" s="8" t="s">
        <v>187</v>
      </c>
      <c r="C323" s="10">
        <v>43947</v>
      </c>
      <c r="D323" s="8" t="s">
        <v>28</v>
      </c>
      <c r="E323" s="9">
        <v>2E-3</v>
      </c>
      <c r="F323" s="8" t="s">
        <v>211</v>
      </c>
      <c r="G323" s="8" t="s">
        <v>203</v>
      </c>
      <c r="H323" s="8" t="s">
        <v>193</v>
      </c>
      <c r="I323" s="8" t="s">
        <v>227</v>
      </c>
      <c r="J323" s="8" t="s">
        <v>191</v>
      </c>
      <c r="K323" s="8" t="s">
        <v>192</v>
      </c>
      <c r="P323" s="8" t="s">
        <v>193</v>
      </c>
      <c r="Q323" s="8" t="s">
        <v>194</v>
      </c>
      <c r="R323" s="8" t="s">
        <v>220</v>
      </c>
      <c r="S323" s="8" t="s">
        <v>266</v>
      </c>
      <c r="T323" s="11">
        <v>43972.384027777778</v>
      </c>
      <c r="W323" s="8" t="s">
        <v>197</v>
      </c>
      <c r="X323" s="8" t="s">
        <v>198</v>
      </c>
      <c r="Y323" s="8" t="s">
        <v>255</v>
      </c>
      <c r="AB323" s="8" t="s">
        <v>200</v>
      </c>
      <c r="AC323" s="8" t="s">
        <v>201</v>
      </c>
      <c r="AD323" s="8" t="s">
        <v>266</v>
      </c>
      <c r="AI323" s="10">
        <v>43962</v>
      </c>
      <c r="AJ323" s="9">
        <v>2E-3</v>
      </c>
    </row>
    <row r="324" spans="1:36">
      <c r="A324" s="8" t="s">
        <v>88</v>
      </c>
      <c r="B324" s="8" t="s">
        <v>187</v>
      </c>
      <c r="C324" s="10">
        <v>43947</v>
      </c>
      <c r="D324" s="8" t="s">
        <v>34</v>
      </c>
      <c r="E324" s="9">
        <v>2E-3</v>
      </c>
      <c r="F324" s="8" t="s">
        <v>188</v>
      </c>
      <c r="G324" s="8" t="s">
        <v>203</v>
      </c>
      <c r="H324" s="8" t="s">
        <v>193</v>
      </c>
      <c r="I324" s="8" t="s">
        <v>227</v>
      </c>
      <c r="J324" s="8" t="s">
        <v>191</v>
      </c>
      <c r="K324" s="8" t="s">
        <v>192</v>
      </c>
      <c r="P324" s="8" t="s">
        <v>193</v>
      </c>
      <c r="Q324" s="8" t="s">
        <v>194</v>
      </c>
      <c r="R324" s="8" t="s">
        <v>221</v>
      </c>
      <c r="S324" s="8" t="s">
        <v>266</v>
      </c>
      <c r="T324" s="11">
        <v>43972.384027777778</v>
      </c>
      <c r="W324" s="8" t="s">
        <v>197</v>
      </c>
      <c r="X324" s="8" t="s">
        <v>198</v>
      </c>
      <c r="Y324" s="8" t="s">
        <v>255</v>
      </c>
      <c r="AB324" s="8" t="s">
        <v>200</v>
      </c>
      <c r="AC324" s="8" t="s">
        <v>201</v>
      </c>
      <c r="AD324" s="8" t="s">
        <v>266</v>
      </c>
      <c r="AI324" s="10">
        <v>43962</v>
      </c>
      <c r="AJ324" s="9">
        <v>2E-3</v>
      </c>
    </row>
    <row r="325" spans="1:36">
      <c r="A325" s="8" t="s">
        <v>88</v>
      </c>
      <c r="B325" s="8" t="s">
        <v>187</v>
      </c>
      <c r="C325" s="10">
        <v>43947</v>
      </c>
      <c r="D325" s="8" t="s">
        <v>38</v>
      </c>
      <c r="E325" s="9">
        <v>2E-3</v>
      </c>
      <c r="F325" s="8" t="s">
        <v>188</v>
      </c>
      <c r="G325" s="8" t="s">
        <v>203</v>
      </c>
      <c r="H325" s="8" t="s">
        <v>193</v>
      </c>
      <c r="I325" s="8" t="s">
        <v>227</v>
      </c>
      <c r="J325" s="8" t="s">
        <v>191</v>
      </c>
      <c r="K325" s="8" t="s">
        <v>192</v>
      </c>
      <c r="P325" s="8" t="s">
        <v>193</v>
      </c>
      <c r="Q325" s="8" t="s">
        <v>194</v>
      </c>
      <c r="R325" s="8" t="s">
        <v>222</v>
      </c>
      <c r="S325" s="8" t="s">
        <v>266</v>
      </c>
      <c r="T325" s="11">
        <v>43972.384027777778</v>
      </c>
      <c r="W325" s="8" t="s">
        <v>197</v>
      </c>
      <c r="X325" s="8" t="s">
        <v>198</v>
      </c>
      <c r="Y325" s="8" t="s">
        <v>255</v>
      </c>
      <c r="AB325" s="8" t="s">
        <v>200</v>
      </c>
      <c r="AC325" s="8" t="s">
        <v>201</v>
      </c>
      <c r="AD325" s="8" t="s">
        <v>266</v>
      </c>
      <c r="AI325" s="10">
        <v>43962</v>
      </c>
      <c r="AJ325" s="9">
        <v>2E-3</v>
      </c>
    </row>
    <row r="326" spans="1:36">
      <c r="A326" s="8" t="s">
        <v>88</v>
      </c>
      <c r="B326" s="8" t="s">
        <v>187</v>
      </c>
      <c r="C326" s="10">
        <v>43947</v>
      </c>
      <c r="D326" s="8" t="s">
        <v>35</v>
      </c>
      <c r="E326" s="9">
        <v>2E-3</v>
      </c>
      <c r="F326" s="8" t="s">
        <v>188</v>
      </c>
      <c r="G326" s="8" t="s">
        <v>203</v>
      </c>
      <c r="H326" s="8" t="s">
        <v>193</v>
      </c>
      <c r="I326" s="8" t="s">
        <v>227</v>
      </c>
      <c r="J326" s="8" t="s">
        <v>191</v>
      </c>
      <c r="K326" s="8" t="s">
        <v>192</v>
      </c>
      <c r="P326" s="8" t="s">
        <v>193</v>
      </c>
      <c r="Q326" s="8" t="s">
        <v>194</v>
      </c>
      <c r="R326" s="8" t="s">
        <v>223</v>
      </c>
      <c r="S326" s="8" t="s">
        <v>266</v>
      </c>
      <c r="T326" s="11">
        <v>43972.384027777778</v>
      </c>
      <c r="W326" s="8" t="s">
        <v>197</v>
      </c>
      <c r="X326" s="8" t="s">
        <v>198</v>
      </c>
      <c r="Y326" s="8" t="s">
        <v>255</v>
      </c>
      <c r="AB326" s="8" t="s">
        <v>200</v>
      </c>
      <c r="AC326" s="8" t="s">
        <v>201</v>
      </c>
      <c r="AD326" s="8" t="s">
        <v>266</v>
      </c>
      <c r="AI326" s="10">
        <v>43962</v>
      </c>
      <c r="AJ326" s="9">
        <v>2E-3</v>
      </c>
    </row>
    <row r="327" spans="1:36">
      <c r="A327" s="8" t="s">
        <v>88</v>
      </c>
      <c r="B327" s="8" t="s">
        <v>187</v>
      </c>
      <c r="C327" s="10">
        <v>43947</v>
      </c>
      <c r="D327" s="8" t="s">
        <v>29</v>
      </c>
      <c r="E327" s="9">
        <v>7.4999999999999997E-3</v>
      </c>
      <c r="F327" s="8" t="s">
        <v>188</v>
      </c>
      <c r="H327" s="8" t="s">
        <v>189</v>
      </c>
      <c r="I327" s="8" t="s">
        <v>227</v>
      </c>
      <c r="J327" s="8" t="s">
        <v>191</v>
      </c>
      <c r="K327" s="8" t="s">
        <v>192</v>
      </c>
      <c r="P327" s="8" t="s">
        <v>193</v>
      </c>
      <c r="Q327" s="8" t="s">
        <v>194</v>
      </c>
      <c r="R327" s="8" t="s">
        <v>224</v>
      </c>
      <c r="S327" s="8" t="s">
        <v>266</v>
      </c>
      <c r="T327" s="11">
        <v>43972.384027777778</v>
      </c>
      <c r="W327" s="8" t="s">
        <v>197</v>
      </c>
      <c r="X327" s="8" t="s">
        <v>198</v>
      </c>
      <c r="Y327" s="8" t="s">
        <v>255</v>
      </c>
      <c r="AB327" s="8" t="s">
        <v>200</v>
      </c>
      <c r="AC327" s="8" t="s">
        <v>201</v>
      </c>
      <c r="AD327" s="8" t="s">
        <v>266</v>
      </c>
      <c r="AI327" s="10">
        <v>43962</v>
      </c>
      <c r="AJ327" s="9">
        <v>2E-3</v>
      </c>
    </row>
    <row r="328" spans="1:36">
      <c r="A328" s="8" t="s">
        <v>88</v>
      </c>
      <c r="B328" s="8" t="s">
        <v>187</v>
      </c>
      <c r="C328" s="10">
        <v>43947</v>
      </c>
      <c r="D328" s="8" t="s">
        <v>30</v>
      </c>
      <c r="E328" s="12">
        <v>2.3E-2</v>
      </c>
      <c r="F328" s="8" t="s">
        <v>188</v>
      </c>
      <c r="H328" s="8" t="s">
        <v>189</v>
      </c>
      <c r="I328" s="8" t="s">
        <v>227</v>
      </c>
      <c r="J328" s="8" t="s">
        <v>191</v>
      </c>
      <c r="K328" s="8" t="s">
        <v>192</v>
      </c>
      <c r="P328" s="8" t="s">
        <v>193</v>
      </c>
      <c r="Q328" s="8" t="s">
        <v>194</v>
      </c>
      <c r="R328" s="8" t="s">
        <v>225</v>
      </c>
      <c r="S328" s="8" t="s">
        <v>266</v>
      </c>
      <c r="T328" s="11">
        <v>43972.384027777778</v>
      </c>
      <c r="W328" s="8" t="s">
        <v>197</v>
      </c>
      <c r="X328" s="8" t="s">
        <v>198</v>
      </c>
      <c r="Y328" s="8" t="s">
        <v>255</v>
      </c>
      <c r="AB328" s="8" t="s">
        <v>200</v>
      </c>
      <c r="AC328" s="8" t="s">
        <v>201</v>
      </c>
      <c r="AD328" s="8" t="s">
        <v>266</v>
      </c>
      <c r="AI328" s="10">
        <v>43962</v>
      </c>
      <c r="AJ328" s="9">
        <v>2E-3</v>
      </c>
    </row>
    <row r="329" spans="1:36">
      <c r="A329" s="8" t="s">
        <v>88</v>
      </c>
      <c r="B329" s="8" t="s">
        <v>187</v>
      </c>
      <c r="C329" s="10">
        <v>43947</v>
      </c>
      <c r="D329" s="8" t="s">
        <v>31</v>
      </c>
      <c r="E329" s="9">
        <v>2E-3</v>
      </c>
      <c r="F329" s="8" t="s">
        <v>188</v>
      </c>
      <c r="G329" s="8" t="s">
        <v>203</v>
      </c>
      <c r="H329" s="8" t="s">
        <v>193</v>
      </c>
      <c r="I329" s="8" t="s">
        <v>227</v>
      </c>
      <c r="J329" s="8" t="s">
        <v>191</v>
      </c>
      <c r="K329" s="8" t="s">
        <v>192</v>
      </c>
      <c r="P329" s="8" t="s">
        <v>193</v>
      </c>
      <c r="Q329" s="8" t="s">
        <v>194</v>
      </c>
      <c r="R329" s="8" t="s">
        <v>226</v>
      </c>
      <c r="S329" s="8" t="s">
        <v>266</v>
      </c>
      <c r="T329" s="11">
        <v>43972.384027777778</v>
      </c>
      <c r="W329" s="8" t="s">
        <v>197</v>
      </c>
      <c r="X329" s="8" t="s">
        <v>198</v>
      </c>
      <c r="Y329" s="8" t="s">
        <v>255</v>
      </c>
      <c r="AB329" s="8" t="s">
        <v>200</v>
      </c>
      <c r="AC329" s="8" t="s">
        <v>201</v>
      </c>
      <c r="AD329" s="8" t="s">
        <v>266</v>
      </c>
      <c r="AI329" s="10">
        <v>43962</v>
      </c>
      <c r="AJ329" s="9">
        <v>2E-3</v>
      </c>
    </row>
    <row r="330" spans="1:36">
      <c r="A330" s="8" t="s">
        <v>90</v>
      </c>
      <c r="B330" s="8" t="s">
        <v>187</v>
      </c>
      <c r="C330" s="10">
        <v>43950</v>
      </c>
      <c r="D330" s="8" t="s">
        <v>32</v>
      </c>
      <c r="E330" s="9">
        <v>3.8999999999999998E-3</v>
      </c>
      <c r="F330" s="8" t="s">
        <v>188</v>
      </c>
      <c r="H330" s="8" t="s">
        <v>189</v>
      </c>
      <c r="I330" s="8" t="s">
        <v>227</v>
      </c>
      <c r="J330" s="8" t="s">
        <v>191</v>
      </c>
      <c r="K330" s="8" t="s">
        <v>192</v>
      </c>
      <c r="P330" s="8" t="s">
        <v>193</v>
      </c>
      <c r="Q330" s="8" t="s">
        <v>194</v>
      </c>
      <c r="R330" s="8" t="s">
        <v>195</v>
      </c>
      <c r="S330" s="8" t="s">
        <v>266</v>
      </c>
      <c r="T330" s="11">
        <v>43972.384027777778</v>
      </c>
      <c r="W330" s="8" t="s">
        <v>197</v>
      </c>
      <c r="X330" s="8" t="s">
        <v>198</v>
      </c>
      <c r="Y330" s="8" t="s">
        <v>255</v>
      </c>
      <c r="AB330" s="8" t="s">
        <v>200</v>
      </c>
      <c r="AC330" s="8" t="s">
        <v>201</v>
      </c>
      <c r="AD330" s="8" t="s">
        <v>267</v>
      </c>
      <c r="AI330" s="10">
        <v>43962</v>
      </c>
      <c r="AJ330" s="9">
        <v>2E-3</v>
      </c>
    </row>
    <row r="331" spans="1:36">
      <c r="A331" s="8" t="s">
        <v>90</v>
      </c>
      <c r="B331" s="8" t="s">
        <v>187</v>
      </c>
      <c r="C331" s="10">
        <v>43950</v>
      </c>
      <c r="D331" s="8" t="s">
        <v>36</v>
      </c>
      <c r="E331" s="9">
        <v>2E-3</v>
      </c>
      <c r="F331" s="8" t="s">
        <v>188</v>
      </c>
      <c r="G331" s="8" t="s">
        <v>203</v>
      </c>
      <c r="H331" s="8" t="s">
        <v>193</v>
      </c>
      <c r="I331" s="8" t="s">
        <v>227</v>
      </c>
      <c r="J331" s="8" t="s">
        <v>191</v>
      </c>
      <c r="K331" s="8" t="s">
        <v>192</v>
      </c>
      <c r="P331" s="8" t="s">
        <v>193</v>
      </c>
      <c r="Q331" s="8" t="s">
        <v>194</v>
      </c>
      <c r="R331" s="8" t="s">
        <v>204</v>
      </c>
      <c r="S331" s="8" t="s">
        <v>266</v>
      </c>
      <c r="T331" s="11">
        <v>43972.384027777778</v>
      </c>
      <c r="W331" s="8" t="s">
        <v>197</v>
      </c>
      <c r="X331" s="8" t="s">
        <v>198</v>
      </c>
      <c r="Y331" s="8" t="s">
        <v>255</v>
      </c>
      <c r="AB331" s="8" t="s">
        <v>200</v>
      </c>
      <c r="AC331" s="8" t="s">
        <v>201</v>
      </c>
      <c r="AD331" s="8" t="s">
        <v>267</v>
      </c>
      <c r="AI331" s="10">
        <v>43962</v>
      </c>
      <c r="AJ331" s="9">
        <v>2E-3</v>
      </c>
    </row>
    <row r="332" spans="1:36">
      <c r="A332" s="8" t="s">
        <v>90</v>
      </c>
      <c r="B332" s="8" t="s">
        <v>187</v>
      </c>
      <c r="C332" s="10">
        <v>43950</v>
      </c>
      <c r="D332" s="8" t="s">
        <v>25</v>
      </c>
      <c r="E332" s="12">
        <v>2.3E-2</v>
      </c>
      <c r="F332" s="8" t="s">
        <v>188</v>
      </c>
      <c r="H332" s="8" t="s">
        <v>189</v>
      </c>
      <c r="I332" s="8" t="s">
        <v>227</v>
      </c>
      <c r="J332" s="8" t="s">
        <v>191</v>
      </c>
      <c r="K332" s="8" t="s">
        <v>192</v>
      </c>
      <c r="P332" s="8" t="s">
        <v>193</v>
      </c>
      <c r="Q332" s="8" t="s">
        <v>194</v>
      </c>
      <c r="R332" s="8" t="s">
        <v>205</v>
      </c>
      <c r="S332" s="8" t="s">
        <v>266</v>
      </c>
      <c r="T332" s="11">
        <v>43972.384027777778</v>
      </c>
      <c r="W332" s="8" t="s">
        <v>197</v>
      </c>
      <c r="X332" s="8" t="s">
        <v>198</v>
      </c>
      <c r="Y332" s="8" t="s">
        <v>255</v>
      </c>
      <c r="AB332" s="8" t="s">
        <v>200</v>
      </c>
      <c r="AC332" s="8" t="s">
        <v>201</v>
      </c>
      <c r="AD332" s="8" t="s">
        <v>267</v>
      </c>
      <c r="AI332" s="10">
        <v>43962</v>
      </c>
      <c r="AJ332" s="12">
        <v>0.01</v>
      </c>
    </row>
    <row r="333" spans="1:36">
      <c r="A333" s="8" t="s">
        <v>90</v>
      </c>
      <c r="B333" s="8" t="s">
        <v>187</v>
      </c>
      <c r="C333" s="10">
        <v>43950</v>
      </c>
      <c r="D333" s="8" t="s">
        <v>19</v>
      </c>
      <c r="E333" s="12">
        <v>1.2999999999999999E-2</v>
      </c>
      <c r="F333" s="8" t="s">
        <v>188</v>
      </c>
      <c r="H333" s="8" t="s">
        <v>189</v>
      </c>
      <c r="I333" s="8" t="s">
        <v>227</v>
      </c>
      <c r="J333" s="8" t="s">
        <v>191</v>
      </c>
      <c r="K333" s="8" t="s">
        <v>192</v>
      </c>
      <c r="P333" s="8" t="s">
        <v>193</v>
      </c>
      <c r="Q333" s="8" t="s">
        <v>194</v>
      </c>
      <c r="R333" s="8" t="s">
        <v>207</v>
      </c>
      <c r="S333" s="8" t="s">
        <v>266</v>
      </c>
      <c r="T333" s="11">
        <v>43972.384027777778</v>
      </c>
      <c r="W333" s="8" t="s">
        <v>197</v>
      </c>
      <c r="X333" s="8" t="s">
        <v>198</v>
      </c>
      <c r="Y333" s="8" t="s">
        <v>255</v>
      </c>
      <c r="AB333" s="8" t="s">
        <v>200</v>
      </c>
      <c r="AC333" s="8" t="s">
        <v>201</v>
      </c>
      <c r="AD333" s="8" t="s">
        <v>267</v>
      </c>
      <c r="AI333" s="10">
        <v>43962</v>
      </c>
      <c r="AJ333" s="9">
        <v>2E-3</v>
      </c>
    </row>
    <row r="334" spans="1:36">
      <c r="A334" s="8" t="s">
        <v>90</v>
      </c>
      <c r="B334" s="8" t="s">
        <v>187</v>
      </c>
      <c r="C334" s="10">
        <v>43950</v>
      </c>
      <c r="D334" s="8" t="s">
        <v>37</v>
      </c>
      <c r="E334" s="9">
        <v>2E-3</v>
      </c>
      <c r="F334" s="8" t="s">
        <v>188</v>
      </c>
      <c r="G334" s="8" t="s">
        <v>203</v>
      </c>
      <c r="H334" s="8" t="s">
        <v>193</v>
      </c>
      <c r="I334" s="8" t="s">
        <v>227</v>
      </c>
      <c r="J334" s="8" t="s">
        <v>191</v>
      </c>
      <c r="K334" s="8" t="s">
        <v>192</v>
      </c>
      <c r="P334" s="8" t="s">
        <v>193</v>
      </c>
      <c r="Q334" s="8" t="s">
        <v>194</v>
      </c>
      <c r="R334" s="8" t="s">
        <v>208</v>
      </c>
      <c r="S334" s="8" t="s">
        <v>266</v>
      </c>
      <c r="T334" s="11">
        <v>43972.384027777778</v>
      </c>
      <c r="W334" s="8" t="s">
        <v>197</v>
      </c>
      <c r="X334" s="8" t="s">
        <v>198</v>
      </c>
      <c r="Y334" s="8" t="s">
        <v>255</v>
      </c>
      <c r="AB334" s="8" t="s">
        <v>200</v>
      </c>
      <c r="AC334" s="8" t="s">
        <v>201</v>
      </c>
      <c r="AD334" s="8" t="s">
        <v>267</v>
      </c>
      <c r="AI334" s="10">
        <v>43962</v>
      </c>
      <c r="AJ334" s="9">
        <v>2E-3</v>
      </c>
    </row>
    <row r="335" spans="1:36">
      <c r="A335" s="8" t="s">
        <v>90</v>
      </c>
      <c r="B335" s="8" t="s">
        <v>187</v>
      </c>
      <c r="C335" s="10">
        <v>43950</v>
      </c>
      <c r="D335" s="8" t="s">
        <v>26</v>
      </c>
      <c r="E335" s="12">
        <v>0.02</v>
      </c>
      <c r="F335" s="8" t="s">
        <v>188</v>
      </c>
      <c r="G335" s="8" t="s">
        <v>203</v>
      </c>
      <c r="H335" s="8" t="s">
        <v>193</v>
      </c>
      <c r="I335" s="8" t="s">
        <v>227</v>
      </c>
      <c r="J335" s="8" t="s">
        <v>191</v>
      </c>
      <c r="K335" s="8" t="s">
        <v>192</v>
      </c>
      <c r="P335" s="8" t="s">
        <v>193</v>
      </c>
      <c r="Q335" s="8" t="s">
        <v>194</v>
      </c>
      <c r="R335" s="8" t="s">
        <v>209</v>
      </c>
      <c r="S335" s="8" t="s">
        <v>266</v>
      </c>
      <c r="T335" s="11">
        <v>43972.384027777778</v>
      </c>
      <c r="W335" s="8" t="s">
        <v>197</v>
      </c>
      <c r="X335" s="8" t="s">
        <v>198</v>
      </c>
      <c r="Y335" s="8" t="s">
        <v>255</v>
      </c>
      <c r="AB335" s="8" t="s">
        <v>200</v>
      </c>
      <c r="AC335" s="8" t="s">
        <v>201</v>
      </c>
      <c r="AD335" s="8" t="s">
        <v>267</v>
      </c>
      <c r="AI335" s="10">
        <v>43962</v>
      </c>
      <c r="AJ335" s="12">
        <v>0.02</v>
      </c>
    </row>
    <row r="336" spans="1:36">
      <c r="A336" s="8" t="s">
        <v>90</v>
      </c>
      <c r="B336" s="8" t="s">
        <v>187</v>
      </c>
      <c r="C336" s="10">
        <v>43950</v>
      </c>
      <c r="D336" s="8" t="s">
        <v>27</v>
      </c>
      <c r="E336" s="9">
        <v>2E-3</v>
      </c>
      <c r="F336" s="8" t="s">
        <v>188</v>
      </c>
      <c r="G336" s="8" t="s">
        <v>203</v>
      </c>
      <c r="H336" s="8" t="s">
        <v>193</v>
      </c>
      <c r="I336" s="8" t="s">
        <v>227</v>
      </c>
      <c r="J336" s="8" t="s">
        <v>191</v>
      </c>
      <c r="K336" s="8" t="s">
        <v>192</v>
      </c>
      <c r="P336" s="8" t="s">
        <v>193</v>
      </c>
      <c r="Q336" s="8" t="s">
        <v>194</v>
      </c>
      <c r="R336" s="8" t="s">
        <v>210</v>
      </c>
      <c r="S336" s="8" t="s">
        <v>266</v>
      </c>
      <c r="T336" s="11">
        <v>43972.384027777778</v>
      </c>
      <c r="W336" s="8" t="s">
        <v>197</v>
      </c>
      <c r="X336" s="8" t="s">
        <v>198</v>
      </c>
      <c r="Y336" s="8" t="s">
        <v>255</v>
      </c>
      <c r="AB336" s="8" t="s">
        <v>200</v>
      </c>
      <c r="AC336" s="8" t="s">
        <v>201</v>
      </c>
      <c r="AD336" s="8" t="s">
        <v>267</v>
      </c>
      <c r="AI336" s="10">
        <v>43962</v>
      </c>
      <c r="AJ336" s="9">
        <v>2E-3</v>
      </c>
    </row>
    <row r="337" spans="1:36">
      <c r="A337" s="8" t="s">
        <v>90</v>
      </c>
      <c r="B337" s="8" t="s">
        <v>187</v>
      </c>
      <c r="C337" s="10">
        <v>43950</v>
      </c>
      <c r="D337" s="8" t="s">
        <v>21</v>
      </c>
      <c r="E337" s="12">
        <v>2.4E-2</v>
      </c>
      <c r="F337" s="8" t="s">
        <v>211</v>
      </c>
      <c r="H337" s="8" t="s">
        <v>189</v>
      </c>
      <c r="I337" s="8" t="s">
        <v>227</v>
      </c>
      <c r="J337" s="8" t="s">
        <v>191</v>
      </c>
      <c r="K337" s="8" t="s">
        <v>192</v>
      </c>
      <c r="P337" s="8" t="s">
        <v>193</v>
      </c>
      <c r="Q337" s="8" t="s">
        <v>194</v>
      </c>
      <c r="R337" s="8" t="s">
        <v>212</v>
      </c>
      <c r="S337" s="8" t="s">
        <v>266</v>
      </c>
      <c r="T337" s="11">
        <v>43972.384027777778</v>
      </c>
      <c r="W337" s="8" t="s">
        <v>197</v>
      </c>
      <c r="X337" s="8" t="s">
        <v>198</v>
      </c>
      <c r="Y337" s="8" t="s">
        <v>255</v>
      </c>
      <c r="AB337" s="8" t="s">
        <v>200</v>
      </c>
      <c r="AC337" s="8" t="s">
        <v>201</v>
      </c>
      <c r="AD337" s="8" t="s">
        <v>267</v>
      </c>
      <c r="AI337" s="10">
        <v>43962</v>
      </c>
      <c r="AJ337" s="9">
        <v>2E-3</v>
      </c>
    </row>
    <row r="338" spans="1:36">
      <c r="A338" s="8" t="s">
        <v>90</v>
      </c>
      <c r="B338" s="8" t="s">
        <v>187</v>
      </c>
      <c r="C338" s="10">
        <v>43950</v>
      </c>
      <c r="D338" s="8" t="s">
        <v>22</v>
      </c>
      <c r="E338" s="9">
        <v>5.7999999999999996E-3</v>
      </c>
      <c r="F338" s="8" t="s">
        <v>211</v>
      </c>
      <c r="H338" s="8" t="s">
        <v>189</v>
      </c>
      <c r="I338" s="8" t="s">
        <v>227</v>
      </c>
      <c r="J338" s="8" t="s">
        <v>191</v>
      </c>
      <c r="K338" s="8" t="s">
        <v>192</v>
      </c>
      <c r="P338" s="8" t="s">
        <v>193</v>
      </c>
      <c r="Q338" s="8" t="s">
        <v>194</v>
      </c>
      <c r="R338" s="8" t="s">
        <v>215</v>
      </c>
      <c r="S338" s="8" t="s">
        <v>266</v>
      </c>
      <c r="T338" s="11">
        <v>43972.384027777778</v>
      </c>
      <c r="W338" s="8" t="s">
        <v>197</v>
      </c>
      <c r="X338" s="8" t="s">
        <v>198</v>
      </c>
      <c r="Y338" s="8" t="s">
        <v>255</v>
      </c>
      <c r="AB338" s="8" t="s">
        <v>200</v>
      </c>
      <c r="AC338" s="8" t="s">
        <v>201</v>
      </c>
      <c r="AD338" s="8" t="s">
        <v>267</v>
      </c>
      <c r="AI338" s="10">
        <v>43962</v>
      </c>
      <c r="AJ338" s="9">
        <v>2E-3</v>
      </c>
    </row>
    <row r="339" spans="1:36">
      <c r="A339" s="8" t="s">
        <v>90</v>
      </c>
      <c r="B339" s="8" t="s">
        <v>187</v>
      </c>
      <c r="C339" s="10">
        <v>43950</v>
      </c>
      <c r="D339" s="8" t="s">
        <v>23</v>
      </c>
      <c r="E339" s="9">
        <v>2E-3</v>
      </c>
      <c r="F339" s="8" t="s">
        <v>211</v>
      </c>
      <c r="G339" s="8" t="s">
        <v>203</v>
      </c>
      <c r="H339" s="8" t="s">
        <v>193</v>
      </c>
      <c r="I339" s="8" t="s">
        <v>227</v>
      </c>
      <c r="J339" s="8" t="s">
        <v>191</v>
      </c>
      <c r="K339" s="8" t="s">
        <v>192</v>
      </c>
      <c r="P339" s="8" t="s">
        <v>193</v>
      </c>
      <c r="Q339" s="8" t="s">
        <v>194</v>
      </c>
      <c r="R339" s="8" t="s">
        <v>216</v>
      </c>
      <c r="S339" s="8" t="s">
        <v>266</v>
      </c>
      <c r="T339" s="11">
        <v>43972.384027777778</v>
      </c>
      <c r="W339" s="8" t="s">
        <v>197</v>
      </c>
      <c r="X339" s="8" t="s">
        <v>198</v>
      </c>
      <c r="Y339" s="8" t="s">
        <v>255</v>
      </c>
      <c r="AB339" s="8" t="s">
        <v>200</v>
      </c>
      <c r="AC339" s="8" t="s">
        <v>201</v>
      </c>
      <c r="AD339" s="8" t="s">
        <v>267</v>
      </c>
      <c r="AI339" s="10">
        <v>43962</v>
      </c>
      <c r="AJ339" s="9">
        <v>2E-3</v>
      </c>
    </row>
    <row r="340" spans="1:36">
      <c r="A340" s="8" t="s">
        <v>90</v>
      </c>
      <c r="B340" s="8" t="s">
        <v>187</v>
      </c>
      <c r="C340" s="10">
        <v>43950</v>
      </c>
      <c r="D340" s="8" t="s">
        <v>24</v>
      </c>
      <c r="E340" s="9">
        <v>2E-3</v>
      </c>
      <c r="F340" s="8" t="s">
        <v>211</v>
      </c>
      <c r="G340" s="8" t="s">
        <v>203</v>
      </c>
      <c r="H340" s="8" t="s">
        <v>193</v>
      </c>
      <c r="I340" s="8" t="s">
        <v>227</v>
      </c>
      <c r="J340" s="8" t="s">
        <v>191</v>
      </c>
      <c r="K340" s="8" t="s">
        <v>192</v>
      </c>
      <c r="P340" s="8" t="s">
        <v>193</v>
      </c>
      <c r="Q340" s="8" t="s">
        <v>194</v>
      </c>
      <c r="R340" s="8" t="s">
        <v>217</v>
      </c>
      <c r="S340" s="8" t="s">
        <v>266</v>
      </c>
      <c r="T340" s="11">
        <v>43972.384027777778</v>
      </c>
      <c r="W340" s="8" t="s">
        <v>197</v>
      </c>
      <c r="X340" s="8" t="s">
        <v>198</v>
      </c>
      <c r="Y340" s="8" t="s">
        <v>255</v>
      </c>
      <c r="AB340" s="8" t="s">
        <v>200</v>
      </c>
      <c r="AC340" s="8" t="s">
        <v>201</v>
      </c>
      <c r="AD340" s="8" t="s">
        <v>267</v>
      </c>
      <c r="AI340" s="10">
        <v>43962</v>
      </c>
      <c r="AJ340" s="9">
        <v>2E-3</v>
      </c>
    </row>
    <row r="341" spans="1:36">
      <c r="A341" s="8" t="s">
        <v>90</v>
      </c>
      <c r="B341" s="8" t="s">
        <v>187</v>
      </c>
      <c r="C341" s="10">
        <v>43950</v>
      </c>
      <c r="D341" s="8" t="s">
        <v>20</v>
      </c>
      <c r="E341" s="12">
        <v>5.8999999999999997E-2</v>
      </c>
      <c r="F341" s="8" t="s">
        <v>211</v>
      </c>
      <c r="H341" s="8" t="s">
        <v>189</v>
      </c>
      <c r="I341" s="8" t="s">
        <v>227</v>
      </c>
      <c r="J341" s="8" t="s">
        <v>191</v>
      </c>
      <c r="K341" s="8" t="s">
        <v>192</v>
      </c>
      <c r="P341" s="8" t="s">
        <v>193</v>
      </c>
      <c r="Q341" s="8" t="s">
        <v>194</v>
      </c>
      <c r="R341" s="8" t="s">
        <v>218</v>
      </c>
      <c r="S341" s="8" t="s">
        <v>266</v>
      </c>
      <c r="T341" s="11">
        <v>43972.384027777778</v>
      </c>
      <c r="W341" s="8" t="s">
        <v>197</v>
      </c>
      <c r="X341" s="8" t="s">
        <v>198</v>
      </c>
      <c r="Y341" s="8" t="s">
        <v>255</v>
      </c>
      <c r="AB341" s="8" t="s">
        <v>200</v>
      </c>
      <c r="AC341" s="8" t="s">
        <v>201</v>
      </c>
      <c r="AD341" s="8" t="s">
        <v>267</v>
      </c>
      <c r="AI341" s="10">
        <v>43962</v>
      </c>
      <c r="AJ341" s="9">
        <v>5.0000000000000001E-3</v>
      </c>
    </row>
    <row r="342" spans="1:36">
      <c r="A342" s="8" t="s">
        <v>90</v>
      </c>
      <c r="B342" s="8" t="s">
        <v>187</v>
      </c>
      <c r="C342" s="10">
        <v>43950</v>
      </c>
      <c r="D342" s="8" t="s">
        <v>33</v>
      </c>
      <c r="E342" s="9">
        <v>2E-3</v>
      </c>
      <c r="F342" s="8" t="s">
        <v>188</v>
      </c>
      <c r="G342" s="8" t="s">
        <v>203</v>
      </c>
      <c r="H342" s="8" t="s">
        <v>193</v>
      </c>
      <c r="I342" s="8" t="s">
        <v>227</v>
      </c>
      <c r="J342" s="8" t="s">
        <v>191</v>
      </c>
      <c r="K342" s="8" t="s">
        <v>192</v>
      </c>
      <c r="P342" s="8" t="s">
        <v>193</v>
      </c>
      <c r="Q342" s="8" t="s">
        <v>194</v>
      </c>
      <c r="R342" s="8" t="s">
        <v>219</v>
      </c>
      <c r="S342" s="8" t="s">
        <v>266</v>
      </c>
      <c r="T342" s="11">
        <v>43972.384027777778</v>
      </c>
      <c r="W342" s="8" t="s">
        <v>197</v>
      </c>
      <c r="X342" s="8" t="s">
        <v>198</v>
      </c>
      <c r="Y342" s="8" t="s">
        <v>255</v>
      </c>
      <c r="AB342" s="8" t="s">
        <v>200</v>
      </c>
      <c r="AC342" s="8" t="s">
        <v>201</v>
      </c>
      <c r="AD342" s="8" t="s">
        <v>267</v>
      </c>
      <c r="AI342" s="10">
        <v>43962</v>
      </c>
      <c r="AJ342" s="9">
        <v>2E-3</v>
      </c>
    </row>
    <row r="343" spans="1:36">
      <c r="A343" s="8" t="s">
        <v>90</v>
      </c>
      <c r="B343" s="8" t="s">
        <v>187</v>
      </c>
      <c r="C343" s="10">
        <v>43950</v>
      </c>
      <c r="D343" s="8" t="s">
        <v>28</v>
      </c>
      <c r="E343" s="9">
        <v>2E-3</v>
      </c>
      <c r="F343" s="8" t="s">
        <v>211</v>
      </c>
      <c r="G343" s="8" t="s">
        <v>203</v>
      </c>
      <c r="H343" s="8" t="s">
        <v>193</v>
      </c>
      <c r="I343" s="8" t="s">
        <v>227</v>
      </c>
      <c r="J343" s="8" t="s">
        <v>191</v>
      </c>
      <c r="K343" s="8" t="s">
        <v>192</v>
      </c>
      <c r="P343" s="8" t="s">
        <v>193</v>
      </c>
      <c r="Q343" s="8" t="s">
        <v>194</v>
      </c>
      <c r="R343" s="8" t="s">
        <v>220</v>
      </c>
      <c r="S343" s="8" t="s">
        <v>266</v>
      </c>
      <c r="T343" s="11">
        <v>43972.384027777778</v>
      </c>
      <c r="W343" s="8" t="s">
        <v>197</v>
      </c>
      <c r="X343" s="8" t="s">
        <v>198</v>
      </c>
      <c r="Y343" s="8" t="s">
        <v>255</v>
      </c>
      <c r="AB343" s="8" t="s">
        <v>200</v>
      </c>
      <c r="AC343" s="8" t="s">
        <v>201</v>
      </c>
      <c r="AD343" s="8" t="s">
        <v>267</v>
      </c>
      <c r="AI343" s="10">
        <v>43962</v>
      </c>
      <c r="AJ343" s="9">
        <v>2E-3</v>
      </c>
    </row>
    <row r="344" spans="1:36">
      <c r="A344" s="8" t="s">
        <v>90</v>
      </c>
      <c r="B344" s="8" t="s">
        <v>187</v>
      </c>
      <c r="C344" s="10">
        <v>43950</v>
      </c>
      <c r="D344" s="8" t="s">
        <v>34</v>
      </c>
      <c r="E344" s="9">
        <v>2E-3</v>
      </c>
      <c r="F344" s="8" t="s">
        <v>188</v>
      </c>
      <c r="G344" s="8" t="s">
        <v>203</v>
      </c>
      <c r="H344" s="8" t="s">
        <v>193</v>
      </c>
      <c r="I344" s="8" t="s">
        <v>227</v>
      </c>
      <c r="J344" s="8" t="s">
        <v>191</v>
      </c>
      <c r="K344" s="8" t="s">
        <v>192</v>
      </c>
      <c r="P344" s="8" t="s">
        <v>193</v>
      </c>
      <c r="Q344" s="8" t="s">
        <v>194</v>
      </c>
      <c r="R344" s="8" t="s">
        <v>221</v>
      </c>
      <c r="S344" s="8" t="s">
        <v>266</v>
      </c>
      <c r="T344" s="11">
        <v>43972.384027777778</v>
      </c>
      <c r="W344" s="8" t="s">
        <v>197</v>
      </c>
      <c r="X344" s="8" t="s">
        <v>198</v>
      </c>
      <c r="Y344" s="8" t="s">
        <v>255</v>
      </c>
      <c r="AB344" s="8" t="s">
        <v>200</v>
      </c>
      <c r="AC344" s="8" t="s">
        <v>201</v>
      </c>
      <c r="AD344" s="8" t="s">
        <v>267</v>
      </c>
      <c r="AI344" s="10">
        <v>43962</v>
      </c>
      <c r="AJ344" s="9">
        <v>2E-3</v>
      </c>
    </row>
    <row r="345" spans="1:36">
      <c r="A345" s="8" t="s">
        <v>90</v>
      </c>
      <c r="B345" s="8" t="s">
        <v>187</v>
      </c>
      <c r="C345" s="10">
        <v>43950</v>
      </c>
      <c r="D345" s="8" t="s">
        <v>38</v>
      </c>
      <c r="E345" s="9">
        <v>2E-3</v>
      </c>
      <c r="F345" s="8" t="s">
        <v>188</v>
      </c>
      <c r="G345" s="8" t="s">
        <v>203</v>
      </c>
      <c r="H345" s="8" t="s">
        <v>193</v>
      </c>
      <c r="I345" s="8" t="s">
        <v>227</v>
      </c>
      <c r="J345" s="8" t="s">
        <v>191</v>
      </c>
      <c r="K345" s="8" t="s">
        <v>192</v>
      </c>
      <c r="P345" s="8" t="s">
        <v>193</v>
      </c>
      <c r="Q345" s="8" t="s">
        <v>194</v>
      </c>
      <c r="R345" s="8" t="s">
        <v>222</v>
      </c>
      <c r="S345" s="8" t="s">
        <v>266</v>
      </c>
      <c r="T345" s="11">
        <v>43972.384027777778</v>
      </c>
      <c r="W345" s="8" t="s">
        <v>197</v>
      </c>
      <c r="X345" s="8" t="s">
        <v>198</v>
      </c>
      <c r="Y345" s="8" t="s">
        <v>255</v>
      </c>
      <c r="AB345" s="8" t="s">
        <v>200</v>
      </c>
      <c r="AC345" s="8" t="s">
        <v>201</v>
      </c>
      <c r="AD345" s="8" t="s">
        <v>267</v>
      </c>
      <c r="AI345" s="10">
        <v>43962</v>
      </c>
      <c r="AJ345" s="9">
        <v>2E-3</v>
      </c>
    </row>
    <row r="346" spans="1:36">
      <c r="A346" s="8" t="s">
        <v>90</v>
      </c>
      <c r="B346" s="8" t="s">
        <v>187</v>
      </c>
      <c r="C346" s="10">
        <v>43950</v>
      </c>
      <c r="D346" s="8" t="s">
        <v>35</v>
      </c>
      <c r="E346" s="9">
        <v>2.3999999999999998E-3</v>
      </c>
      <c r="F346" s="8" t="s">
        <v>188</v>
      </c>
      <c r="H346" s="8" t="s">
        <v>189</v>
      </c>
      <c r="I346" s="8" t="s">
        <v>227</v>
      </c>
      <c r="J346" s="8" t="s">
        <v>191</v>
      </c>
      <c r="K346" s="8" t="s">
        <v>192</v>
      </c>
      <c r="P346" s="8" t="s">
        <v>193</v>
      </c>
      <c r="Q346" s="8" t="s">
        <v>194</v>
      </c>
      <c r="R346" s="8" t="s">
        <v>223</v>
      </c>
      <c r="S346" s="8" t="s">
        <v>266</v>
      </c>
      <c r="T346" s="11">
        <v>43972.384027777778</v>
      </c>
      <c r="W346" s="8" t="s">
        <v>197</v>
      </c>
      <c r="X346" s="8" t="s">
        <v>198</v>
      </c>
      <c r="Y346" s="8" t="s">
        <v>255</v>
      </c>
      <c r="AB346" s="8" t="s">
        <v>200</v>
      </c>
      <c r="AC346" s="8" t="s">
        <v>201</v>
      </c>
      <c r="AD346" s="8" t="s">
        <v>267</v>
      </c>
      <c r="AI346" s="10">
        <v>43962</v>
      </c>
      <c r="AJ346" s="9">
        <v>2E-3</v>
      </c>
    </row>
    <row r="347" spans="1:36">
      <c r="A347" s="8" t="s">
        <v>90</v>
      </c>
      <c r="B347" s="8" t="s">
        <v>187</v>
      </c>
      <c r="C347" s="10">
        <v>43950</v>
      </c>
      <c r="D347" s="8" t="s">
        <v>29</v>
      </c>
      <c r="E347" s="12">
        <v>1.2999999999999999E-2</v>
      </c>
      <c r="F347" s="8" t="s">
        <v>188</v>
      </c>
      <c r="H347" s="8" t="s">
        <v>189</v>
      </c>
      <c r="I347" s="8" t="s">
        <v>227</v>
      </c>
      <c r="J347" s="8" t="s">
        <v>191</v>
      </c>
      <c r="K347" s="8" t="s">
        <v>192</v>
      </c>
      <c r="P347" s="8" t="s">
        <v>193</v>
      </c>
      <c r="Q347" s="8" t="s">
        <v>194</v>
      </c>
      <c r="R347" s="8" t="s">
        <v>224</v>
      </c>
      <c r="S347" s="8" t="s">
        <v>266</v>
      </c>
      <c r="T347" s="11">
        <v>43972.384027777778</v>
      </c>
      <c r="W347" s="8" t="s">
        <v>197</v>
      </c>
      <c r="X347" s="8" t="s">
        <v>198</v>
      </c>
      <c r="Y347" s="8" t="s">
        <v>255</v>
      </c>
      <c r="AB347" s="8" t="s">
        <v>200</v>
      </c>
      <c r="AC347" s="8" t="s">
        <v>201</v>
      </c>
      <c r="AD347" s="8" t="s">
        <v>267</v>
      </c>
      <c r="AI347" s="10">
        <v>43962</v>
      </c>
      <c r="AJ347" s="9">
        <v>2E-3</v>
      </c>
    </row>
    <row r="348" spans="1:36">
      <c r="A348" s="8" t="s">
        <v>90</v>
      </c>
      <c r="B348" s="8" t="s">
        <v>187</v>
      </c>
      <c r="C348" s="10">
        <v>43950</v>
      </c>
      <c r="D348" s="8" t="s">
        <v>30</v>
      </c>
      <c r="E348" s="12">
        <v>2.7E-2</v>
      </c>
      <c r="F348" s="8" t="s">
        <v>188</v>
      </c>
      <c r="H348" s="8" t="s">
        <v>189</v>
      </c>
      <c r="I348" s="8" t="s">
        <v>227</v>
      </c>
      <c r="J348" s="8" t="s">
        <v>191</v>
      </c>
      <c r="K348" s="8" t="s">
        <v>192</v>
      </c>
      <c r="P348" s="8" t="s">
        <v>193</v>
      </c>
      <c r="Q348" s="8" t="s">
        <v>194</v>
      </c>
      <c r="R348" s="8" t="s">
        <v>225</v>
      </c>
      <c r="S348" s="8" t="s">
        <v>266</v>
      </c>
      <c r="T348" s="11">
        <v>43972.384027777778</v>
      </c>
      <c r="W348" s="8" t="s">
        <v>197</v>
      </c>
      <c r="X348" s="8" t="s">
        <v>198</v>
      </c>
      <c r="Y348" s="8" t="s">
        <v>255</v>
      </c>
      <c r="AB348" s="8" t="s">
        <v>200</v>
      </c>
      <c r="AC348" s="8" t="s">
        <v>201</v>
      </c>
      <c r="AD348" s="8" t="s">
        <v>267</v>
      </c>
      <c r="AI348" s="10">
        <v>43962</v>
      </c>
      <c r="AJ348" s="9">
        <v>2E-3</v>
      </c>
    </row>
    <row r="349" spans="1:36">
      <c r="A349" s="8" t="s">
        <v>90</v>
      </c>
      <c r="B349" s="8" t="s">
        <v>187</v>
      </c>
      <c r="C349" s="10">
        <v>43950</v>
      </c>
      <c r="D349" s="8" t="s">
        <v>31</v>
      </c>
      <c r="E349" s="9">
        <v>2E-3</v>
      </c>
      <c r="F349" s="8" t="s">
        <v>188</v>
      </c>
      <c r="G349" s="8" t="s">
        <v>203</v>
      </c>
      <c r="H349" s="8" t="s">
        <v>193</v>
      </c>
      <c r="I349" s="8" t="s">
        <v>227</v>
      </c>
      <c r="J349" s="8" t="s">
        <v>191</v>
      </c>
      <c r="K349" s="8" t="s">
        <v>192</v>
      </c>
      <c r="P349" s="8" t="s">
        <v>193</v>
      </c>
      <c r="Q349" s="8" t="s">
        <v>194</v>
      </c>
      <c r="R349" s="8" t="s">
        <v>226</v>
      </c>
      <c r="S349" s="8" t="s">
        <v>266</v>
      </c>
      <c r="T349" s="11">
        <v>43972.384027777778</v>
      </c>
      <c r="W349" s="8" t="s">
        <v>197</v>
      </c>
      <c r="X349" s="8" t="s">
        <v>198</v>
      </c>
      <c r="Y349" s="8" t="s">
        <v>255</v>
      </c>
      <c r="AB349" s="8" t="s">
        <v>200</v>
      </c>
      <c r="AC349" s="8" t="s">
        <v>201</v>
      </c>
      <c r="AD349" s="8" t="s">
        <v>267</v>
      </c>
      <c r="AI349" s="10">
        <v>43962</v>
      </c>
      <c r="AJ349" s="9">
        <v>2E-3</v>
      </c>
    </row>
    <row r="350" spans="1:36">
      <c r="A350" s="8" t="s">
        <v>95</v>
      </c>
      <c r="B350" s="8" t="s">
        <v>187</v>
      </c>
      <c r="C350" s="10">
        <v>43957</v>
      </c>
      <c r="D350" s="8" t="s">
        <v>32</v>
      </c>
      <c r="E350" s="9">
        <v>2E-3</v>
      </c>
      <c r="F350" s="8" t="s">
        <v>188</v>
      </c>
      <c r="G350" s="8" t="s">
        <v>203</v>
      </c>
      <c r="H350" s="8" t="s">
        <v>193</v>
      </c>
      <c r="I350" s="8" t="s">
        <v>227</v>
      </c>
      <c r="J350" s="8" t="s">
        <v>191</v>
      </c>
      <c r="K350" s="8" t="s">
        <v>192</v>
      </c>
      <c r="P350" s="8" t="s">
        <v>193</v>
      </c>
      <c r="Q350" s="8" t="s">
        <v>194</v>
      </c>
      <c r="R350" s="8" t="s">
        <v>195</v>
      </c>
      <c r="S350" s="8" t="s">
        <v>258</v>
      </c>
      <c r="T350" s="11">
        <v>43972.380555555559</v>
      </c>
      <c r="W350" s="8" t="s">
        <v>197</v>
      </c>
      <c r="X350" s="8" t="s">
        <v>198</v>
      </c>
      <c r="Y350" s="8" t="s">
        <v>255</v>
      </c>
      <c r="AB350" s="8" t="s">
        <v>200</v>
      </c>
      <c r="AC350" s="8" t="s">
        <v>201</v>
      </c>
      <c r="AD350" s="8" t="s">
        <v>268</v>
      </c>
      <c r="AI350" s="10">
        <v>43966</v>
      </c>
      <c r="AJ350" s="9">
        <v>2E-3</v>
      </c>
    </row>
    <row r="351" spans="1:36">
      <c r="A351" s="8" t="s">
        <v>95</v>
      </c>
      <c r="B351" s="8" t="s">
        <v>187</v>
      </c>
      <c r="C351" s="10">
        <v>43957</v>
      </c>
      <c r="D351" s="8" t="s">
        <v>36</v>
      </c>
      <c r="E351" s="9">
        <v>2E-3</v>
      </c>
      <c r="F351" s="8" t="s">
        <v>188</v>
      </c>
      <c r="G351" s="8" t="s">
        <v>203</v>
      </c>
      <c r="H351" s="8" t="s">
        <v>193</v>
      </c>
      <c r="I351" s="8" t="s">
        <v>227</v>
      </c>
      <c r="J351" s="8" t="s">
        <v>191</v>
      </c>
      <c r="K351" s="8" t="s">
        <v>192</v>
      </c>
      <c r="P351" s="8" t="s">
        <v>193</v>
      </c>
      <c r="Q351" s="8" t="s">
        <v>194</v>
      </c>
      <c r="R351" s="8" t="s">
        <v>204</v>
      </c>
      <c r="S351" s="8" t="s">
        <v>258</v>
      </c>
      <c r="T351" s="11">
        <v>43972.380555555559</v>
      </c>
      <c r="W351" s="8" t="s">
        <v>197</v>
      </c>
      <c r="X351" s="8" t="s">
        <v>198</v>
      </c>
      <c r="Y351" s="8" t="s">
        <v>255</v>
      </c>
      <c r="AB351" s="8" t="s">
        <v>200</v>
      </c>
      <c r="AC351" s="8" t="s">
        <v>201</v>
      </c>
      <c r="AD351" s="8" t="s">
        <v>268</v>
      </c>
      <c r="AI351" s="10">
        <v>43966</v>
      </c>
      <c r="AJ351" s="9">
        <v>2E-3</v>
      </c>
    </row>
    <row r="352" spans="1:36">
      <c r="A352" s="8" t="s">
        <v>95</v>
      </c>
      <c r="B352" s="8" t="s">
        <v>187</v>
      </c>
      <c r="C352" s="10">
        <v>43957</v>
      </c>
      <c r="D352" s="8" t="s">
        <v>25</v>
      </c>
      <c r="E352" s="12">
        <v>1.4999999999999999E-2</v>
      </c>
      <c r="F352" s="8" t="s">
        <v>188</v>
      </c>
      <c r="H352" s="8" t="s">
        <v>189</v>
      </c>
      <c r="I352" s="8" t="s">
        <v>227</v>
      </c>
      <c r="J352" s="8" t="s">
        <v>191</v>
      </c>
      <c r="K352" s="8" t="s">
        <v>192</v>
      </c>
      <c r="P352" s="8" t="s">
        <v>193</v>
      </c>
      <c r="Q352" s="8" t="s">
        <v>194</v>
      </c>
      <c r="R352" s="8" t="s">
        <v>205</v>
      </c>
      <c r="S352" s="8" t="s">
        <v>258</v>
      </c>
      <c r="T352" s="11">
        <v>43972.380555555559</v>
      </c>
      <c r="W352" s="8" t="s">
        <v>197</v>
      </c>
      <c r="X352" s="8" t="s">
        <v>198</v>
      </c>
      <c r="Y352" s="8" t="s">
        <v>255</v>
      </c>
      <c r="AB352" s="8" t="s">
        <v>200</v>
      </c>
      <c r="AC352" s="8" t="s">
        <v>201</v>
      </c>
      <c r="AD352" s="8" t="s">
        <v>268</v>
      </c>
      <c r="AI352" s="10">
        <v>43966</v>
      </c>
      <c r="AJ352" s="12">
        <v>0.01</v>
      </c>
    </row>
    <row r="353" spans="1:36">
      <c r="A353" s="8" t="s">
        <v>95</v>
      </c>
      <c r="B353" s="8" t="s">
        <v>187</v>
      </c>
      <c r="C353" s="10">
        <v>43957</v>
      </c>
      <c r="D353" s="8" t="s">
        <v>19</v>
      </c>
      <c r="E353" s="9">
        <v>6.1999999999999998E-3</v>
      </c>
      <c r="F353" s="8" t="s">
        <v>188</v>
      </c>
      <c r="H353" s="8" t="s">
        <v>189</v>
      </c>
      <c r="I353" s="8" t="s">
        <v>227</v>
      </c>
      <c r="J353" s="8" t="s">
        <v>191</v>
      </c>
      <c r="K353" s="8" t="s">
        <v>192</v>
      </c>
      <c r="P353" s="8" t="s">
        <v>193</v>
      </c>
      <c r="Q353" s="8" t="s">
        <v>194</v>
      </c>
      <c r="R353" s="8" t="s">
        <v>207</v>
      </c>
      <c r="S353" s="8" t="s">
        <v>258</v>
      </c>
      <c r="T353" s="11">
        <v>43972.380555555559</v>
      </c>
      <c r="W353" s="8" t="s">
        <v>197</v>
      </c>
      <c r="X353" s="8" t="s">
        <v>198</v>
      </c>
      <c r="Y353" s="8" t="s">
        <v>255</v>
      </c>
      <c r="AB353" s="8" t="s">
        <v>200</v>
      </c>
      <c r="AC353" s="8" t="s">
        <v>201</v>
      </c>
      <c r="AD353" s="8" t="s">
        <v>268</v>
      </c>
      <c r="AI353" s="10">
        <v>43966</v>
      </c>
      <c r="AJ353" s="9">
        <v>2E-3</v>
      </c>
    </row>
    <row r="354" spans="1:36">
      <c r="A354" s="8" t="s">
        <v>95</v>
      </c>
      <c r="B354" s="8" t="s">
        <v>187</v>
      </c>
      <c r="C354" s="10">
        <v>43957</v>
      </c>
      <c r="D354" s="8" t="s">
        <v>37</v>
      </c>
      <c r="E354" s="9">
        <v>2E-3</v>
      </c>
      <c r="F354" s="8" t="s">
        <v>188</v>
      </c>
      <c r="G354" s="8" t="s">
        <v>203</v>
      </c>
      <c r="H354" s="8" t="s">
        <v>193</v>
      </c>
      <c r="I354" s="8" t="s">
        <v>227</v>
      </c>
      <c r="J354" s="8" t="s">
        <v>191</v>
      </c>
      <c r="K354" s="8" t="s">
        <v>192</v>
      </c>
      <c r="P354" s="8" t="s">
        <v>193</v>
      </c>
      <c r="Q354" s="8" t="s">
        <v>194</v>
      </c>
      <c r="R354" s="8" t="s">
        <v>208</v>
      </c>
      <c r="S354" s="8" t="s">
        <v>258</v>
      </c>
      <c r="T354" s="11">
        <v>43972.380555555559</v>
      </c>
      <c r="W354" s="8" t="s">
        <v>197</v>
      </c>
      <c r="X354" s="8" t="s">
        <v>198</v>
      </c>
      <c r="Y354" s="8" t="s">
        <v>255</v>
      </c>
      <c r="AB354" s="8" t="s">
        <v>200</v>
      </c>
      <c r="AC354" s="8" t="s">
        <v>201</v>
      </c>
      <c r="AD354" s="8" t="s">
        <v>268</v>
      </c>
      <c r="AI354" s="10">
        <v>43966</v>
      </c>
      <c r="AJ354" s="9">
        <v>2E-3</v>
      </c>
    </row>
    <row r="355" spans="1:36">
      <c r="A355" s="8" t="s">
        <v>95</v>
      </c>
      <c r="B355" s="8" t="s">
        <v>187</v>
      </c>
      <c r="C355" s="10">
        <v>43957</v>
      </c>
      <c r="D355" s="8" t="s">
        <v>26</v>
      </c>
      <c r="E355" s="12">
        <v>0.02</v>
      </c>
      <c r="F355" s="8" t="s">
        <v>188</v>
      </c>
      <c r="G355" s="8" t="s">
        <v>203</v>
      </c>
      <c r="H355" s="8" t="s">
        <v>193</v>
      </c>
      <c r="I355" s="8" t="s">
        <v>227</v>
      </c>
      <c r="J355" s="8" t="s">
        <v>191</v>
      </c>
      <c r="K355" s="8" t="s">
        <v>192</v>
      </c>
      <c r="P355" s="8" t="s">
        <v>193</v>
      </c>
      <c r="Q355" s="8" t="s">
        <v>194</v>
      </c>
      <c r="R355" s="8" t="s">
        <v>209</v>
      </c>
      <c r="S355" s="8" t="s">
        <v>258</v>
      </c>
      <c r="T355" s="11">
        <v>43972.380555555559</v>
      </c>
      <c r="W355" s="8" t="s">
        <v>197</v>
      </c>
      <c r="X355" s="8" t="s">
        <v>198</v>
      </c>
      <c r="Y355" s="8" t="s">
        <v>255</v>
      </c>
      <c r="AB355" s="8" t="s">
        <v>200</v>
      </c>
      <c r="AC355" s="8" t="s">
        <v>201</v>
      </c>
      <c r="AD355" s="8" t="s">
        <v>268</v>
      </c>
      <c r="AI355" s="10">
        <v>43966</v>
      </c>
      <c r="AJ355" s="12">
        <v>0.02</v>
      </c>
    </row>
    <row r="356" spans="1:36">
      <c r="A356" s="8" t="s">
        <v>95</v>
      </c>
      <c r="B356" s="8" t="s">
        <v>187</v>
      </c>
      <c r="C356" s="10">
        <v>43957</v>
      </c>
      <c r="D356" s="8" t="s">
        <v>27</v>
      </c>
      <c r="E356" s="9">
        <v>2E-3</v>
      </c>
      <c r="F356" s="8" t="s">
        <v>188</v>
      </c>
      <c r="G356" s="8" t="s">
        <v>203</v>
      </c>
      <c r="H356" s="8" t="s">
        <v>193</v>
      </c>
      <c r="I356" s="8" t="s">
        <v>227</v>
      </c>
      <c r="J356" s="8" t="s">
        <v>191</v>
      </c>
      <c r="K356" s="8" t="s">
        <v>192</v>
      </c>
      <c r="P356" s="8" t="s">
        <v>193</v>
      </c>
      <c r="Q356" s="8" t="s">
        <v>194</v>
      </c>
      <c r="R356" s="8" t="s">
        <v>210</v>
      </c>
      <c r="S356" s="8" t="s">
        <v>258</v>
      </c>
      <c r="T356" s="11">
        <v>43972.380555555559</v>
      </c>
      <c r="W356" s="8" t="s">
        <v>197</v>
      </c>
      <c r="X356" s="8" t="s">
        <v>198</v>
      </c>
      <c r="Y356" s="8" t="s">
        <v>255</v>
      </c>
      <c r="AB356" s="8" t="s">
        <v>200</v>
      </c>
      <c r="AC356" s="8" t="s">
        <v>201</v>
      </c>
      <c r="AD356" s="8" t="s">
        <v>268</v>
      </c>
      <c r="AI356" s="10">
        <v>43966</v>
      </c>
      <c r="AJ356" s="9">
        <v>2E-3</v>
      </c>
    </row>
    <row r="357" spans="1:36">
      <c r="A357" s="8" t="s">
        <v>95</v>
      </c>
      <c r="B357" s="8" t="s">
        <v>187</v>
      </c>
      <c r="C357" s="10">
        <v>43957</v>
      </c>
      <c r="D357" s="8" t="s">
        <v>21</v>
      </c>
      <c r="E357" s="9">
        <v>9.7999999999999997E-3</v>
      </c>
      <c r="F357" s="8" t="s">
        <v>211</v>
      </c>
      <c r="H357" s="8" t="s">
        <v>189</v>
      </c>
      <c r="I357" s="8" t="s">
        <v>227</v>
      </c>
      <c r="J357" s="8" t="s">
        <v>191</v>
      </c>
      <c r="K357" s="8" t="s">
        <v>192</v>
      </c>
      <c r="P357" s="8" t="s">
        <v>193</v>
      </c>
      <c r="Q357" s="8" t="s">
        <v>194</v>
      </c>
      <c r="R357" s="8" t="s">
        <v>212</v>
      </c>
      <c r="S357" s="8" t="s">
        <v>258</v>
      </c>
      <c r="T357" s="11">
        <v>43972.380555555559</v>
      </c>
      <c r="W357" s="8" t="s">
        <v>197</v>
      </c>
      <c r="X357" s="8" t="s">
        <v>198</v>
      </c>
      <c r="Y357" s="8" t="s">
        <v>255</v>
      </c>
      <c r="AB357" s="8" t="s">
        <v>200</v>
      </c>
      <c r="AC357" s="8" t="s">
        <v>201</v>
      </c>
      <c r="AD357" s="8" t="s">
        <v>268</v>
      </c>
      <c r="AI357" s="10">
        <v>43966</v>
      </c>
      <c r="AJ357" s="9">
        <v>2E-3</v>
      </c>
    </row>
    <row r="358" spans="1:36">
      <c r="A358" s="8" t="s">
        <v>95</v>
      </c>
      <c r="B358" s="8" t="s">
        <v>187</v>
      </c>
      <c r="C358" s="10">
        <v>43957</v>
      </c>
      <c r="D358" s="8" t="s">
        <v>22</v>
      </c>
      <c r="E358" s="9">
        <v>2.0999999999999999E-3</v>
      </c>
      <c r="F358" s="8" t="s">
        <v>211</v>
      </c>
      <c r="H358" s="8" t="s">
        <v>189</v>
      </c>
      <c r="I358" s="8" t="s">
        <v>227</v>
      </c>
      <c r="J358" s="8" t="s">
        <v>191</v>
      </c>
      <c r="K358" s="8" t="s">
        <v>192</v>
      </c>
      <c r="P358" s="8" t="s">
        <v>193</v>
      </c>
      <c r="Q358" s="8" t="s">
        <v>194</v>
      </c>
      <c r="R358" s="8" t="s">
        <v>215</v>
      </c>
      <c r="S358" s="8" t="s">
        <v>258</v>
      </c>
      <c r="T358" s="11">
        <v>43972.380555555559</v>
      </c>
      <c r="W358" s="8" t="s">
        <v>197</v>
      </c>
      <c r="X358" s="8" t="s">
        <v>198</v>
      </c>
      <c r="Y358" s="8" t="s">
        <v>255</v>
      </c>
      <c r="AB358" s="8" t="s">
        <v>200</v>
      </c>
      <c r="AC358" s="8" t="s">
        <v>201</v>
      </c>
      <c r="AD358" s="8" t="s">
        <v>268</v>
      </c>
      <c r="AI358" s="10">
        <v>43966</v>
      </c>
      <c r="AJ358" s="9">
        <v>2E-3</v>
      </c>
    </row>
    <row r="359" spans="1:36">
      <c r="A359" s="8" t="s">
        <v>95</v>
      </c>
      <c r="B359" s="8" t="s">
        <v>187</v>
      </c>
      <c r="C359" s="10">
        <v>43957</v>
      </c>
      <c r="D359" s="8" t="s">
        <v>23</v>
      </c>
      <c r="E359" s="9">
        <v>2E-3</v>
      </c>
      <c r="F359" s="8" t="s">
        <v>211</v>
      </c>
      <c r="G359" s="8" t="s">
        <v>203</v>
      </c>
      <c r="H359" s="8" t="s">
        <v>193</v>
      </c>
      <c r="I359" s="8" t="s">
        <v>227</v>
      </c>
      <c r="J359" s="8" t="s">
        <v>191</v>
      </c>
      <c r="K359" s="8" t="s">
        <v>192</v>
      </c>
      <c r="P359" s="8" t="s">
        <v>193</v>
      </c>
      <c r="Q359" s="8" t="s">
        <v>194</v>
      </c>
      <c r="R359" s="8" t="s">
        <v>216</v>
      </c>
      <c r="S359" s="8" t="s">
        <v>258</v>
      </c>
      <c r="T359" s="11">
        <v>43972.380555555559</v>
      </c>
      <c r="W359" s="8" t="s">
        <v>197</v>
      </c>
      <c r="X359" s="8" t="s">
        <v>198</v>
      </c>
      <c r="Y359" s="8" t="s">
        <v>255</v>
      </c>
      <c r="AB359" s="8" t="s">
        <v>200</v>
      </c>
      <c r="AC359" s="8" t="s">
        <v>201</v>
      </c>
      <c r="AD359" s="8" t="s">
        <v>268</v>
      </c>
      <c r="AI359" s="10">
        <v>43966</v>
      </c>
      <c r="AJ359" s="9">
        <v>2E-3</v>
      </c>
    </row>
    <row r="360" spans="1:36">
      <c r="A360" s="8" t="s">
        <v>95</v>
      </c>
      <c r="B360" s="8" t="s">
        <v>187</v>
      </c>
      <c r="C360" s="10">
        <v>43957</v>
      </c>
      <c r="D360" s="8" t="s">
        <v>24</v>
      </c>
      <c r="E360" s="9">
        <v>2E-3</v>
      </c>
      <c r="F360" s="8" t="s">
        <v>211</v>
      </c>
      <c r="G360" s="8" t="s">
        <v>203</v>
      </c>
      <c r="H360" s="8" t="s">
        <v>193</v>
      </c>
      <c r="I360" s="8" t="s">
        <v>227</v>
      </c>
      <c r="J360" s="8" t="s">
        <v>191</v>
      </c>
      <c r="K360" s="8" t="s">
        <v>192</v>
      </c>
      <c r="P360" s="8" t="s">
        <v>193</v>
      </c>
      <c r="Q360" s="8" t="s">
        <v>194</v>
      </c>
      <c r="R360" s="8" t="s">
        <v>217</v>
      </c>
      <c r="S360" s="8" t="s">
        <v>258</v>
      </c>
      <c r="T360" s="11">
        <v>43972.380555555559</v>
      </c>
      <c r="W360" s="8" t="s">
        <v>197</v>
      </c>
      <c r="X360" s="8" t="s">
        <v>198</v>
      </c>
      <c r="Y360" s="8" t="s">
        <v>255</v>
      </c>
      <c r="AB360" s="8" t="s">
        <v>200</v>
      </c>
      <c r="AC360" s="8" t="s">
        <v>201</v>
      </c>
      <c r="AD360" s="8" t="s">
        <v>268</v>
      </c>
      <c r="AI360" s="10">
        <v>43966</v>
      </c>
      <c r="AJ360" s="9">
        <v>2E-3</v>
      </c>
    </row>
    <row r="361" spans="1:36">
      <c r="A361" s="8" t="s">
        <v>95</v>
      </c>
      <c r="B361" s="8" t="s">
        <v>187</v>
      </c>
      <c r="C361" s="10">
        <v>43957</v>
      </c>
      <c r="D361" s="8" t="s">
        <v>20</v>
      </c>
      <c r="E361" s="12">
        <v>1.7999999999999999E-2</v>
      </c>
      <c r="F361" s="8" t="s">
        <v>211</v>
      </c>
      <c r="H361" s="8" t="s">
        <v>189</v>
      </c>
      <c r="I361" s="8" t="s">
        <v>227</v>
      </c>
      <c r="J361" s="8" t="s">
        <v>191</v>
      </c>
      <c r="K361" s="8" t="s">
        <v>192</v>
      </c>
      <c r="P361" s="8" t="s">
        <v>193</v>
      </c>
      <c r="Q361" s="8" t="s">
        <v>194</v>
      </c>
      <c r="R361" s="8" t="s">
        <v>218</v>
      </c>
      <c r="S361" s="8" t="s">
        <v>258</v>
      </c>
      <c r="T361" s="11">
        <v>43972.380555555559</v>
      </c>
      <c r="W361" s="8" t="s">
        <v>197</v>
      </c>
      <c r="X361" s="8" t="s">
        <v>198</v>
      </c>
      <c r="Y361" s="8" t="s">
        <v>255</v>
      </c>
      <c r="AB361" s="8" t="s">
        <v>200</v>
      </c>
      <c r="AC361" s="8" t="s">
        <v>201</v>
      </c>
      <c r="AD361" s="8" t="s">
        <v>268</v>
      </c>
      <c r="AI361" s="10">
        <v>43966</v>
      </c>
      <c r="AJ361" s="9">
        <v>5.0000000000000001E-3</v>
      </c>
    </row>
    <row r="362" spans="1:36">
      <c r="A362" s="8" t="s">
        <v>95</v>
      </c>
      <c r="B362" s="8" t="s">
        <v>187</v>
      </c>
      <c r="C362" s="10">
        <v>43957</v>
      </c>
      <c r="D362" s="8" t="s">
        <v>33</v>
      </c>
      <c r="E362" s="9">
        <v>2E-3</v>
      </c>
      <c r="F362" s="8" t="s">
        <v>188</v>
      </c>
      <c r="G362" s="8" t="s">
        <v>203</v>
      </c>
      <c r="H362" s="8" t="s">
        <v>193</v>
      </c>
      <c r="I362" s="8" t="s">
        <v>227</v>
      </c>
      <c r="J362" s="8" t="s">
        <v>191</v>
      </c>
      <c r="K362" s="8" t="s">
        <v>192</v>
      </c>
      <c r="P362" s="8" t="s">
        <v>193</v>
      </c>
      <c r="Q362" s="8" t="s">
        <v>194</v>
      </c>
      <c r="R362" s="8" t="s">
        <v>219</v>
      </c>
      <c r="S362" s="8" t="s">
        <v>258</v>
      </c>
      <c r="T362" s="11">
        <v>43972.380555555559</v>
      </c>
      <c r="W362" s="8" t="s">
        <v>197</v>
      </c>
      <c r="X362" s="8" t="s">
        <v>198</v>
      </c>
      <c r="Y362" s="8" t="s">
        <v>255</v>
      </c>
      <c r="AB362" s="8" t="s">
        <v>200</v>
      </c>
      <c r="AC362" s="8" t="s">
        <v>201</v>
      </c>
      <c r="AD362" s="8" t="s">
        <v>268</v>
      </c>
      <c r="AI362" s="10">
        <v>43966</v>
      </c>
      <c r="AJ362" s="9">
        <v>2E-3</v>
      </c>
    </row>
    <row r="363" spans="1:36">
      <c r="A363" s="8" t="s">
        <v>95</v>
      </c>
      <c r="B363" s="8" t="s">
        <v>187</v>
      </c>
      <c r="C363" s="10">
        <v>43957</v>
      </c>
      <c r="D363" s="8" t="s">
        <v>28</v>
      </c>
      <c r="E363" s="9">
        <v>2E-3</v>
      </c>
      <c r="F363" s="8" t="s">
        <v>211</v>
      </c>
      <c r="G363" s="8" t="s">
        <v>203</v>
      </c>
      <c r="H363" s="8" t="s">
        <v>193</v>
      </c>
      <c r="I363" s="8" t="s">
        <v>227</v>
      </c>
      <c r="J363" s="8" t="s">
        <v>191</v>
      </c>
      <c r="K363" s="8" t="s">
        <v>192</v>
      </c>
      <c r="P363" s="8" t="s">
        <v>193</v>
      </c>
      <c r="Q363" s="8" t="s">
        <v>194</v>
      </c>
      <c r="R363" s="8" t="s">
        <v>220</v>
      </c>
      <c r="S363" s="8" t="s">
        <v>258</v>
      </c>
      <c r="T363" s="11">
        <v>43972.380555555559</v>
      </c>
      <c r="W363" s="8" t="s">
        <v>197</v>
      </c>
      <c r="X363" s="8" t="s">
        <v>198</v>
      </c>
      <c r="Y363" s="8" t="s">
        <v>255</v>
      </c>
      <c r="AB363" s="8" t="s">
        <v>200</v>
      </c>
      <c r="AC363" s="8" t="s">
        <v>201</v>
      </c>
      <c r="AD363" s="8" t="s">
        <v>268</v>
      </c>
      <c r="AI363" s="10">
        <v>43966</v>
      </c>
      <c r="AJ363" s="9">
        <v>2E-3</v>
      </c>
    </row>
    <row r="364" spans="1:36">
      <c r="A364" s="8" t="s">
        <v>95</v>
      </c>
      <c r="B364" s="8" t="s">
        <v>187</v>
      </c>
      <c r="C364" s="10">
        <v>43957</v>
      </c>
      <c r="D364" s="8" t="s">
        <v>34</v>
      </c>
      <c r="E364" s="9">
        <v>2E-3</v>
      </c>
      <c r="F364" s="8" t="s">
        <v>188</v>
      </c>
      <c r="G364" s="8" t="s">
        <v>203</v>
      </c>
      <c r="H364" s="8" t="s">
        <v>193</v>
      </c>
      <c r="I364" s="8" t="s">
        <v>227</v>
      </c>
      <c r="J364" s="8" t="s">
        <v>191</v>
      </c>
      <c r="K364" s="8" t="s">
        <v>192</v>
      </c>
      <c r="P364" s="8" t="s">
        <v>193</v>
      </c>
      <c r="Q364" s="8" t="s">
        <v>194</v>
      </c>
      <c r="R364" s="8" t="s">
        <v>221</v>
      </c>
      <c r="S364" s="8" t="s">
        <v>258</v>
      </c>
      <c r="T364" s="11">
        <v>43972.380555555559</v>
      </c>
      <c r="W364" s="8" t="s">
        <v>197</v>
      </c>
      <c r="X364" s="8" t="s">
        <v>198</v>
      </c>
      <c r="Y364" s="8" t="s">
        <v>255</v>
      </c>
      <c r="AB364" s="8" t="s">
        <v>200</v>
      </c>
      <c r="AC364" s="8" t="s">
        <v>201</v>
      </c>
      <c r="AD364" s="8" t="s">
        <v>268</v>
      </c>
      <c r="AI364" s="10">
        <v>43966</v>
      </c>
      <c r="AJ364" s="9">
        <v>2E-3</v>
      </c>
    </row>
    <row r="365" spans="1:36">
      <c r="A365" s="8" t="s">
        <v>95</v>
      </c>
      <c r="B365" s="8" t="s">
        <v>187</v>
      </c>
      <c r="C365" s="10">
        <v>43957</v>
      </c>
      <c r="D365" s="8" t="s">
        <v>38</v>
      </c>
      <c r="E365" s="9">
        <v>2E-3</v>
      </c>
      <c r="F365" s="8" t="s">
        <v>188</v>
      </c>
      <c r="G365" s="8" t="s">
        <v>203</v>
      </c>
      <c r="H365" s="8" t="s">
        <v>193</v>
      </c>
      <c r="I365" s="8" t="s">
        <v>227</v>
      </c>
      <c r="J365" s="8" t="s">
        <v>191</v>
      </c>
      <c r="K365" s="8" t="s">
        <v>192</v>
      </c>
      <c r="P365" s="8" t="s">
        <v>193</v>
      </c>
      <c r="Q365" s="8" t="s">
        <v>194</v>
      </c>
      <c r="R365" s="8" t="s">
        <v>222</v>
      </c>
      <c r="S365" s="8" t="s">
        <v>258</v>
      </c>
      <c r="T365" s="11">
        <v>43972.380555555559</v>
      </c>
      <c r="W365" s="8" t="s">
        <v>197</v>
      </c>
      <c r="X365" s="8" t="s">
        <v>198</v>
      </c>
      <c r="Y365" s="8" t="s">
        <v>255</v>
      </c>
      <c r="AB365" s="8" t="s">
        <v>200</v>
      </c>
      <c r="AC365" s="8" t="s">
        <v>201</v>
      </c>
      <c r="AD365" s="8" t="s">
        <v>268</v>
      </c>
      <c r="AI365" s="10">
        <v>43966</v>
      </c>
      <c r="AJ365" s="9">
        <v>2E-3</v>
      </c>
    </row>
    <row r="366" spans="1:36">
      <c r="A366" s="8" t="s">
        <v>95</v>
      </c>
      <c r="B366" s="8" t="s">
        <v>187</v>
      </c>
      <c r="C366" s="10">
        <v>43957</v>
      </c>
      <c r="D366" s="8" t="s">
        <v>35</v>
      </c>
      <c r="E366" s="9">
        <v>2E-3</v>
      </c>
      <c r="F366" s="8" t="s">
        <v>188</v>
      </c>
      <c r="G366" s="8" t="s">
        <v>203</v>
      </c>
      <c r="H366" s="8" t="s">
        <v>193</v>
      </c>
      <c r="I366" s="8" t="s">
        <v>227</v>
      </c>
      <c r="J366" s="8" t="s">
        <v>191</v>
      </c>
      <c r="K366" s="8" t="s">
        <v>192</v>
      </c>
      <c r="P366" s="8" t="s">
        <v>193</v>
      </c>
      <c r="Q366" s="8" t="s">
        <v>194</v>
      </c>
      <c r="R366" s="8" t="s">
        <v>223</v>
      </c>
      <c r="S366" s="8" t="s">
        <v>258</v>
      </c>
      <c r="T366" s="11">
        <v>43972.380555555559</v>
      </c>
      <c r="W366" s="8" t="s">
        <v>197</v>
      </c>
      <c r="X366" s="8" t="s">
        <v>198</v>
      </c>
      <c r="Y366" s="8" t="s">
        <v>255</v>
      </c>
      <c r="AB366" s="8" t="s">
        <v>200</v>
      </c>
      <c r="AC366" s="8" t="s">
        <v>201</v>
      </c>
      <c r="AD366" s="8" t="s">
        <v>268</v>
      </c>
      <c r="AI366" s="10">
        <v>43966</v>
      </c>
      <c r="AJ366" s="9">
        <v>2E-3</v>
      </c>
    </row>
    <row r="367" spans="1:36">
      <c r="A367" s="8" t="s">
        <v>95</v>
      </c>
      <c r="B367" s="8" t="s">
        <v>187</v>
      </c>
      <c r="C367" s="10">
        <v>43957</v>
      </c>
      <c r="D367" s="8" t="s">
        <v>29</v>
      </c>
      <c r="E367" s="12">
        <v>1.0999999999999999E-2</v>
      </c>
      <c r="F367" s="8" t="s">
        <v>188</v>
      </c>
      <c r="H367" s="8" t="s">
        <v>189</v>
      </c>
      <c r="I367" s="8" t="s">
        <v>227</v>
      </c>
      <c r="J367" s="8" t="s">
        <v>191</v>
      </c>
      <c r="K367" s="8" t="s">
        <v>192</v>
      </c>
      <c r="P367" s="8" t="s">
        <v>193</v>
      </c>
      <c r="Q367" s="8" t="s">
        <v>194</v>
      </c>
      <c r="R367" s="8" t="s">
        <v>224</v>
      </c>
      <c r="S367" s="8" t="s">
        <v>258</v>
      </c>
      <c r="T367" s="11">
        <v>43972.380555555559</v>
      </c>
      <c r="W367" s="8" t="s">
        <v>197</v>
      </c>
      <c r="X367" s="8" t="s">
        <v>198</v>
      </c>
      <c r="Y367" s="8" t="s">
        <v>255</v>
      </c>
      <c r="AB367" s="8" t="s">
        <v>200</v>
      </c>
      <c r="AC367" s="8" t="s">
        <v>201</v>
      </c>
      <c r="AD367" s="8" t="s">
        <v>268</v>
      </c>
      <c r="AI367" s="10">
        <v>43966</v>
      </c>
      <c r="AJ367" s="9">
        <v>2E-3</v>
      </c>
    </row>
    <row r="368" spans="1:36">
      <c r="A368" s="8" t="s">
        <v>95</v>
      </c>
      <c r="B368" s="8" t="s">
        <v>187</v>
      </c>
      <c r="C368" s="10">
        <v>43957</v>
      </c>
      <c r="D368" s="8" t="s">
        <v>30</v>
      </c>
      <c r="E368" s="12">
        <v>1.2E-2</v>
      </c>
      <c r="F368" s="8" t="s">
        <v>188</v>
      </c>
      <c r="H368" s="8" t="s">
        <v>189</v>
      </c>
      <c r="I368" s="8" t="s">
        <v>227</v>
      </c>
      <c r="J368" s="8" t="s">
        <v>191</v>
      </c>
      <c r="K368" s="8" t="s">
        <v>192</v>
      </c>
      <c r="P368" s="8" t="s">
        <v>193</v>
      </c>
      <c r="Q368" s="8" t="s">
        <v>194</v>
      </c>
      <c r="R368" s="8" t="s">
        <v>225</v>
      </c>
      <c r="S368" s="8" t="s">
        <v>258</v>
      </c>
      <c r="T368" s="11">
        <v>43972.380555555559</v>
      </c>
      <c r="W368" s="8" t="s">
        <v>197</v>
      </c>
      <c r="X368" s="8" t="s">
        <v>198</v>
      </c>
      <c r="Y368" s="8" t="s">
        <v>255</v>
      </c>
      <c r="AB368" s="8" t="s">
        <v>200</v>
      </c>
      <c r="AC368" s="8" t="s">
        <v>201</v>
      </c>
      <c r="AD368" s="8" t="s">
        <v>268</v>
      </c>
      <c r="AI368" s="10">
        <v>43966</v>
      </c>
      <c r="AJ368" s="9">
        <v>2E-3</v>
      </c>
    </row>
    <row r="369" spans="1:36">
      <c r="A369" s="8" t="s">
        <v>95</v>
      </c>
      <c r="B369" s="8" t="s">
        <v>187</v>
      </c>
      <c r="C369" s="10">
        <v>43957</v>
      </c>
      <c r="D369" s="8" t="s">
        <v>31</v>
      </c>
      <c r="E369" s="9">
        <v>2E-3</v>
      </c>
      <c r="F369" s="8" t="s">
        <v>188</v>
      </c>
      <c r="G369" s="8" t="s">
        <v>203</v>
      </c>
      <c r="H369" s="8" t="s">
        <v>193</v>
      </c>
      <c r="I369" s="8" t="s">
        <v>227</v>
      </c>
      <c r="J369" s="8" t="s">
        <v>191</v>
      </c>
      <c r="K369" s="8" t="s">
        <v>192</v>
      </c>
      <c r="P369" s="8" t="s">
        <v>193</v>
      </c>
      <c r="Q369" s="8" t="s">
        <v>194</v>
      </c>
      <c r="R369" s="8" t="s">
        <v>226</v>
      </c>
      <c r="S369" s="8" t="s">
        <v>258</v>
      </c>
      <c r="T369" s="11">
        <v>43972.380555555559</v>
      </c>
      <c r="W369" s="8" t="s">
        <v>197</v>
      </c>
      <c r="X369" s="8" t="s">
        <v>198</v>
      </c>
      <c r="Y369" s="8" t="s">
        <v>255</v>
      </c>
      <c r="AB369" s="8" t="s">
        <v>200</v>
      </c>
      <c r="AC369" s="8" t="s">
        <v>201</v>
      </c>
      <c r="AD369" s="8" t="s">
        <v>268</v>
      </c>
      <c r="AI369" s="10">
        <v>43966</v>
      </c>
      <c r="AJ369" s="9">
        <v>2E-3</v>
      </c>
    </row>
    <row r="370" spans="1:36">
      <c r="A370" s="8" t="s">
        <v>97</v>
      </c>
      <c r="B370" s="8" t="s">
        <v>187</v>
      </c>
      <c r="C370" s="10">
        <v>43962</v>
      </c>
      <c r="D370" s="8" t="s">
        <v>32</v>
      </c>
      <c r="E370" s="9">
        <v>2.3E-3</v>
      </c>
      <c r="F370" s="8" t="s">
        <v>188</v>
      </c>
      <c r="H370" s="8" t="s">
        <v>189</v>
      </c>
      <c r="I370" s="8" t="s">
        <v>227</v>
      </c>
      <c r="J370" s="8" t="s">
        <v>191</v>
      </c>
      <c r="K370" s="8" t="s">
        <v>192</v>
      </c>
      <c r="P370" s="8" t="s">
        <v>193</v>
      </c>
      <c r="Q370" s="8" t="s">
        <v>194</v>
      </c>
      <c r="R370" s="8" t="s">
        <v>195</v>
      </c>
      <c r="S370" s="8" t="s">
        <v>269</v>
      </c>
      <c r="T370" s="11">
        <v>43972.375</v>
      </c>
      <c r="W370" s="8" t="s">
        <v>197</v>
      </c>
      <c r="X370" s="8" t="s">
        <v>198</v>
      </c>
      <c r="Y370" s="8" t="s">
        <v>255</v>
      </c>
      <c r="AB370" s="8" t="s">
        <v>200</v>
      </c>
      <c r="AC370" s="8" t="s">
        <v>201</v>
      </c>
      <c r="AD370" s="8" t="s">
        <v>269</v>
      </c>
      <c r="AI370" s="10">
        <v>43969</v>
      </c>
      <c r="AJ370" s="9">
        <v>2E-3</v>
      </c>
    </row>
    <row r="371" spans="1:36">
      <c r="A371" s="8" t="s">
        <v>97</v>
      </c>
      <c r="B371" s="8" t="s">
        <v>187</v>
      </c>
      <c r="C371" s="10">
        <v>43962</v>
      </c>
      <c r="D371" s="8" t="s">
        <v>36</v>
      </c>
      <c r="E371" s="9">
        <v>2E-3</v>
      </c>
      <c r="F371" s="8" t="s">
        <v>188</v>
      </c>
      <c r="G371" s="8" t="s">
        <v>203</v>
      </c>
      <c r="H371" s="8" t="s">
        <v>193</v>
      </c>
      <c r="I371" s="8" t="s">
        <v>227</v>
      </c>
      <c r="J371" s="8" t="s">
        <v>191</v>
      </c>
      <c r="K371" s="8" t="s">
        <v>192</v>
      </c>
      <c r="P371" s="8" t="s">
        <v>193</v>
      </c>
      <c r="Q371" s="8" t="s">
        <v>194</v>
      </c>
      <c r="R371" s="8" t="s">
        <v>204</v>
      </c>
      <c r="S371" s="8" t="s">
        <v>269</v>
      </c>
      <c r="T371" s="11">
        <v>43972.375</v>
      </c>
      <c r="W371" s="8" t="s">
        <v>197</v>
      </c>
      <c r="X371" s="8" t="s">
        <v>198</v>
      </c>
      <c r="Y371" s="8" t="s">
        <v>255</v>
      </c>
      <c r="AB371" s="8" t="s">
        <v>200</v>
      </c>
      <c r="AC371" s="8" t="s">
        <v>201</v>
      </c>
      <c r="AD371" s="8" t="s">
        <v>269</v>
      </c>
      <c r="AI371" s="10">
        <v>43969</v>
      </c>
      <c r="AJ371" s="9">
        <v>2E-3</v>
      </c>
    </row>
    <row r="372" spans="1:36">
      <c r="A372" s="8" t="s">
        <v>97</v>
      </c>
      <c r="B372" s="8" t="s">
        <v>187</v>
      </c>
      <c r="C372" s="10">
        <v>43962</v>
      </c>
      <c r="D372" s="8" t="s">
        <v>25</v>
      </c>
      <c r="E372" s="12">
        <v>1.7999999999999999E-2</v>
      </c>
      <c r="F372" s="8" t="s">
        <v>188</v>
      </c>
      <c r="H372" s="8" t="s">
        <v>189</v>
      </c>
      <c r="I372" s="8" t="s">
        <v>227</v>
      </c>
      <c r="J372" s="8" t="s">
        <v>191</v>
      </c>
      <c r="K372" s="8" t="s">
        <v>192</v>
      </c>
      <c r="P372" s="8" t="s">
        <v>193</v>
      </c>
      <c r="Q372" s="8" t="s">
        <v>194</v>
      </c>
      <c r="R372" s="8" t="s">
        <v>205</v>
      </c>
      <c r="S372" s="8" t="s">
        <v>269</v>
      </c>
      <c r="T372" s="11">
        <v>43972.375</v>
      </c>
      <c r="W372" s="8" t="s">
        <v>197</v>
      </c>
      <c r="X372" s="8" t="s">
        <v>198</v>
      </c>
      <c r="Y372" s="8" t="s">
        <v>255</v>
      </c>
      <c r="AB372" s="8" t="s">
        <v>200</v>
      </c>
      <c r="AC372" s="8" t="s">
        <v>201</v>
      </c>
      <c r="AD372" s="8" t="s">
        <v>269</v>
      </c>
      <c r="AI372" s="10">
        <v>43969</v>
      </c>
      <c r="AJ372" s="12">
        <v>0.01</v>
      </c>
    </row>
    <row r="373" spans="1:36">
      <c r="A373" s="8" t="s">
        <v>97</v>
      </c>
      <c r="B373" s="8" t="s">
        <v>187</v>
      </c>
      <c r="C373" s="10">
        <v>43962</v>
      </c>
      <c r="D373" s="8" t="s">
        <v>19</v>
      </c>
      <c r="E373" s="9">
        <v>9.4000000000000004E-3</v>
      </c>
      <c r="F373" s="8" t="s">
        <v>188</v>
      </c>
      <c r="H373" s="8" t="s">
        <v>189</v>
      </c>
      <c r="I373" s="8" t="s">
        <v>227</v>
      </c>
      <c r="J373" s="8" t="s">
        <v>191</v>
      </c>
      <c r="K373" s="8" t="s">
        <v>192</v>
      </c>
      <c r="P373" s="8" t="s">
        <v>193</v>
      </c>
      <c r="Q373" s="8" t="s">
        <v>194</v>
      </c>
      <c r="R373" s="8" t="s">
        <v>207</v>
      </c>
      <c r="S373" s="8" t="s">
        <v>269</v>
      </c>
      <c r="T373" s="11">
        <v>43972.375</v>
      </c>
      <c r="W373" s="8" t="s">
        <v>197</v>
      </c>
      <c r="X373" s="8" t="s">
        <v>198</v>
      </c>
      <c r="Y373" s="8" t="s">
        <v>255</v>
      </c>
      <c r="AB373" s="8" t="s">
        <v>200</v>
      </c>
      <c r="AC373" s="8" t="s">
        <v>201</v>
      </c>
      <c r="AD373" s="8" t="s">
        <v>269</v>
      </c>
      <c r="AI373" s="10">
        <v>43969</v>
      </c>
      <c r="AJ373" s="9">
        <v>2E-3</v>
      </c>
    </row>
    <row r="374" spans="1:36">
      <c r="A374" s="8" t="s">
        <v>97</v>
      </c>
      <c r="B374" s="8" t="s">
        <v>187</v>
      </c>
      <c r="C374" s="10">
        <v>43962</v>
      </c>
      <c r="D374" s="8" t="s">
        <v>37</v>
      </c>
      <c r="E374" s="9">
        <v>2E-3</v>
      </c>
      <c r="F374" s="8" t="s">
        <v>188</v>
      </c>
      <c r="G374" s="8" t="s">
        <v>203</v>
      </c>
      <c r="H374" s="8" t="s">
        <v>193</v>
      </c>
      <c r="I374" s="8" t="s">
        <v>227</v>
      </c>
      <c r="J374" s="8" t="s">
        <v>191</v>
      </c>
      <c r="K374" s="8" t="s">
        <v>192</v>
      </c>
      <c r="P374" s="8" t="s">
        <v>193</v>
      </c>
      <c r="Q374" s="8" t="s">
        <v>194</v>
      </c>
      <c r="R374" s="8" t="s">
        <v>208</v>
      </c>
      <c r="S374" s="8" t="s">
        <v>269</v>
      </c>
      <c r="T374" s="11">
        <v>43972.375</v>
      </c>
      <c r="W374" s="8" t="s">
        <v>197</v>
      </c>
      <c r="X374" s="8" t="s">
        <v>198</v>
      </c>
      <c r="Y374" s="8" t="s">
        <v>255</v>
      </c>
      <c r="AB374" s="8" t="s">
        <v>200</v>
      </c>
      <c r="AC374" s="8" t="s">
        <v>201</v>
      </c>
      <c r="AD374" s="8" t="s">
        <v>269</v>
      </c>
      <c r="AI374" s="10">
        <v>43969</v>
      </c>
      <c r="AJ374" s="9">
        <v>2E-3</v>
      </c>
    </row>
    <row r="375" spans="1:36">
      <c r="A375" s="8" t="s">
        <v>97</v>
      </c>
      <c r="B375" s="8" t="s">
        <v>187</v>
      </c>
      <c r="C375" s="10">
        <v>43962</v>
      </c>
      <c r="D375" s="8" t="s">
        <v>26</v>
      </c>
      <c r="E375" s="12">
        <v>0.02</v>
      </c>
      <c r="F375" s="8" t="s">
        <v>188</v>
      </c>
      <c r="G375" s="8" t="s">
        <v>203</v>
      </c>
      <c r="H375" s="8" t="s">
        <v>193</v>
      </c>
      <c r="I375" s="8" t="s">
        <v>227</v>
      </c>
      <c r="J375" s="8" t="s">
        <v>191</v>
      </c>
      <c r="K375" s="8" t="s">
        <v>192</v>
      </c>
      <c r="P375" s="8" t="s">
        <v>193</v>
      </c>
      <c r="Q375" s="8" t="s">
        <v>194</v>
      </c>
      <c r="R375" s="8" t="s">
        <v>209</v>
      </c>
      <c r="S375" s="8" t="s">
        <v>269</v>
      </c>
      <c r="T375" s="11">
        <v>43972.375</v>
      </c>
      <c r="W375" s="8" t="s">
        <v>197</v>
      </c>
      <c r="X375" s="8" t="s">
        <v>198</v>
      </c>
      <c r="Y375" s="8" t="s">
        <v>255</v>
      </c>
      <c r="AB375" s="8" t="s">
        <v>200</v>
      </c>
      <c r="AC375" s="8" t="s">
        <v>201</v>
      </c>
      <c r="AD375" s="8" t="s">
        <v>269</v>
      </c>
      <c r="AI375" s="10">
        <v>43969</v>
      </c>
      <c r="AJ375" s="12">
        <v>0.02</v>
      </c>
    </row>
    <row r="376" spans="1:36">
      <c r="A376" s="8" t="s">
        <v>97</v>
      </c>
      <c r="B376" s="8" t="s">
        <v>187</v>
      </c>
      <c r="C376" s="10">
        <v>43962</v>
      </c>
      <c r="D376" s="8" t="s">
        <v>27</v>
      </c>
      <c r="E376" s="9">
        <v>2E-3</v>
      </c>
      <c r="F376" s="8" t="s">
        <v>188</v>
      </c>
      <c r="G376" s="8" t="s">
        <v>203</v>
      </c>
      <c r="H376" s="8" t="s">
        <v>193</v>
      </c>
      <c r="I376" s="8" t="s">
        <v>227</v>
      </c>
      <c r="J376" s="8" t="s">
        <v>191</v>
      </c>
      <c r="K376" s="8" t="s">
        <v>192</v>
      </c>
      <c r="P376" s="8" t="s">
        <v>193</v>
      </c>
      <c r="Q376" s="8" t="s">
        <v>194</v>
      </c>
      <c r="R376" s="8" t="s">
        <v>210</v>
      </c>
      <c r="S376" s="8" t="s">
        <v>269</v>
      </c>
      <c r="T376" s="11">
        <v>43972.375</v>
      </c>
      <c r="W376" s="8" t="s">
        <v>197</v>
      </c>
      <c r="X376" s="8" t="s">
        <v>198</v>
      </c>
      <c r="Y376" s="8" t="s">
        <v>255</v>
      </c>
      <c r="AB376" s="8" t="s">
        <v>200</v>
      </c>
      <c r="AC376" s="8" t="s">
        <v>201</v>
      </c>
      <c r="AD376" s="8" t="s">
        <v>269</v>
      </c>
      <c r="AI376" s="10">
        <v>43969</v>
      </c>
      <c r="AJ376" s="9">
        <v>2E-3</v>
      </c>
    </row>
    <row r="377" spans="1:36">
      <c r="A377" s="8" t="s">
        <v>97</v>
      </c>
      <c r="B377" s="8" t="s">
        <v>187</v>
      </c>
      <c r="C377" s="10">
        <v>43962</v>
      </c>
      <c r="D377" s="8" t="s">
        <v>21</v>
      </c>
      <c r="E377" s="12">
        <v>1.4E-2</v>
      </c>
      <c r="F377" s="8" t="s">
        <v>211</v>
      </c>
      <c r="H377" s="8" t="s">
        <v>189</v>
      </c>
      <c r="I377" s="8" t="s">
        <v>227</v>
      </c>
      <c r="J377" s="8" t="s">
        <v>191</v>
      </c>
      <c r="K377" s="8" t="s">
        <v>192</v>
      </c>
      <c r="P377" s="8" t="s">
        <v>193</v>
      </c>
      <c r="Q377" s="8" t="s">
        <v>194</v>
      </c>
      <c r="R377" s="8" t="s">
        <v>212</v>
      </c>
      <c r="S377" s="8" t="s">
        <v>269</v>
      </c>
      <c r="T377" s="11">
        <v>43972.375</v>
      </c>
      <c r="W377" s="8" t="s">
        <v>197</v>
      </c>
      <c r="X377" s="8" t="s">
        <v>198</v>
      </c>
      <c r="Y377" s="8" t="s">
        <v>255</v>
      </c>
      <c r="AB377" s="8" t="s">
        <v>200</v>
      </c>
      <c r="AC377" s="8" t="s">
        <v>201</v>
      </c>
      <c r="AD377" s="8" t="s">
        <v>269</v>
      </c>
      <c r="AI377" s="10">
        <v>43969</v>
      </c>
      <c r="AJ377" s="9">
        <v>2E-3</v>
      </c>
    </row>
    <row r="378" spans="1:36">
      <c r="A378" s="8" t="s">
        <v>97</v>
      </c>
      <c r="B378" s="8" t="s">
        <v>187</v>
      </c>
      <c r="C378" s="10">
        <v>43962</v>
      </c>
      <c r="D378" s="8" t="s">
        <v>22</v>
      </c>
      <c r="E378" s="9">
        <v>3.8E-3</v>
      </c>
      <c r="F378" s="8" t="s">
        <v>211</v>
      </c>
      <c r="H378" s="8" t="s">
        <v>189</v>
      </c>
      <c r="I378" s="8" t="s">
        <v>227</v>
      </c>
      <c r="J378" s="8" t="s">
        <v>191</v>
      </c>
      <c r="K378" s="8" t="s">
        <v>192</v>
      </c>
      <c r="P378" s="8" t="s">
        <v>193</v>
      </c>
      <c r="Q378" s="8" t="s">
        <v>194</v>
      </c>
      <c r="R378" s="8" t="s">
        <v>215</v>
      </c>
      <c r="S378" s="8" t="s">
        <v>269</v>
      </c>
      <c r="T378" s="11">
        <v>43972.375</v>
      </c>
      <c r="W378" s="8" t="s">
        <v>197</v>
      </c>
      <c r="X378" s="8" t="s">
        <v>198</v>
      </c>
      <c r="Y378" s="8" t="s">
        <v>255</v>
      </c>
      <c r="AB378" s="8" t="s">
        <v>200</v>
      </c>
      <c r="AC378" s="8" t="s">
        <v>201</v>
      </c>
      <c r="AD378" s="8" t="s">
        <v>269</v>
      </c>
      <c r="AI378" s="10">
        <v>43969</v>
      </c>
      <c r="AJ378" s="9">
        <v>2E-3</v>
      </c>
    </row>
    <row r="379" spans="1:36">
      <c r="A379" s="8" t="s">
        <v>97</v>
      </c>
      <c r="B379" s="8" t="s">
        <v>187</v>
      </c>
      <c r="C379" s="10">
        <v>43962</v>
      </c>
      <c r="D379" s="8" t="s">
        <v>23</v>
      </c>
      <c r="E379" s="9">
        <v>2E-3</v>
      </c>
      <c r="F379" s="8" t="s">
        <v>211</v>
      </c>
      <c r="G379" s="8" t="s">
        <v>203</v>
      </c>
      <c r="H379" s="8" t="s">
        <v>193</v>
      </c>
      <c r="I379" s="8" t="s">
        <v>227</v>
      </c>
      <c r="J379" s="8" t="s">
        <v>191</v>
      </c>
      <c r="K379" s="8" t="s">
        <v>192</v>
      </c>
      <c r="P379" s="8" t="s">
        <v>193</v>
      </c>
      <c r="Q379" s="8" t="s">
        <v>194</v>
      </c>
      <c r="R379" s="8" t="s">
        <v>216</v>
      </c>
      <c r="S379" s="8" t="s">
        <v>269</v>
      </c>
      <c r="T379" s="11">
        <v>43972.375</v>
      </c>
      <c r="W379" s="8" t="s">
        <v>197</v>
      </c>
      <c r="X379" s="8" t="s">
        <v>198</v>
      </c>
      <c r="Y379" s="8" t="s">
        <v>255</v>
      </c>
      <c r="AB379" s="8" t="s">
        <v>200</v>
      </c>
      <c r="AC379" s="8" t="s">
        <v>201</v>
      </c>
      <c r="AD379" s="8" t="s">
        <v>269</v>
      </c>
      <c r="AI379" s="10">
        <v>43969</v>
      </c>
      <c r="AJ379" s="9">
        <v>2E-3</v>
      </c>
    </row>
    <row r="380" spans="1:36">
      <c r="A380" s="8" t="s">
        <v>97</v>
      </c>
      <c r="B380" s="8" t="s">
        <v>187</v>
      </c>
      <c r="C380" s="10">
        <v>43962</v>
      </c>
      <c r="D380" s="8" t="s">
        <v>24</v>
      </c>
      <c r="E380" s="9">
        <v>2E-3</v>
      </c>
      <c r="F380" s="8" t="s">
        <v>211</v>
      </c>
      <c r="G380" s="8" t="s">
        <v>203</v>
      </c>
      <c r="H380" s="8" t="s">
        <v>193</v>
      </c>
      <c r="I380" s="8" t="s">
        <v>227</v>
      </c>
      <c r="J380" s="8" t="s">
        <v>191</v>
      </c>
      <c r="K380" s="8" t="s">
        <v>192</v>
      </c>
      <c r="P380" s="8" t="s">
        <v>193</v>
      </c>
      <c r="Q380" s="8" t="s">
        <v>194</v>
      </c>
      <c r="R380" s="8" t="s">
        <v>217</v>
      </c>
      <c r="S380" s="8" t="s">
        <v>269</v>
      </c>
      <c r="T380" s="11">
        <v>43972.375</v>
      </c>
      <c r="W380" s="8" t="s">
        <v>197</v>
      </c>
      <c r="X380" s="8" t="s">
        <v>198</v>
      </c>
      <c r="Y380" s="8" t="s">
        <v>255</v>
      </c>
      <c r="AB380" s="8" t="s">
        <v>200</v>
      </c>
      <c r="AC380" s="8" t="s">
        <v>201</v>
      </c>
      <c r="AD380" s="8" t="s">
        <v>269</v>
      </c>
      <c r="AI380" s="10">
        <v>43969</v>
      </c>
      <c r="AJ380" s="9">
        <v>2E-3</v>
      </c>
    </row>
    <row r="381" spans="1:36">
      <c r="A381" s="8" t="s">
        <v>97</v>
      </c>
      <c r="B381" s="8" t="s">
        <v>187</v>
      </c>
      <c r="C381" s="10">
        <v>43962</v>
      </c>
      <c r="D381" s="8" t="s">
        <v>20</v>
      </c>
      <c r="E381" s="12">
        <v>3.4000000000000002E-2</v>
      </c>
      <c r="F381" s="8" t="s">
        <v>211</v>
      </c>
      <c r="H381" s="8" t="s">
        <v>189</v>
      </c>
      <c r="I381" s="8" t="s">
        <v>227</v>
      </c>
      <c r="J381" s="8" t="s">
        <v>191</v>
      </c>
      <c r="K381" s="8" t="s">
        <v>192</v>
      </c>
      <c r="P381" s="8" t="s">
        <v>193</v>
      </c>
      <c r="Q381" s="8" t="s">
        <v>194</v>
      </c>
      <c r="R381" s="8" t="s">
        <v>218</v>
      </c>
      <c r="S381" s="8" t="s">
        <v>269</v>
      </c>
      <c r="T381" s="11">
        <v>43972.375</v>
      </c>
      <c r="W381" s="8" t="s">
        <v>197</v>
      </c>
      <c r="X381" s="8" t="s">
        <v>198</v>
      </c>
      <c r="Y381" s="8" t="s">
        <v>255</v>
      </c>
      <c r="AB381" s="8" t="s">
        <v>200</v>
      </c>
      <c r="AC381" s="8" t="s">
        <v>201</v>
      </c>
      <c r="AD381" s="8" t="s">
        <v>269</v>
      </c>
      <c r="AI381" s="10">
        <v>43969</v>
      </c>
      <c r="AJ381" s="9">
        <v>5.0000000000000001E-3</v>
      </c>
    </row>
    <row r="382" spans="1:36">
      <c r="A382" s="8" t="s">
        <v>97</v>
      </c>
      <c r="B382" s="8" t="s">
        <v>187</v>
      </c>
      <c r="C382" s="10">
        <v>43962</v>
      </c>
      <c r="D382" s="8" t="s">
        <v>33</v>
      </c>
      <c r="E382" s="9">
        <v>2E-3</v>
      </c>
      <c r="F382" s="8" t="s">
        <v>188</v>
      </c>
      <c r="G382" s="8" t="s">
        <v>203</v>
      </c>
      <c r="H382" s="8" t="s">
        <v>193</v>
      </c>
      <c r="I382" s="8" t="s">
        <v>227</v>
      </c>
      <c r="J382" s="8" t="s">
        <v>191</v>
      </c>
      <c r="K382" s="8" t="s">
        <v>192</v>
      </c>
      <c r="P382" s="8" t="s">
        <v>193</v>
      </c>
      <c r="Q382" s="8" t="s">
        <v>194</v>
      </c>
      <c r="R382" s="8" t="s">
        <v>219</v>
      </c>
      <c r="S382" s="8" t="s">
        <v>269</v>
      </c>
      <c r="T382" s="11">
        <v>43972.375</v>
      </c>
      <c r="W382" s="8" t="s">
        <v>197</v>
      </c>
      <c r="X382" s="8" t="s">
        <v>198</v>
      </c>
      <c r="Y382" s="8" t="s">
        <v>255</v>
      </c>
      <c r="AB382" s="8" t="s">
        <v>200</v>
      </c>
      <c r="AC382" s="8" t="s">
        <v>201</v>
      </c>
      <c r="AD382" s="8" t="s">
        <v>269</v>
      </c>
      <c r="AI382" s="10">
        <v>43969</v>
      </c>
      <c r="AJ382" s="9">
        <v>2E-3</v>
      </c>
    </row>
    <row r="383" spans="1:36">
      <c r="A383" s="8" t="s">
        <v>97</v>
      </c>
      <c r="B383" s="8" t="s">
        <v>187</v>
      </c>
      <c r="C383" s="10">
        <v>43962</v>
      </c>
      <c r="D383" s="8" t="s">
        <v>28</v>
      </c>
      <c r="E383" s="9">
        <v>2E-3</v>
      </c>
      <c r="F383" s="8" t="s">
        <v>211</v>
      </c>
      <c r="G383" s="8" t="s">
        <v>203</v>
      </c>
      <c r="H383" s="8" t="s">
        <v>193</v>
      </c>
      <c r="I383" s="8" t="s">
        <v>227</v>
      </c>
      <c r="J383" s="8" t="s">
        <v>191</v>
      </c>
      <c r="K383" s="8" t="s">
        <v>192</v>
      </c>
      <c r="P383" s="8" t="s">
        <v>193</v>
      </c>
      <c r="Q383" s="8" t="s">
        <v>194</v>
      </c>
      <c r="R383" s="8" t="s">
        <v>220</v>
      </c>
      <c r="S383" s="8" t="s">
        <v>269</v>
      </c>
      <c r="T383" s="11">
        <v>43972.375</v>
      </c>
      <c r="W383" s="8" t="s">
        <v>197</v>
      </c>
      <c r="X383" s="8" t="s">
        <v>198</v>
      </c>
      <c r="Y383" s="8" t="s">
        <v>255</v>
      </c>
      <c r="AB383" s="8" t="s">
        <v>200</v>
      </c>
      <c r="AC383" s="8" t="s">
        <v>201</v>
      </c>
      <c r="AD383" s="8" t="s">
        <v>269</v>
      </c>
      <c r="AI383" s="10">
        <v>43969</v>
      </c>
      <c r="AJ383" s="9">
        <v>2E-3</v>
      </c>
    </row>
    <row r="384" spans="1:36">
      <c r="A384" s="8" t="s">
        <v>97</v>
      </c>
      <c r="B384" s="8" t="s">
        <v>187</v>
      </c>
      <c r="C384" s="10">
        <v>43962</v>
      </c>
      <c r="D384" s="8" t="s">
        <v>34</v>
      </c>
      <c r="E384" s="9">
        <v>2E-3</v>
      </c>
      <c r="F384" s="8" t="s">
        <v>188</v>
      </c>
      <c r="G384" s="8" t="s">
        <v>203</v>
      </c>
      <c r="H384" s="8" t="s">
        <v>193</v>
      </c>
      <c r="I384" s="8" t="s">
        <v>227</v>
      </c>
      <c r="J384" s="8" t="s">
        <v>191</v>
      </c>
      <c r="K384" s="8" t="s">
        <v>192</v>
      </c>
      <c r="P384" s="8" t="s">
        <v>193</v>
      </c>
      <c r="Q384" s="8" t="s">
        <v>194</v>
      </c>
      <c r="R384" s="8" t="s">
        <v>221</v>
      </c>
      <c r="S384" s="8" t="s">
        <v>269</v>
      </c>
      <c r="T384" s="11">
        <v>43972.375</v>
      </c>
      <c r="W384" s="8" t="s">
        <v>197</v>
      </c>
      <c r="X384" s="8" t="s">
        <v>198</v>
      </c>
      <c r="Y384" s="8" t="s">
        <v>255</v>
      </c>
      <c r="AB384" s="8" t="s">
        <v>200</v>
      </c>
      <c r="AC384" s="8" t="s">
        <v>201</v>
      </c>
      <c r="AD384" s="8" t="s">
        <v>269</v>
      </c>
      <c r="AI384" s="10">
        <v>43969</v>
      </c>
      <c r="AJ384" s="9">
        <v>2E-3</v>
      </c>
    </row>
    <row r="385" spans="1:36">
      <c r="A385" s="8" t="s">
        <v>97</v>
      </c>
      <c r="B385" s="8" t="s">
        <v>187</v>
      </c>
      <c r="C385" s="10">
        <v>43962</v>
      </c>
      <c r="D385" s="8" t="s">
        <v>38</v>
      </c>
      <c r="E385" s="9">
        <v>2E-3</v>
      </c>
      <c r="F385" s="8" t="s">
        <v>188</v>
      </c>
      <c r="G385" s="8" t="s">
        <v>203</v>
      </c>
      <c r="H385" s="8" t="s">
        <v>193</v>
      </c>
      <c r="I385" s="8" t="s">
        <v>227</v>
      </c>
      <c r="J385" s="8" t="s">
        <v>191</v>
      </c>
      <c r="K385" s="8" t="s">
        <v>192</v>
      </c>
      <c r="P385" s="8" t="s">
        <v>193</v>
      </c>
      <c r="Q385" s="8" t="s">
        <v>194</v>
      </c>
      <c r="R385" s="8" t="s">
        <v>222</v>
      </c>
      <c r="S385" s="8" t="s">
        <v>269</v>
      </c>
      <c r="T385" s="11">
        <v>43972.375</v>
      </c>
      <c r="W385" s="8" t="s">
        <v>197</v>
      </c>
      <c r="X385" s="8" t="s">
        <v>198</v>
      </c>
      <c r="Y385" s="8" t="s">
        <v>255</v>
      </c>
      <c r="AB385" s="8" t="s">
        <v>200</v>
      </c>
      <c r="AC385" s="8" t="s">
        <v>201</v>
      </c>
      <c r="AD385" s="8" t="s">
        <v>269</v>
      </c>
      <c r="AI385" s="10">
        <v>43969</v>
      </c>
      <c r="AJ385" s="9">
        <v>2E-3</v>
      </c>
    </row>
    <row r="386" spans="1:36">
      <c r="A386" s="8" t="s">
        <v>97</v>
      </c>
      <c r="B386" s="8" t="s">
        <v>187</v>
      </c>
      <c r="C386" s="10">
        <v>43962</v>
      </c>
      <c r="D386" s="8" t="s">
        <v>35</v>
      </c>
      <c r="E386" s="9">
        <v>2.7000000000000001E-3</v>
      </c>
      <c r="F386" s="8" t="s">
        <v>188</v>
      </c>
      <c r="H386" s="8" t="s">
        <v>189</v>
      </c>
      <c r="I386" s="8" t="s">
        <v>227</v>
      </c>
      <c r="J386" s="8" t="s">
        <v>191</v>
      </c>
      <c r="K386" s="8" t="s">
        <v>192</v>
      </c>
      <c r="P386" s="8" t="s">
        <v>193</v>
      </c>
      <c r="Q386" s="8" t="s">
        <v>194</v>
      </c>
      <c r="R386" s="8" t="s">
        <v>223</v>
      </c>
      <c r="S386" s="8" t="s">
        <v>269</v>
      </c>
      <c r="T386" s="11">
        <v>43972.375</v>
      </c>
      <c r="W386" s="8" t="s">
        <v>197</v>
      </c>
      <c r="X386" s="8" t="s">
        <v>198</v>
      </c>
      <c r="Y386" s="8" t="s">
        <v>255</v>
      </c>
      <c r="AB386" s="8" t="s">
        <v>200</v>
      </c>
      <c r="AC386" s="8" t="s">
        <v>201</v>
      </c>
      <c r="AD386" s="8" t="s">
        <v>269</v>
      </c>
      <c r="AI386" s="10">
        <v>43969</v>
      </c>
      <c r="AJ386" s="9">
        <v>2E-3</v>
      </c>
    </row>
    <row r="387" spans="1:36">
      <c r="A387" s="8" t="s">
        <v>97</v>
      </c>
      <c r="B387" s="8" t="s">
        <v>187</v>
      </c>
      <c r="C387" s="10">
        <v>43962</v>
      </c>
      <c r="D387" s="8" t="s">
        <v>29</v>
      </c>
      <c r="E387" s="12">
        <v>1.2999999999999999E-2</v>
      </c>
      <c r="F387" s="8" t="s">
        <v>188</v>
      </c>
      <c r="H387" s="8" t="s">
        <v>189</v>
      </c>
      <c r="I387" s="8" t="s">
        <v>227</v>
      </c>
      <c r="J387" s="8" t="s">
        <v>191</v>
      </c>
      <c r="K387" s="8" t="s">
        <v>192</v>
      </c>
      <c r="P387" s="8" t="s">
        <v>193</v>
      </c>
      <c r="Q387" s="8" t="s">
        <v>194</v>
      </c>
      <c r="R387" s="8" t="s">
        <v>224</v>
      </c>
      <c r="S387" s="8" t="s">
        <v>269</v>
      </c>
      <c r="T387" s="11">
        <v>43972.375</v>
      </c>
      <c r="W387" s="8" t="s">
        <v>197</v>
      </c>
      <c r="X387" s="8" t="s">
        <v>198</v>
      </c>
      <c r="Y387" s="8" t="s">
        <v>255</v>
      </c>
      <c r="AB387" s="8" t="s">
        <v>200</v>
      </c>
      <c r="AC387" s="8" t="s">
        <v>201</v>
      </c>
      <c r="AD387" s="8" t="s">
        <v>269</v>
      </c>
      <c r="AI387" s="10">
        <v>43969</v>
      </c>
      <c r="AJ387" s="9">
        <v>2E-3</v>
      </c>
    </row>
    <row r="388" spans="1:36">
      <c r="A388" s="8" t="s">
        <v>97</v>
      </c>
      <c r="B388" s="8" t="s">
        <v>187</v>
      </c>
      <c r="C388" s="10">
        <v>43962</v>
      </c>
      <c r="D388" s="8" t="s">
        <v>30</v>
      </c>
      <c r="E388" s="12">
        <v>1.4999999999999999E-2</v>
      </c>
      <c r="F388" s="8" t="s">
        <v>188</v>
      </c>
      <c r="H388" s="8" t="s">
        <v>189</v>
      </c>
      <c r="I388" s="8" t="s">
        <v>227</v>
      </c>
      <c r="J388" s="8" t="s">
        <v>191</v>
      </c>
      <c r="K388" s="8" t="s">
        <v>192</v>
      </c>
      <c r="P388" s="8" t="s">
        <v>193</v>
      </c>
      <c r="Q388" s="8" t="s">
        <v>194</v>
      </c>
      <c r="R388" s="8" t="s">
        <v>225</v>
      </c>
      <c r="S388" s="8" t="s">
        <v>269</v>
      </c>
      <c r="T388" s="11">
        <v>43972.375</v>
      </c>
      <c r="W388" s="8" t="s">
        <v>197</v>
      </c>
      <c r="X388" s="8" t="s">
        <v>198</v>
      </c>
      <c r="Y388" s="8" t="s">
        <v>255</v>
      </c>
      <c r="AB388" s="8" t="s">
        <v>200</v>
      </c>
      <c r="AC388" s="8" t="s">
        <v>201</v>
      </c>
      <c r="AD388" s="8" t="s">
        <v>269</v>
      </c>
      <c r="AI388" s="10">
        <v>43969</v>
      </c>
      <c r="AJ388" s="9">
        <v>2E-3</v>
      </c>
    </row>
    <row r="389" spans="1:36">
      <c r="A389" s="8" t="s">
        <v>97</v>
      </c>
      <c r="B389" s="8" t="s">
        <v>187</v>
      </c>
      <c r="C389" s="10">
        <v>43962</v>
      </c>
      <c r="D389" s="8" t="s">
        <v>31</v>
      </c>
      <c r="E389" s="9">
        <v>2E-3</v>
      </c>
      <c r="F389" s="8" t="s">
        <v>188</v>
      </c>
      <c r="G389" s="8" t="s">
        <v>203</v>
      </c>
      <c r="H389" s="8" t="s">
        <v>193</v>
      </c>
      <c r="I389" s="8" t="s">
        <v>227</v>
      </c>
      <c r="J389" s="8" t="s">
        <v>191</v>
      </c>
      <c r="K389" s="8" t="s">
        <v>192</v>
      </c>
      <c r="P389" s="8" t="s">
        <v>193</v>
      </c>
      <c r="Q389" s="8" t="s">
        <v>194</v>
      </c>
      <c r="R389" s="8" t="s">
        <v>226</v>
      </c>
      <c r="S389" s="8" t="s">
        <v>269</v>
      </c>
      <c r="T389" s="11">
        <v>43972.375</v>
      </c>
      <c r="W389" s="8" t="s">
        <v>197</v>
      </c>
      <c r="X389" s="8" t="s">
        <v>198</v>
      </c>
      <c r="Y389" s="8" t="s">
        <v>255</v>
      </c>
      <c r="AB389" s="8" t="s">
        <v>200</v>
      </c>
      <c r="AC389" s="8" t="s">
        <v>201</v>
      </c>
      <c r="AD389" s="8" t="s">
        <v>269</v>
      </c>
      <c r="AI389" s="10">
        <v>43969</v>
      </c>
      <c r="AJ389" s="9">
        <v>2E-3</v>
      </c>
    </row>
    <row r="390" spans="1:36">
      <c r="A390" s="8" t="s">
        <v>270</v>
      </c>
      <c r="B390" s="8" t="s">
        <v>187</v>
      </c>
      <c r="C390" s="10">
        <v>43875</v>
      </c>
      <c r="D390" s="8" t="s">
        <v>32</v>
      </c>
      <c r="E390" s="9">
        <v>2E-3</v>
      </c>
      <c r="F390" s="8" t="s">
        <v>188</v>
      </c>
      <c r="G390" s="8" t="s">
        <v>203</v>
      </c>
      <c r="H390" s="8" t="s">
        <v>193</v>
      </c>
      <c r="I390" s="8" t="s">
        <v>227</v>
      </c>
      <c r="J390" s="8" t="s">
        <v>191</v>
      </c>
      <c r="K390" s="8" t="s">
        <v>192</v>
      </c>
      <c r="P390" s="8" t="s">
        <v>193</v>
      </c>
      <c r="Q390" s="8" t="s">
        <v>194</v>
      </c>
      <c r="R390" s="8" t="s">
        <v>195</v>
      </c>
      <c r="S390" s="8" t="s">
        <v>271</v>
      </c>
      <c r="T390" s="11">
        <v>43912.357638888891</v>
      </c>
      <c r="W390" s="8" t="s">
        <v>197</v>
      </c>
      <c r="X390" s="8" t="s">
        <v>229</v>
      </c>
      <c r="Y390" s="8" t="s">
        <v>272</v>
      </c>
      <c r="AB390" s="8" t="s">
        <v>200</v>
      </c>
      <c r="AC390" s="8" t="s">
        <v>201</v>
      </c>
      <c r="AD390" s="8" t="s">
        <v>271</v>
      </c>
      <c r="AI390" s="10">
        <v>43891</v>
      </c>
      <c r="AJ390" s="9">
        <v>2E-3</v>
      </c>
    </row>
    <row r="391" spans="1:36">
      <c r="A391" s="8" t="s">
        <v>270</v>
      </c>
      <c r="B391" s="8" t="s">
        <v>187</v>
      </c>
      <c r="C391" s="10">
        <v>43875</v>
      </c>
      <c r="D391" s="8" t="s">
        <v>32</v>
      </c>
      <c r="E391" s="9">
        <v>2E-3</v>
      </c>
      <c r="F391" s="8" t="s">
        <v>188</v>
      </c>
      <c r="G391" s="8" t="s">
        <v>203</v>
      </c>
      <c r="H391" s="8" t="s">
        <v>193</v>
      </c>
      <c r="I391" s="8" t="s">
        <v>227</v>
      </c>
      <c r="J391" s="8" t="s">
        <v>191</v>
      </c>
      <c r="K391" s="8" t="s">
        <v>192</v>
      </c>
      <c r="N391" s="8" t="s">
        <v>193</v>
      </c>
      <c r="P391" s="8" t="s">
        <v>193</v>
      </c>
      <c r="Q391" s="8" t="s">
        <v>194</v>
      </c>
      <c r="R391" s="8" t="s">
        <v>195</v>
      </c>
      <c r="S391" s="8" t="s">
        <v>271</v>
      </c>
      <c r="T391" s="11">
        <v>43912.357638888891</v>
      </c>
      <c r="W391" s="8" t="s">
        <v>197</v>
      </c>
      <c r="X391" s="8" t="s">
        <v>198</v>
      </c>
      <c r="Y391" s="8" t="s">
        <v>272</v>
      </c>
      <c r="AB391" s="8" t="s">
        <v>200</v>
      </c>
      <c r="AC391" s="8" t="s">
        <v>201</v>
      </c>
      <c r="AD391" s="8" t="s">
        <v>271</v>
      </c>
      <c r="AI391" s="10">
        <v>43891</v>
      </c>
      <c r="AJ391" s="9">
        <v>2E-3</v>
      </c>
    </row>
    <row r="392" spans="1:36">
      <c r="A392" s="8" t="s">
        <v>270</v>
      </c>
      <c r="B392" s="8" t="s">
        <v>187</v>
      </c>
      <c r="C392" s="10">
        <v>43875</v>
      </c>
      <c r="D392" s="8" t="s">
        <v>36</v>
      </c>
      <c r="E392" s="9">
        <v>2E-3</v>
      </c>
      <c r="F392" s="8" t="s">
        <v>188</v>
      </c>
      <c r="G392" s="8" t="s">
        <v>203</v>
      </c>
      <c r="H392" s="8" t="s">
        <v>193</v>
      </c>
      <c r="I392" s="8" t="s">
        <v>227</v>
      </c>
      <c r="J392" s="8" t="s">
        <v>191</v>
      </c>
      <c r="K392" s="8" t="s">
        <v>192</v>
      </c>
      <c r="P392" s="8" t="s">
        <v>193</v>
      </c>
      <c r="Q392" s="8" t="s">
        <v>194</v>
      </c>
      <c r="R392" s="8" t="s">
        <v>204</v>
      </c>
      <c r="S392" s="8" t="s">
        <v>271</v>
      </c>
      <c r="T392" s="11">
        <v>43912.357638888891</v>
      </c>
      <c r="W392" s="8" t="s">
        <v>197</v>
      </c>
      <c r="X392" s="8" t="s">
        <v>229</v>
      </c>
      <c r="Y392" s="8" t="s">
        <v>272</v>
      </c>
      <c r="AB392" s="8" t="s">
        <v>200</v>
      </c>
      <c r="AC392" s="8" t="s">
        <v>201</v>
      </c>
      <c r="AD392" s="8" t="s">
        <v>271</v>
      </c>
      <c r="AI392" s="10">
        <v>43891</v>
      </c>
      <c r="AJ392" s="9">
        <v>2E-3</v>
      </c>
    </row>
    <row r="393" spans="1:36">
      <c r="A393" s="8" t="s">
        <v>270</v>
      </c>
      <c r="B393" s="8" t="s">
        <v>187</v>
      </c>
      <c r="C393" s="10">
        <v>43875</v>
      </c>
      <c r="D393" s="8" t="s">
        <v>36</v>
      </c>
      <c r="E393" s="9">
        <v>2E-3</v>
      </c>
      <c r="F393" s="8" t="s">
        <v>188</v>
      </c>
      <c r="G393" s="8" t="s">
        <v>203</v>
      </c>
      <c r="H393" s="8" t="s">
        <v>193</v>
      </c>
      <c r="I393" s="8" t="s">
        <v>227</v>
      </c>
      <c r="J393" s="8" t="s">
        <v>191</v>
      </c>
      <c r="K393" s="8" t="s">
        <v>192</v>
      </c>
      <c r="N393" s="8" t="s">
        <v>193</v>
      </c>
      <c r="P393" s="8" t="s">
        <v>193</v>
      </c>
      <c r="Q393" s="8" t="s">
        <v>194</v>
      </c>
      <c r="R393" s="8" t="s">
        <v>204</v>
      </c>
      <c r="S393" s="8" t="s">
        <v>271</v>
      </c>
      <c r="T393" s="11">
        <v>43912.357638888891</v>
      </c>
      <c r="W393" s="8" t="s">
        <v>197</v>
      </c>
      <c r="X393" s="8" t="s">
        <v>198</v>
      </c>
      <c r="Y393" s="8" t="s">
        <v>272</v>
      </c>
      <c r="AB393" s="8" t="s">
        <v>200</v>
      </c>
      <c r="AC393" s="8" t="s">
        <v>201</v>
      </c>
      <c r="AD393" s="8" t="s">
        <v>271</v>
      </c>
      <c r="AI393" s="10">
        <v>43891</v>
      </c>
      <c r="AJ393" s="9">
        <v>2E-3</v>
      </c>
    </row>
    <row r="394" spans="1:36">
      <c r="A394" s="8" t="s">
        <v>270</v>
      </c>
      <c r="B394" s="8" t="s">
        <v>187</v>
      </c>
      <c r="C394" s="10">
        <v>43875</v>
      </c>
      <c r="D394" s="8" t="s">
        <v>25</v>
      </c>
      <c r="E394" s="12">
        <v>1.0999999999999999E-2</v>
      </c>
      <c r="F394" s="8" t="s">
        <v>188</v>
      </c>
      <c r="H394" s="8" t="s">
        <v>189</v>
      </c>
      <c r="I394" s="8" t="s">
        <v>227</v>
      </c>
      <c r="J394" s="8" t="s">
        <v>191</v>
      </c>
      <c r="K394" s="8" t="s">
        <v>192</v>
      </c>
      <c r="P394" s="8" t="s">
        <v>193</v>
      </c>
      <c r="Q394" s="8" t="s">
        <v>194</v>
      </c>
      <c r="R394" s="8" t="s">
        <v>205</v>
      </c>
      <c r="S394" s="8" t="s">
        <v>271</v>
      </c>
      <c r="T394" s="11">
        <v>43912.357638888891</v>
      </c>
      <c r="W394" s="8" t="s">
        <v>197</v>
      </c>
      <c r="X394" s="8" t="s">
        <v>229</v>
      </c>
      <c r="Y394" s="8" t="s">
        <v>272</v>
      </c>
      <c r="AB394" s="8" t="s">
        <v>200</v>
      </c>
      <c r="AC394" s="8" t="s">
        <v>201</v>
      </c>
      <c r="AD394" s="8" t="s">
        <v>271</v>
      </c>
      <c r="AI394" s="10">
        <v>43891</v>
      </c>
      <c r="AJ394" s="12">
        <v>0.01</v>
      </c>
    </row>
    <row r="395" spans="1:36">
      <c r="A395" s="8" t="s">
        <v>270</v>
      </c>
      <c r="B395" s="8" t="s">
        <v>187</v>
      </c>
      <c r="C395" s="10">
        <v>43875</v>
      </c>
      <c r="D395" s="8" t="s">
        <v>25</v>
      </c>
      <c r="E395" s="12">
        <v>0.01</v>
      </c>
      <c r="F395" s="8" t="s">
        <v>188</v>
      </c>
      <c r="G395" s="8" t="s">
        <v>203</v>
      </c>
      <c r="H395" s="8" t="s">
        <v>193</v>
      </c>
      <c r="I395" s="8" t="s">
        <v>227</v>
      </c>
      <c r="J395" s="8" t="s">
        <v>191</v>
      </c>
      <c r="K395" s="8" t="s">
        <v>192</v>
      </c>
      <c r="N395" s="8" t="s">
        <v>193</v>
      </c>
      <c r="P395" s="8" t="s">
        <v>193</v>
      </c>
      <c r="Q395" s="8" t="s">
        <v>194</v>
      </c>
      <c r="R395" s="8" t="s">
        <v>205</v>
      </c>
      <c r="S395" s="8" t="s">
        <v>271</v>
      </c>
      <c r="T395" s="11">
        <v>43912.357638888891</v>
      </c>
      <c r="W395" s="8" t="s">
        <v>197</v>
      </c>
      <c r="X395" s="8" t="s">
        <v>198</v>
      </c>
      <c r="Y395" s="8" t="s">
        <v>272</v>
      </c>
      <c r="AB395" s="8" t="s">
        <v>200</v>
      </c>
      <c r="AC395" s="8" t="s">
        <v>201</v>
      </c>
      <c r="AD395" s="8" t="s">
        <v>271</v>
      </c>
      <c r="AI395" s="10">
        <v>43891</v>
      </c>
      <c r="AJ395" s="12">
        <v>0.01</v>
      </c>
    </row>
    <row r="396" spans="1:36">
      <c r="A396" s="8" t="s">
        <v>270</v>
      </c>
      <c r="B396" s="8" t="s">
        <v>187</v>
      </c>
      <c r="C396" s="10">
        <v>43875</v>
      </c>
      <c r="D396" s="8" t="s">
        <v>19</v>
      </c>
      <c r="E396" s="9">
        <v>4.0000000000000001E-3</v>
      </c>
      <c r="F396" s="8" t="s">
        <v>188</v>
      </c>
      <c r="G396" s="8" t="s">
        <v>203</v>
      </c>
      <c r="H396" s="8" t="s">
        <v>193</v>
      </c>
      <c r="I396" s="8" t="s">
        <v>227</v>
      </c>
      <c r="J396" s="8" t="s">
        <v>191</v>
      </c>
      <c r="K396" s="8" t="s">
        <v>192</v>
      </c>
      <c r="P396" s="8" t="s">
        <v>193</v>
      </c>
      <c r="Q396" s="8" t="s">
        <v>206</v>
      </c>
      <c r="R396" s="8" t="s">
        <v>207</v>
      </c>
      <c r="S396" s="8" t="s">
        <v>271</v>
      </c>
      <c r="T396" s="11">
        <v>43912.357638888891</v>
      </c>
      <c r="W396" s="8" t="s">
        <v>197</v>
      </c>
      <c r="X396" s="8" t="s">
        <v>198</v>
      </c>
      <c r="Y396" s="8" t="s">
        <v>272</v>
      </c>
      <c r="AB396" s="8" t="s">
        <v>200</v>
      </c>
      <c r="AC396" s="8" t="s">
        <v>201</v>
      </c>
      <c r="AD396" s="8" t="s">
        <v>271</v>
      </c>
      <c r="AI396" s="10">
        <v>43884</v>
      </c>
      <c r="AJ396" s="9">
        <v>4.0000000000000001E-3</v>
      </c>
    </row>
    <row r="397" spans="1:36">
      <c r="A397" s="8" t="s">
        <v>270</v>
      </c>
      <c r="B397" s="8" t="s">
        <v>187</v>
      </c>
      <c r="C397" s="10">
        <v>43875</v>
      </c>
      <c r="D397" s="8" t="s">
        <v>37</v>
      </c>
      <c r="E397" s="9">
        <v>2E-3</v>
      </c>
      <c r="F397" s="8" t="s">
        <v>188</v>
      </c>
      <c r="G397" s="8" t="s">
        <v>203</v>
      </c>
      <c r="H397" s="8" t="s">
        <v>193</v>
      </c>
      <c r="I397" s="8" t="s">
        <v>227</v>
      </c>
      <c r="J397" s="8" t="s">
        <v>191</v>
      </c>
      <c r="K397" s="8" t="s">
        <v>192</v>
      </c>
      <c r="P397" s="8" t="s">
        <v>193</v>
      </c>
      <c r="Q397" s="8" t="s">
        <v>194</v>
      </c>
      <c r="R397" s="8" t="s">
        <v>208</v>
      </c>
      <c r="S397" s="8" t="s">
        <v>271</v>
      </c>
      <c r="T397" s="11">
        <v>43912.357638888891</v>
      </c>
      <c r="W397" s="8" t="s">
        <v>197</v>
      </c>
      <c r="X397" s="8" t="s">
        <v>229</v>
      </c>
      <c r="Y397" s="8" t="s">
        <v>272</v>
      </c>
      <c r="AB397" s="8" t="s">
        <v>200</v>
      </c>
      <c r="AC397" s="8" t="s">
        <v>201</v>
      </c>
      <c r="AD397" s="8" t="s">
        <v>271</v>
      </c>
      <c r="AI397" s="10">
        <v>43891</v>
      </c>
      <c r="AJ397" s="9">
        <v>2E-3</v>
      </c>
    </row>
    <row r="398" spans="1:36">
      <c r="A398" s="8" t="s">
        <v>270</v>
      </c>
      <c r="B398" s="8" t="s">
        <v>187</v>
      </c>
      <c r="C398" s="10">
        <v>43875</v>
      </c>
      <c r="D398" s="8" t="s">
        <v>37</v>
      </c>
      <c r="E398" s="9">
        <v>2E-3</v>
      </c>
      <c r="F398" s="8" t="s">
        <v>188</v>
      </c>
      <c r="G398" s="8" t="s">
        <v>203</v>
      </c>
      <c r="H398" s="8" t="s">
        <v>193</v>
      </c>
      <c r="I398" s="8" t="s">
        <v>227</v>
      </c>
      <c r="J398" s="8" t="s">
        <v>191</v>
      </c>
      <c r="K398" s="8" t="s">
        <v>192</v>
      </c>
      <c r="N398" s="8" t="s">
        <v>193</v>
      </c>
      <c r="P398" s="8" t="s">
        <v>193</v>
      </c>
      <c r="Q398" s="8" t="s">
        <v>194</v>
      </c>
      <c r="R398" s="8" t="s">
        <v>208</v>
      </c>
      <c r="S398" s="8" t="s">
        <v>271</v>
      </c>
      <c r="T398" s="11">
        <v>43912.357638888891</v>
      </c>
      <c r="W398" s="8" t="s">
        <v>197</v>
      </c>
      <c r="X398" s="8" t="s">
        <v>198</v>
      </c>
      <c r="Y398" s="8" t="s">
        <v>272</v>
      </c>
      <c r="AB398" s="8" t="s">
        <v>200</v>
      </c>
      <c r="AC398" s="8" t="s">
        <v>201</v>
      </c>
      <c r="AD398" s="8" t="s">
        <v>271</v>
      </c>
      <c r="AI398" s="10">
        <v>43891</v>
      </c>
      <c r="AJ398" s="9">
        <v>2E-3</v>
      </c>
    </row>
    <row r="399" spans="1:36">
      <c r="A399" s="8" t="s">
        <v>270</v>
      </c>
      <c r="B399" s="8" t="s">
        <v>187</v>
      </c>
      <c r="C399" s="10">
        <v>43875</v>
      </c>
      <c r="D399" s="8" t="s">
        <v>26</v>
      </c>
      <c r="E399" s="12">
        <v>0.02</v>
      </c>
      <c r="F399" s="8" t="s">
        <v>188</v>
      </c>
      <c r="G399" s="8" t="s">
        <v>203</v>
      </c>
      <c r="H399" s="8" t="s">
        <v>193</v>
      </c>
      <c r="I399" s="8" t="s">
        <v>227</v>
      </c>
      <c r="J399" s="8" t="s">
        <v>191</v>
      </c>
      <c r="K399" s="8" t="s">
        <v>192</v>
      </c>
      <c r="P399" s="8" t="s">
        <v>193</v>
      </c>
      <c r="Q399" s="8" t="s">
        <v>194</v>
      </c>
      <c r="R399" s="8" t="s">
        <v>209</v>
      </c>
      <c r="S399" s="8" t="s">
        <v>271</v>
      </c>
      <c r="T399" s="11">
        <v>43912.357638888891</v>
      </c>
      <c r="W399" s="8" t="s">
        <v>197</v>
      </c>
      <c r="X399" s="8" t="s">
        <v>229</v>
      </c>
      <c r="Y399" s="8" t="s">
        <v>272</v>
      </c>
      <c r="AB399" s="8" t="s">
        <v>200</v>
      </c>
      <c r="AC399" s="8" t="s">
        <v>201</v>
      </c>
      <c r="AD399" s="8" t="s">
        <v>271</v>
      </c>
      <c r="AI399" s="10">
        <v>43891</v>
      </c>
      <c r="AJ399" s="12">
        <v>0.02</v>
      </c>
    </row>
    <row r="400" spans="1:36">
      <c r="A400" s="8" t="s">
        <v>270</v>
      </c>
      <c r="B400" s="8" t="s">
        <v>187</v>
      </c>
      <c r="C400" s="10">
        <v>43875</v>
      </c>
      <c r="D400" s="8" t="s">
        <v>26</v>
      </c>
      <c r="E400" s="12">
        <v>0.02</v>
      </c>
      <c r="F400" s="8" t="s">
        <v>188</v>
      </c>
      <c r="G400" s="8" t="s">
        <v>203</v>
      </c>
      <c r="H400" s="8" t="s">
        <v>193</v>
      </c>
      <c r="I400" s="8" t="s">
        <v>227</v>
      </c>
      <c r="J400" s="8" t="s">
        <v>191</v>
      </c>
      <c r="K400" s="8" t="s">
        <v>192</v>
      </c>
      <c r="N400" s="8" t="s">
        <v>193</v>
      </c>
      <c r="P400" s="8" t="s">
        <v>193</v>
      </c>
      <c r="Q400" s="8" t="s">
        <v>194</v>
      </c>
      <c r="R400" s="8" t="s">
        <v>209</v>
      </c>
      <c r="S400" s="8" t="s">
        <v>271</v>
      </c>
      <c r="T400" s="11">
        <v>43912.357638888891</v>
      </c>
      <c r="W400" s="8" t="s">
        <v>197</v>
      </c>
      <c r="X400" s="8" t="s">
        <v>198</v>
      </c>
      <c r="Y400" s="8" t="s">
        <v>272</v>
      </c>
      <c r="AB400" s="8" t="s">
        <v>200</v>
      </c>
      <c r="AC400" s="8" t="s">
        <v>201</v>
      </c>
      <c r="AD400" s="8" t="s">
        <v>271</v>
      </c>
      <c r="AI400" s="10">
        <v>43891</v>
      </c>
      <c r="AJ400" s="12">
        <v>0.02</v>
      </c>
    </row>
    <row r="401" spans="1:36">
      <c r="A401" s="8" t="s">
        <v>270</v>
      </c>
      <c r="B401" s="8" t="s">
        <v>187</v>
      </c>
      <c r="C401" s="10">
        <v>43875</v>
      </c>
      <c r="D401" s="8" t="s">
        <v>27</v>
      </c>
      <c r="E401" s="9">
        <v>2E-3</v>
      </c>
      <c r="F401" s="8" t="s">
        <v>188</v>
      </c>
      <c r="G401" s="8" t="s">
        <v>203</v>
      </c>
      <c r="H401" s="8" t="s">
        <v>193</v>
      </c>
      <c r="I401" s="8" t="s">
        <v>227</v>
      </c>
      <c r="J401" s="8" t="s">
        <v>191</v>
      </c>
      <c r="K401" s="8" t="s">
        <v>192</v>
      </c>
      <c r="P401" s="8" t="s">
        <v>193</v>
      </c>
      <c r="Q401" s="8" t="s">
        <v>194</v>
      </c>
      <c r="R401" s="8" t="s">
        <v>210</v>
      </c>
      <c r="S401" s="8" t="s">
        <v>271</v>
      </c>
      <c r="T401" s="11">
        <v>43912.357638888891</v>
      </c>
      <c r="W401" s="8" t="s">
        <v>197</v>
      </c>
      <c r="X401" s="8" t="s">
        <v>229</v>
      </c>
      <c r="Y401" s="8" t="s">
        <v>272</v>
      </c>
      <c r="AB401" s="8" t="s">
        <v>200</v>
      </c>
      <c r="AC401" s="8" t="s">
        <v>201</v>
      </c>
      <c r="AD401" s="8" t="s">
        <v>271</v>
      </c>
      <c r="AI401" s="10">
        <v>43891</v>
      </c>
      <c r="AJ401" s="9">
        <v>2E-3</v>
      </c>
    </row>
    <row r="402" spans="1:36">
      <c r="A402" s="8" t="s">
        <v>270</v>
      </c>
      <c r="B402" s="8" t="s">
        <v>187</v>
      </c>
      <c r="C402" s="10">
        <v>43875</v>
      </c>
      <c r="D402" s="8" t="s">
        <v>27</v>
      </c>
      <c r="E402" s="9">
        <v>2E-3</v>
      </c>
      <c r="F402" s="8" t="s">
        <v>188</v>
      </c>
      <c r="G402" s="8" t="s">
        <v>203</v>
      </c>
      <c r="H402" s="8" t="s">
        <v>193</v>
      </c>
      <c r="I402" s="8" t="s">
        <v>227</v>
      </c>
      <c r="J402" s="8" t="s">
        <v>191</v>
      </c>
      <c r="K402" s="8" t="s">
        <v>192</v>
      </c>
      <c r="N402" s="8" t="s">
        <v>193</v>
      </c>
      <c r="P402" s="8" t="s">
        <v>193</v>
      </c>
      <c r="Q402" s="8" t="s">
        <v>194</v>
      </c>
      <c r="R402" s="8" t="s">
        <v>210</v>
      </c>
      <c r="S402" s="8" t="s">
        <v>271</v>
      </c>
      <c r="T402" s="11">
        <v>43912.357638888891</v>
      </c>
      <c r="W402" s="8" t="s">
        <v>197</v>
      </c>
      <c r="X402" s="8" t="s">
        <v>198</v>
      </c>
      <c r="Y402" s="8" t="s">
        <v>272</v>
      </c>
      <c r="AB402" s="8" t="s">
        <v>200</v>
      </c>
      <c r="AC402" s="8" t="s">
        <v>201</v>
      </c>
      <c r="AD402" s="8" t="s">
        <v>271</v>
      </c>
      <c r="AI402" s="10">
        <v>43891</v>
      </c>
      <c r="AJ402" s="9">
        <v>2E-3</v>
      </c>
    </row>
    <row r="403" spans="1:36">
      <c r="A403" s="8" t="s">
        <v>270</v>
      </c>
      <c r="B403" s="8" t="s">
        <v>187</v>
      </c>
      <c r="C403" s="10">
        <v>43875</v>
      </c>
      <c r="D403" s="8" t="s">
        <v>21</v>
      </c>
      <c r="E403" s="9">
        <v>4.1000000000000003E-3</v>
      </c>
      <c r="F403" s="8" t="s">
        <v>211</v>
      </c>
      <c r="H403" s="8" t="s">
        <v>189</v>
      </c>
      <c r="I403" s="8" t="s">
        <v>227</v>
      </c>
      <c r="J403" s="8" t="s">
        <v>191</v>
      </c>
      <c r="K403" s="8" t="s">
        <v>192</v>
      </c>
      <c r="P403" s="8" t="s">
        <v>193</v>
      </c>
      <c r="Q403" s="8" t="s">
        <v>194</v>
      </c>
      <c r="R403" s="8" t="s">
        <v>212</v>
      </c>
      <c r="S403" s="8" t="s">
        <v>271</v>
      </c>
      <c r="T403" s="11">
        <v>43912.357638888891</v>
      </c>
      <c r="W403" s="8" t="s">
        <v>197</v>
      </c>
      <c r="X403" s="8" t="s">
        <v>229</v>
      </c>
      <c r="Y403" s="8" t="s">
        <v>272</v>
      </c>
      <c r="AB403" s="8" t="s">
        <v>200</v>
      </c>
      <c r="AC403" s="8" t="s">
        <v>201</v>
      </c>
      <c r="AD403" s="8" t="s">
        <v>271</v>
      </c>
      <c r="AI403" s="10">
        <v>43891</v>
      </c>
      <c r="AJ403" s="9">
        <v>2E-3</v>
      </c>
    </row>
    <row r="404" spans="1:36">
      <c r="A404" s="8" t="s">
        <v>270</v>
      </c>
      <c r="B404" s="8" t="s">
        <v>187</v>
      </c>
      <c r="C404" s="10">
        <v>43875</v>
      </c>
      <c r="D404" s="8" t="s">
        <v>21</v>
      </c>
      <c r="E404" s="9">
        <v>4.1999999999999997E-3</v>
      </c>
      <c r="F404" s="8" t="s">
        <v>211</v>
      </c>
      <c r="H404" s="8" t="s">
        <v>189</v>
      </c>
      <c r="I404" s="8" t="s">
        <v>227</v>
      </c>
      <c r="J404" s="8" t="s">
        <v>191</v>
      </c>
      <c r="K404" s="8" t="s">
        <v>192</v>
      </c>
      <c r="N404" s="8" t="s">
        <v>193</v>
      </c>
      <c r="P404" s="8" t="s">
        <v>193</v>
      </c>
      <c r="Q404" s="8" t="s">
        <v>194</v>
      </c>
      <c r="R404" s="8" t="s">
        <v>212</v>
      </c>
      <c r="S404" s="8" t="s">
        <v>271</v>
      </c>
      <c r="T404" s="11">
        <v>43912.357638888891</v>
      </c>
      <c r="W404" s="8" t="s">
        <v>197</v>
      </c>
      <c r="X404" s="8" t="s">
        <v>198</v>
      </c>
      <c r="Y404" s="8" t="s">
        <v>272</v>
      </c>
      <c r="AB404" s="8" t="s">
        <v>200</v>
      </c>
      <c r="AC404" s="8" t="s">
        <v>201</v>
      </c>
      <c r="AD404" s="8" t="s">
        <v>271</v>
      </c>
      <c r="AI404" s="10">
        <v>43891</v>
      </c>
      <c r="AJ404" s="9">
        <v>2E-3</v>
      </c>
    </row>
    <row r="405" spans="1:36">
      <c r="A405" s="8" t="s">
        <v>270</v>
      </c>
      <c r="B405" s="8" t="s">
        <v>187</v>
      </c>
      <c r="C405" s="10">
        <v>43875</v>
      </c>
      <c r="D405" s="8" t="s">
        <v>22</v>
      </c>
      <c r="E405" s="9">
        <v>2E-3</v>
      </c>
      <c r="F405" s="8" t="s">
        <v>211</v>
      </c>
      <c r="G405" s="8" t="s">
        <v>203</v>
      </c>
      <c r="H405" s="8" t="s">
        <v>193</v>
      </c>
      <c r="I405" s="8" t="s">
        <v>227</v>
      </c>
      <c r="J405" s="8" t="s">
        <v>191</v>
      </c>
      <c r="K405" s="8" t="s">
        <v>192</v>
      </c>
      <c r="P405" s="8" t="s">
        <v>193</v>
      </c>
      <c r="Q405" s="8" t="s">
        <v>194</v>
      </c>
      <c r="R405" s="8" t="s">
        <v>215</v>
      </c>
      <c r="S405" s="8" t="s">
        <v>271</v>
      </c>
      <c r="T405" s="11">
        <v>43912.357638888891</v>
      </c>
      <c r="W405" s="8" t="s">
        <v>197</v>
      </c>
      <c r="X405" s="8" t="s">
        <v>229</v>
      </c>
      <c r="Y405" s="8" t="s">
        <v>272</v>
      </c>
      <c r="AB405" s="8" t="s">
        <v>200</v>
      </c>
      <c r="AC405" s="8" t="s">
        <v>201</v>
      </c>
      <c r="AD405" s="8" t="s">
        <v>271</v>
      </c>
      <c r="AI405" s="10">
        <v>43891</v>
      </c>
      <c r="AJ405" s="9">
        <v>2E-3</v>
      </c>
    </row>
    <row r="406" spans="1:36">
      <c r="A406" s="8" t="s">
        <v>270</v>
      </c>
      <c r="B406" s="8" t="s">
        <v>187</v>
      </c>
      <c r="C406" s="10">
        <v>43875</v>
      </c>
      <c r="D406" s="8" t="s">
        <v>22</v>
      </c>
      <c r="E406" s="9">
        <v>2E-3</v>
      </c>
      <c r="F406" s="8" t="s">
        <v>211</v>
      </c>
      <c r="G406" s="8" t="s">
        <v>203</v>
      </c>
      <c r="H406" s="8" t="s">
        <v>193</v>
      </c>
      <c r="I406" s="8" t="s">
        <v>227</v>
      </c>
      <c r="J406" s="8" t="s">
        <v>191</v>
      </c>
      <c r="K406" s="8" t="s">
        <v>192</v>
      </c>
      <c r="N406" s="8" t="s">
        <v>193</v>
      </c>
      <c r="P406" s="8" t="s">
        <v>193</v>
      </c>
      <c r="Q406" s="8" t="s">
        <v>194</v>
      </c>
      <c r="R406" s="8" t="s">
        <v>215</v>
      </c>
      <c r="S406" s="8" t="s">
        <v>271</v>
      </c>
      <c r="T406" s="11">
        <v>43912.357638888891</v>
      </c>
      <c r="W406" s="8" t="s">
        <v>197</v>
      </c>
      <c r="X406" s="8" t="s">
        <v>198</v>
      </c>
      <c r="Y406" s="8" t="s">
        <v>272</v>
      </c>
      <c r="AB406" s="8" t="s">
        <v>200</v>
      </c>
      <c r="AC406" s="8" t="s">
        <v>201</v>
      </c>
      <c r="AD406" s="8" t="s">
        <v>271</v>
      </c>
      <c r="AI406" s="10">
        <v>43891</v>
      </c>
      <c r="AJ406" s="9">
        <v>2E-3</v>
      </c>
    </row>
    <row r="407" spans="1:36">
      <c r="A407" s="8" t="s">
        <v>270</v>
      </c>
      <c r="B407" s="8" t="s">
        <v>187</v>
      </c>
      <c r="C407" s="10">
        <v>43875</v>
      </c>
      <c r="D407" s="8" t="s">
        <v>23</v>
      </c>
      <c r="E407" s="9">
        <v>2E-3</v>
      </c>
      <c r="F407" s="8" t="s">
        <v>211</v>
      </c>
      <c r="G407" s="8" t="s">
        <v>203</v>
      </c>
      <c r="H407" s="8" t="s">
        <v>193</v>
      </c>
      <c r="I407" s="8" t="s">
        <v>227</v>
      </c>
      <c r="J407" s="8" t="s">
        <v>191</v>
      </c>
      <c r="K407" s="8" t="s">
        <v>192</v>
      </c>
      <c r="P407" s="8" t="s">
        <v>193</v>
      </c>
      <c r="Q407" s="8" t="s">
        <v>194</v>
      </c>
      <c r="R407" s="8" t="s">
        <v>216</v>
      </c>
      <c r="S407" s="8" t="s">
        <v>271</v>
      </c>
      <c r="T407" s="11">
        <v>43912.357638888891</v>
      </c>
      <c r="W407" s="8" t="s">
        <v>197</v>
      </c>
      <c r="X407" s="8" t="s">
        <v>229</v>
      </c>
      <c r="Y407" s="8" t="s">
        <v>272</v>
      </c>
      <c r="AB407" s="8" t="s">
        <v>200</v>
      </c>
      <c r="AC407" s="8" t="s">
        <v>201</v>
      </c>
      <c r="AD407" s="8" t="s">
        <v>271</v>
      </c>
      <c r="AI407" s="10">
        <v>43891</v>
      </c>
      <c r="AJ407" s="9">
        <v>2E-3</v>
      </c>
    </row>
    <row r="408" spans="1:36">
      <c r="A408" s="8" t="s">
        <v>270</v>
      </c>
      <c r="B408" s="8" t="s">
        <v>187</v>
      </c>
      <c r="C408" s="10">
        <v>43875</v>
      </c>
      <c r="D408" s="8" t="s">
        <v>23</v>
      </c>
      <c r="E408" s="9">
        <v>2E-3</v>
      </c>
      <c r="F408" s="8" t="s">
        <v>211</v>
      </c>
      <c r="G408" s="8" t="s">
        <v>203</v>
      </c>
      <c r="H408" s="8" t="s">
        <v>193</v>
      </c>
      <c r="I408" s="8" t="s">
        <v>227</v>
      </c>
      <c r="J408" s="8" t="s">
        <v>191</v>
      </c>
      <c r="K408" s="8" t="s">
        <v>192</v>
      </c>
      <c r="N408" s="8" t="s">
        <v>193</v>
      </c>
      <c r="P408" s="8" t="s">
        <v>193</v>
      </c>
      <c r="Q408" s="8" t="s">
        <v>194</v>
      </c>
      <c r="R408" s="8" t="s">
        <v>216</v>
      </c>
      <c r="S408" s="8" t="s">
        <v>271</v>
      </c>
      <c r="T408" s="11">
        <v>43912.357638888891</v>
      </c>
      <c r="W408" s="8" t="s">
        <v>197</v>
      </c>
      <c r="X408" s="8" t="s">
        <v>198</v>
      </c>
      <c r="Y408" s="8" t="s">
        <v>272</v>
      </c>
      <c r="AB408" s="8" t="s">
        <v>200</v>
      </c>
      <c r="AC408" s="8" t="s">
        <v>201</v>
      </c>
      <c r="AD408" s="8" t="s">
        <v>271</v>
      </c>
      <c r="AI408" s="10">
        <v>43891</v>
      </c>
      <c r="AJ408" s="9">
        <v>2E-3</v>
      </c>
    </row>
    <row r="409" spans="1:36">
      <c r="A409" s="8" t="s">
        <v>270</v>
      </c>
      <c r="B409" s="8" t="s">
        <v>187</v>
      </c>
      <c r="C409" s="10">
        <v>43875</v>
      </c>
      <c r="D409" s="8" t="s">
        <v>24</v>
      </c>
      <c r="E409" s="9">
        <v>2E-3</v>
      </c>
      <c r="F409" s="8" t="s">
        <v>211</v>
      </c>
      <c r="G409" s="8" t="s">
        <v>203</v>
      </c>
      <c r="H409" s="8" t="s">
        <v>193</v>
      </c>
      <c r="I409" s="8" t="s">
        <v>227</v>
      </c>
      <c r="J409" s="8" t="s">
        <v>191</v>
      </c>
      <c r="K409" s="8" t="s">
        <v>192</v>
      </c>
      <c r="P409" s="8" t="s">
        <v>193</v>
      </c>
      <c r="Q409" s="8" t="s">
        <v>194</v>
      </c>
      <c r="R409" s="8" t="s">
        <v>217</v>
      </c>
      <c r="S409" s="8" t="s">
        <v>271</v>
      </c>
      <c r="T409" s="11">
        <v>43912.357638888891</v>
      </c>
      <c r="W409" s="8" t="s">
        <v>197</v>
      </c>
      <c r="X409" s="8" t="s">
        <v>229</v>
      </c>
      <c r="Y409" s="8" t="s">
        <v>272</v>
      </c>
      <c r="AB409" s="8" t="s">
        <v>200</v>
      </c>
      <c r="AC409" s="8" t="s">
        <v>201</v>
      </c>
      <c r="AD409" s="8" t="s">
        <v>271</v>
      </c>
      <c r="AI409" s="10">
        <v>43891</v>
      </c>
      <c r="AJ409" s="9">
        <v>2E-3</v>
      </c>
    </row>
    <row r="410" spans="1:36">
      <c r="A410" s="8" t="s">
        <v>270</v>
      </c>
      <c r="B410" s="8" t="s">
        <v>187</v>
      </c>
      <c r="C410" s="10">
        <v>43875</v>
      </c>
      <c r="D410" s="8" t="s">
        <v>24</v>
      </c>
      <c r="E410" s="9">
        <v>2E-3</v>
      </c>
      <c r="F410" s="8" t="s">
        <v>211</v>
      </c>
      <c r="G410" s="8" t="s">
        <v>203</v>
      </c>
      <c r="H410" s="8" t="s">
        <v>193</v>
      </c>
      <c r="I410" s="8" t="s">
        <v>227</v>
      </c>
      <c r="J410" s="8" t="s">
        <v>191</v>
      </c>
      <c r="K410" s="8" t="s">
        <v>192</v>
      </c>
      <c r="N410" s="8" t="s">
        <v>193</v>
      </c>
      <c r="P410" s="8" t="s">
        <v>193</v>
      </c>
      <c r="Q410" s="8" t="s">
        <v>194</v>
      </c>
      <c r="R410" s="8" t="s">
        <v>217</v>
      </c>
      <c r="S410" s="8" t="s">
        <v>271</v>
      </c>
      <c r="T410" s="11">
        <v>43912.357638888891</v>
      </c>
      <c r="W410" s="8" t="s">
        <v>197</v>
      </c>
      <c r="X410" s="8" t="s">
        <v>198</v>
      </c>
      <c r="Y410" s="8" t="s">
        <v>272</v>
      </c>
      <c r="AB410" s="8" t="s">
        <v>200</v>
      </c>
      <c r="AC410" s="8" t="s">
        <v>201</v>
      </c>
      <c r="AD410" s="8" t="s">
        <v>271</v>
      </c>
      <c r="AI410" s="10">
        <v>43891</v>
      </c>
      <c r="AJ410" s="9">
        <v>2E-3</v>
      </c>
    </row>
    <row r="411" spans="1:36">
      <c r="A411" s="8" t="s">
        <v>270</v>
      </c>
      <c r="B411" s="8" t="s">
        <v>187</v>
      </c>
      <c r="C411" s="10">
        <v>43875</v>
      </c>
      <c r="D411" s="8" t="s">
        <v>20</v>
      </c>
      <c r="E411" s="9">
        <v>9.4999999999999998E-3</v>
      </c>
      <c r="F411" s="8" t="s">
        <v>211</v>
      </c>
      <c r="H411" s="8" t="s">
        <v>189</v>
      </c>
      <c r="I411" s="8" t="s">
        <v>227</v>
      </c>
      <c r="J411" s="8" t="s">
        <v>191</v>
      </c>
      <c r="K411" s="8" t="s">
        <v>192</v>
      </c>
      <c r="P411" s="8" t="s">
        <v>193</v>
      </c>
      <c r="Q411" s="8" t="s">
        <v>194</v>
      </c>
      <c r="R411" s="8" t="s">
        <v>218</v>
      </c>
      <c r="S411" s="8" t="s">
        <v>271</v>
      </c>
      <c r="T411" s="11">
        <v>43912.357638888891</v>
      </c>
      <c r="W411" s="8" t="s">
        <v>197</v>
      </c>
      <c r="X411" s="8" t="s">
        <v>229</v>
      </c>
      <c r="Y411" s="8" t="s">
        <v>272</v>
      </c>
      <c r="AB411" s="8" t="s">
        <v>200</v>
      </c>
      <c r="AC411" s="8" t="s">
        <v>201</v>
      </c>
      <c r="AD411" s="8" t="s">
        <v>271</v>
      </c>
      <c r="AI411" s="10">
        <v>43891</v>
      </c>
      <c r="AJ411" s="9">
        <v>5.0000000000000001E-3</v>
      </c>
    </row>
    <row r="412" spans="1:36">
      <c r="A412" s="8" t="s">
        <v>270</v>
      </c>
      <c r="B412" s="8" t="s">
        <v>187</v>
      </c>
      <c r="C412" s="10">
        <v>43875</v>
      </c>
      <c r="D412" s="8" t="s">
        <v>20</v>
      </c>
      <c r="E412" s="9">
        <v>9.7999999999999997E-3</v>
      </c>
      <c r="F412" s="8" t="s">
        <v>211</v>
      </c>
      <c r="H412" s="8" t="s">
        <v>189</v>
      </c>
      <c r="I412" s="8" t="s">
        <v>227</v>
      </c>
      <c r="J412" s="8" t="s">
        <v>191</v>
      </c>
      <c r="K412" s="8" t="s">
        <v>192</v>
      </c>
      <c r="N412" s="8" t="s">
        <v>193</v>
      </c>
      <c r="P412" s="8" t="s">
        <v>193</v>
      </c>
      <c r="Q412" s="8" t="s">
        <v>194</v>
      </c>
      <c r="R412" s="8" t="s">
        <v>218</v>
      </c>
      <c r="S412" s="8" t="s">
        <v>271</v>
      </c>
      <c r="T412" s="11">
        <v>43912.357638888891</v>
      </c>
      <c r="W412" s="8" t="s">
        <v>197</v>
      </c>
      <c r="X412" s="8" t="s">
        <v>198</v>
      </c>
      <c r="Y412" s="8" t="s">
        <v>272</v>
      </c>
      <c r="AB412" s="8" t="s">
        <v>200</v>
      </c>
      <c r="AC412" s="8" t="s">
        <v>201</v>
      </c>
      <c r="AD412" s="8" t="s">
        <v>271</v>
      </c>
      <c r="AI412" s="10">
        <v>43891</v>
      </c>
      <c r="AJ412" s="9">
        <v>5.0000000000000001E-3</v>
      </c>
    </row>
    <row r="413" spans="1:36">
      <c r="A413" s="8" t="s">
        <v>270</v>
      </c>
      <c r="B413" s="8" t="s">
        <v>187</v>
      </c>
      <c r="C413" s="10">
        <v>43875</v>
      </c>
      <c r="D413" s="8" t="s">
        <v>33</v>
      </c>
      <c r="E413" s="9">
        <v>2E-3</v>
      </c>
      <c r="F413" s="8" t="s">
        <v>188</v>
      </c>
      <c r="G413" s="8" t="s">
        <v>203</v>
      </c>
      <c r="H413" s="8" t="s">
        <v>193</v>
      </c>
      <c r="I413" s="8" t="s">
        <v>227</v>
      </c>
      <c r="J413" s="8" t="s">
        <v>191</v>
      </c>
      <c r="K413" s="8" t="s">
        <v>192</v>
      </c>
      <c r="P413" s="8" t="s">
        <v>193</v>
      </c>
      <c r="Q413" s="8" t="s">
        <v>194</v>
      </c>
      <c r="R413" s="8" t="s">
        <v>219</v>
      </c>
      <c r="S413" s="8" t="s">
        <v>271</v>
      </c>
      <c r="T413" s="11">
        <v>43912.357638888891</v>
      </c>
      <c r="W413" s="8" t="s">
        <v>197</v>
      </c>
      <c r="X413" s="8" t="s">
        <v>229</v>
      </c>
      <c r="Y413" s="8" t="s">
        <v>272</v>
      </c>
      <c r="AB413" s="8" t="s">
        <v>200</v>
      </c>
      <c r="AC413" s="8" t="s">
        <v>201</v>
      </c>
      <c r="AD413" s="8" t="s">
        <v>271</v>
      </c>
      <c r="AI413" s="10">
        <v>43891</v>
      </c>
      <c r="AJ413" s="9">
        <v>2E-3</v>
      </c>
    </row>
    <row r="414" spans="1:36">
      <c r="A414" s="8" t="s">
        <v>270</v>
      </c>
      <c r="B414" s="8" t="s">
        <v>187</v>
      </c>
      <c r="C414" s="10">
        <v>43875</v>
      </c>
      <c r="D414" s="8" t="s">
        <v>33</v>
      </c>
      <c r="E414" s="9">
        <v>2E-3</v>
      </c>
      <c r="F414" s="8" t="s">
        <v>188</v>
      </c>
      <c r="G414" s="8" t="s">
        <v>203</v>
      </c>
      <c r="H414" s="8" t="s">
        <v>193</v>
      </c>
      <c r="I414" s="8" t="s">
        <v>227</v>
      </c>
      <c r="J414" s="8" t="s">
        <v>191</v>
      </c>
      <c r="K414" s="8" t="s">
        <v>192</v>
      </c>
      <c r="N414" s="8" t="s">
        <v>193</v>
      </c>
      <c r="P414" s="8" t="s">
        <v>193</v>
      </c>
      <c r="Q414" s="8" t="s">
        <v>194</v>
      </c>
      <c r="R414" s="8" t="s">
        <v>219</v>
      </c>
      <c r="S414" s="8" t="s">
        <v>271</v>
      </c>
      <c r="T414" s="11">
        <v>43912.357638888891</v>
      </c>
      <c r="W414" s="8" t="s">
        <v>197</v>
      </c>
      <c r="X414" s="8" t="s">
        <v>198</v>
      </c>
      <c r="Y414" s="8" t="s">
        <v>272</v>
      </c>
      <c r="AB414" s="8" t="s">
        <v>200</v>
      </c>
      <c r="AC414" s="8" t="s">
        <v>201</v>
      </c>
      <c r="AD414" s="8" t="s">
        <v>271</v>
      </c>
      <c r="AI414" s="10">
        <v>43891</v>
      </c>
      <c r="AJ414" s="9">
        <v>2E-3</v>
      </c>
    </row>
    <row r="415" spans="1:36">
      <c r="A415" s="8" t="s">
        <v>270</v>
      </c>
      <c r="B415" s="8" t="s">
        <v>187</v>
      </c>
      <c r="C415" s="10">
        <v>43875</v>
      </c>
      <c r="D415" s="8" t="s">
        <v>28</v>
      </c>
      <c r="E415" s="9">
        <v>2E-3</v>
      </c>
      <c r="F415" s="8" t="s">
        <v>211</v>
      </c>
      <c r="G415" s="8" t="s">
        <v>203</v>
      </c>
      <c r="H415" s="8" t="s">
        <v>193</v>
      </c>
      <c r="I415" s="8" t="s">
        <v>227</v>
      </c>
      <c r="J415" s="8" t="s">
        <v>191</v>
      </c>
      <c r="K415" s="8" t="s">
        <v>192</v>
      </c>
      <c r="P415" s="8" t="s">
        <v>193</v>
      </c>
      <c r="Q415" s="8" t="s">
        <v>194</v>
      </c>
      <c r="R415" s="8" t="s">
        <v>220</v>
      </c>
      <c r="S415" s="8" t="s">
        <v>271</v>
      </c>
      <c r="T415" s="11">
        <v>43912.357638888891</v>
      </c>
      <c r="W415" s="8" t="s">
        <v>197</v>
      </c>
      <c r="X415" s="8" t="s">
        <v>229</v>
      </c>
      <c r="Y415" s="8" t="s">
        <v>272</v>
      </c>
      <c r="AB415" s="8" t="s">
        <v>200</v>
      </c>
      <c r="AC415" s="8" t="s">
        <v>201</v>
      </c>
      <c r="AD415" s="8" t="s">
        <v>271</v>
      </c>
      <c r="AI415" s="10">
        <v>43891</v>
      </c>
      <c r="AJ415" s="9">
        <v>2E-3</v>
      </c>
    </row>
    <row r="416" spans="1:36">
      <c r="A416" s="8" t="s">
        <v>270</v>
      </c>
      <c r="B416" s="8" t="s">
        <v>187</v>
      </c>
      <c r="C416" s="10">
        <v>43875</v>
      </c>
      <c r="D416" s="8" t="s">
        <v>28</v>
      </c>
      <c r="E416" s="9">
        <v>2E-3</v>
      </c>
      <c r="F416" s="8" t="s">
        <v>211</v>
      </c>
      <c r="G416" s="8" t="s">
        <v>203</v>
      </c>
      <c r="H416" s="8" t="s">
        <v>193</v>
      </c>
      <c r="I416" s="8" t="s">
        <v>227</v>
      </c>
      <c r="J416" s="8" t="s">
        <v>191</v>
      </c>
      <c r="K416" s="8" t="s">
        <v>192</v>
      </c>
      <c r="N416" s="8" t="s">
        <v>193</v>
      </c>
      <c r="P416" s="8" t="s">
        <v>193</v>
      </c>
      <c r="Q416" s="8" t="s">
        <v>194</v>
      </c>
      <c r="R416" s="8" t="s">
        <v>220</v>
      </c>
      <c r="S416" s="8" t="s">
        <v>271</v>
      </c>
      <c r="T416" s="11">
        <v>43912.357638888891</v>
      </c>
      <c r="W416" s="8" t="s">
        <v>197</v>
      </c>
      <c r="X416" s="8" t="s">
        <v>198</v>
      </c>
      <c r="Y416" s="8" t="s">
        <v>272</v>
      </c>
      <c r="AB416" s="8" t="s">
        <v>200</v>
      </c>
      <c r="AC416" s="8" t="s">
        <v>201</v>
      </c>
      <c r="AD416" s="8" t="s">
        <v>271</v>
      </c>
      <c r="AI416" s="10">
        <v>43891</v>
      </c>
      <c r="AJ416" s="9">
        <v>2E-3</v>
      </c>
    </row>
    <row r="417" spans="1:36">
      <c r="A417" s="8" t="s">
        <v>270</v>
      </c>
      <c r="B417" s="8" t="s">
        <v>187</v>
      </c>
      <c r="C417" s="10">
        <v>43875</v>
      </c>
      <c r="D417" s="8" t="s">
        <v>34</v>
      </c>
      <c r="E417" s="9">
        <v>2E-3</v>
      </c>
      <c r="F417" s="8" t="s">
        <v>188</v>
      </c>
      <c r="G417" s="8" t="s">
        <v>203</v>
      </c>
      <c r="H417" s="8" t="s">
        <v>193</v>
      </c>
      <c r="I417" s="8" t="s">
        <v>227</v>
      </c>
      <c r="J417" s="8" t="s">
        <v>191</v>
      </c>
      <c r="K417" s="8" t="s">
        <v>192</v>
      </c>
      <c r="P417" s="8" t="s">
        <v>193</v>
      </c>
      <c r="Q417" s="8" t="s">
        <v>194</v>
      </c>
      <c r="R417" s="8" t="s">
        <v>221</v>
      </c>
      <c r="S417" s="8" t="s">
        <v>271</v>
      </c>
      <c r="T417" s="11">
        <v>43912.357638888891</v>
      </c>
      <c r="W417" s="8" t="s">
        <v>197</v>
      </c>
      <c r="X417" s="8" t="s">
        <v>229</v>
      </c>
      <c r="Y417" s="8" t="s">
        <v>272</v>
      </c>
      <c r="AB417" s="8" t="s">
        <v>200</v>
      </c>
      <c r="AC417" s="8" t="s">
        <v>201</v>
      </c>
      <c r="AD417" s="8" t="s">
        <v>271</v>
      </c>
      <c r="AI417" s="10">
        <v>43891</v>
      </c>
      <c r="AJ417" s="9">
        <v>2E-3</v>
      </c>
    </row>
    <row r="418" spans="1:36">
      <c r="A418" s="8" t="s">
        <v>270</v>
      </c>
      <c r="B418" s="8" t="s">
        <v>187</v>
      </c>
      <c r="C418" s="10">
        <v>43875</v>
      </c>
      <c r="D418" s="8" t="s">
        <v>34</v>
      </c>
      <c r="E418" s="9">
        <v>2E-3</v>
      </c>
      <c r="F418" s="8" t="s">
        <v>188</v>
      </c>
      <c r="G418" s="8" t="s">
        <v>203</v>
      </c>
      <c r="H418" s="8" t="s">
        <v>193</v>
      </c>
      <c r="I418" s="8" t="s">
        <v>227</v>
      </c>
      <c r="J418" s="8" t="s">
        <v>191</v>
      </c>
      <c r="K418" s="8" t="s">
        <v>192</v>
      </c>
      <c r="N418" s="8" t="s">
        <v>193</v>
      </c>
      <c r="P418" s="8" t="s">
        <v>193</v>
      </c>
      <c r="Q418" s="8" t="s">
        <v>194</v>
      </c>
      <c r="R418" s="8" t="s">
        <v>221</v>
      </c>
      <c r="S418" s="8" t="s">
        <v>271</v>
      </c>
      <c r="T418" s="11">
        <v>43912.357638888891</v>
      </c>
      <c r="W418" s="8" t="s">
        <v>197</v>
      </c>
      <c r="X418" s="8" t="s">
        <v>198</v>
      </c>
      <c r="Y418" s="8" t="s">
        <v>272</v>
      </c>
      <c r="AB418" s="8" t="s">
        <v>200</v>
      </c>
      <c r="AC418" s="8" t="s">
        <v>201</v>
      </c>
      <c r="AD418" s="8" t="s">
        <v>271</v>
      </c>
      <c r="AI418" s="10">
        <v>43891</v>
      </c>
      <c r="AJ418" s="9">
        <v>2E-3</v>
      </c>
    </row>
    <row r="419" spans="1:36">
      <c r="A419" s="8" t="s">
        <v>270</v>
      </c>
      <c r="B419" s="8" t="s">
        <v>187</v>
      </c>
      <c r="C419" s="10">
        <v>43875</v>
      </c>
      <c r="D419" s="8" t="s">
        <v>38</v>
      </c>
      <c r="E419" s="9">
        <v>2E-3</v>
      </c>
      <c r="F419" s="8" t="s">
        <v>188</v>
      </c>
      <c r="G419" s="8" t="s">
        <v>203</v>
      </c>
      <c r="H419" s="8" t="s">
        <v>193</v>
      </c>
      <c r="I419" s="8" t="s">
        <v>227</v>
      </c>
      <c r="J419" s="8" t="s">
        <v>191</v>
      </c>
      <c r="K419" s="8" t="s">
        <v>192</v>
      </c>
      <c r="P419" s="8" t="s">
        <v>193</v>
      </c>
      <c r="Q419" s="8" t="s">
        <v>194</v>
      </c>
      <c r="R419" s="8" t="s">
        <v>222</v>
      </c>
      <c r="S419" s="8" t="s">
        <v>271</v>
      </c>
      <c r="T419" s="11">
        <v>43912.357638888891</v>
      </c>
      <c r="W419" s="8" t="s">
        <v>197</v>
      </c>
      <c r="X419" s="8" t="s">
        <v>229</v>
      </c>
      <c r="Y419" s="8" t="s">
        <v>272</v>
      </c>
      <c r="AB419" s="8" t="s">
        <v>200</v>
      </c>
      <c r="AC419" s="8" t="s">
        <v>201</v>
      </c>
      <c r="AD419" s="8" t="s">
        <v>271</v>
      </c>
      <c r="AI419" s="10">
        <v>43891</v>
      </c>
      <c r="AJ419" s="9">
        <v>2E-3</v>
      </c>
    </row>
    <row r="420" spans="1:36">
      <c r="A420" s="8" t="s">
        <v>270</v>
      </c>
      <c r="B420" s="8" t="s">
        <v>187</v>
      </c>
      <c r="C420" s="10">
        <v>43875</v>
      </c>
      <c r="D420" s="8" t="s">
        <v>38</v>
      </c>
      <c r="E420" s="9">
        <v>2E-3</v>
      </c>
      <c r="F420" s="8" t="s">
        <v>188</v>
      </c>
      <c r="G420" s="8" t="s">
        <v>203</v>
      </c>
      <c r="H420" s="8" t="s">
        <v>193</v>
      </c>
      <c r="I420" s="8" t="s">
        <v>227</v>
      </c>
      <c r="J420" s="8" t="s">
        <v>191</v>
      </c>
      <c r="K420" s="8" t="s">
        <v>192</v>
      </c>
      <c r="N420" s="8" t="s">
        <v>193</v>
      </c>
      <c r="P420" s="8" t="s">
        <v>193</v>
      </c>
      <c r="Q420" s="8" t="s">
        <v>194</v>
      </c>
      <c r="R420" s="8" t="s">
        <v>222</v>
      </c>
      <c r="S420" s="8" t="s">
        <v>271</v>
      </c>
      <c r="T420" s="11">
        <v>43912.357638888891</v>
      </c>
      <c r="W420" s="8" t="s">
        <v>197</v>
      </c>
      <c r="X420" s="8" t="s">
        <v>198</v>
      </c>
      <c r="Y420" s="8" t="s">
        <v>272</v>
      </c>
      <c r="AB420" s="8" t="s">
        <v>200</v>
      </c>
      <c r="AC420" s="8" t="s">
        <v>201</v>
      </c>
      <c r="AD420" s="8" t="s">
        <v>271</v>
      </c>
      <c r="AI420" s="10">
        <v>43891</v>
      </c>
      <c r="AJ420" s="9">
        <v>2E-3</v>
      </c>
    </row>
    <row r="421" spans="1:36">
      <c r="A421" s="8" t="s">
        <v>270</v>
      </c>
      <c r="B421" s="8" t="s">
        <v>187</v>
      </c>
      <c r="C421" s="10">
        <v>43875</v>
      </c>
      <c r="D421" s="8" t="s">
        <v>35</v>
      </c>
      <c r="E421" s="9">
        <v>2.3999999999999998E-3</v>
      </c>
      <c r="F421" s="8" t="s">
        <v>188</v>
      </c>
      <c r="H421" s="8" t="s">
        <v>189</v>
      </c>
      <c r="I421" s="8" t="s">
        <v>227</v>
      </c>
      <c r="J421" s="8" t="s">
        <v>191</v>
      </c>
      <c r="K421" s="8" t="s">
        <v>192</v>
      </c>
      <c r="P421" s="8" t="s">
        <v>193</v>
      </c>
      <c r="Q421" s="8" t="s">
        <v>194</v>
      </c>
      <c r="R421" s="8" t="s">
        <v>223</v>
      </c>
      <c r="S421" s="8" t="s">
        <v>271</v>
      </c>
      <c r="T421" s="11">
        <v>43912.357638888891</v>
      </c>
      <c r="U421" s="8" t="s">
        <v>241</v>
      </c>
      <c r="V421" s="8" t="s">
        <v>242</v>
      </c>
      <c r="W421" s="8" t="s">
        <v>197</v>
      </c>
      <c r="X421" s="8" t="s">
        <v>229</v>
      </c>
      <c r="Y421" s="8" t="s">
        <v>272</v>
      </c>
      <c r="AB421" s="8" t="s">
        <v>200</v>
      </c>
      <c r="AC421" s="8" t="s">
        <v>201</v>
      </c>
      <c r="AD421" s="8" t="s">
        <v>271</v>
      </c>
      <c r="AI421" s="10">
        <v>43891</v>
      </c>
      <c r="AJ421" s="9">
        <v>2E-3</v>
      </c>
    </row>
    <row r="422" spans="1:36">
      <c r="A422" s="8" t="s">
        <v>270</v>
      </c>
      <c r="B422" s="8" t="s">
        <v>187</v>
      </c>
      <c r="C422" s="10">
        <v>43875</v>
      </c>
      <c r="D422" s="8" t="s">
        <v>35</v>
      </c>
      <c r="E422" s="9">
        <v>2.7000000000000001E-3</v>
      </c>
      <c r="F422" s="8" t="s">
        <v>188</v>
      </c>
      <c r="G422" s="8" t="s">
        <v>243</v>
      </c>
      <c r="H422" s="8" t="s">
        <v>189</v>
      </c>
      <c r="I422" s="8" t="s">
        <v>227</v>
      </c>
      <c r="J422" s="8" t="s">
        <v>191</v>
      </c>
      <c r="K422" s="8" t="s">
        <v>192</v>
      </c>
      <c r="N422" s="8" t="s">
        <v>193</v>
      </c>
      <c r="P422" s="8" t="s">
        <v>193</v>
      </c>
      <c r="Q422" s="8" t="s">
        <v>194</v>
      </c>
      <c r="R422" s="8" t="s">
        <v>223</v>
      </c>
      <c r="S422" s="8" t="s">
        <v>271</v>
      </c>
      <c r="T422" s="11">
        <v>43912.357638888891</v>
      </c>
      <c r="U422" s="8" t="s">
        <v>241</v>
      </c>
      <c r="V422" s="8" t="s">
        <v>242</v>
      </c>
      <c r="W422" s="8" t="s">
        <v>197</v>
      </c>
      <c r="X422" s="8" t="s">
        <v>198</v>
      </c>
      <c r="Y422" s="8" t="s">
        <v>272</v>
      </c>
      <c r="AB422" s="8" t="s">
        <v>200</v>
      </c>
      <c r="AC422" s="8" t="s">
        <v>201</v>
      </c>
      <c r="AD422" s="8" t="s">
        <v>271</v>
      </c>
      <c r="AI422" s="10">
        <v>43891</v>
      </c>
      <c r="AJ422" s="9">
        <v>2E-3</v>
      </c>
    </row>
    <row r="423" spans="1:36">
      <c r="A423" s="8" t="s">
        <v>270</v>
      </c>
      <c r="B423" s="8" t="s">
        <v>187</v>
      </c>
      <c r="C423" s="10">
        <v>43875</v>
      </c>
      <c r="D423" s="8" t="s">
        <v>29</v>
      </c>
      <c r="E423" s="9">
        <v>3.3999999999999998E-3</v>
      </c>
      <c r="F423" s="8" t="s">
        <v>188</v>
      </c>
      <c r="G423" s="8" t="s">
        <v>243</v>
      </c>
      <c r="H423" s="8" t="s">
        <v>189</v>
      </c>
      <c r="I423" s="8" t="s">
        <v>227</v>
      </c>
      <c r="J423" s="8" t="s">
        <v>191</v>
      </c>
      <c r="K423" s="8" t="s">
        <v>192</v>
      </c>
      <c r="P423" s="8" t="s">
        <v>193</v>
      </c>
      <c r="Q423" s="8" t="s">
        <v>194</v>
      </c>
      <c r="R423" s="8" t="s">
        <v>224</v>
      </c>
      <c r="S423" s="8" t="s">
        <v>271</v>
      </c>
      <c r="T423" s="11">
        <v>43912.357638888891</v>
      </c>
      <c r="U423" s="8" t="s">
        <v>241</v>
      </c>
      <c r="V423" s="8" t="s">
        <v>242</v>
      </c>
      <c r="W423" s="8" t="s">
        <v>197</v>
      </c>
      <c r="X423" s="8" t="s">
        <v>229</v>
      </c>
      <c r="Y423" s="8" t="s">
        <v>272</v>
      </c>
      <c r="AB423" s="8" t="s">
        <v>200</v>
      </c>
      <c r="AC423" s="8" t="s">
        <v>201</v>
      </c>
      <c r="AD423" s="8" t="s">
        <v>271</v>
      </c>
      <c r="AI423" s="10">
        <v>43891</v>
      </c>
      <c r="AJ423" s="9">
        <v>2E-3</v>
      </c>
    </row>
    <row r="424" spans="1:36">
      <c r="A424" s="8" t="s">
        <v>270</v>
      </c>
      <c r="B424" s="8" t="s">
        <v>187</v>
      </c>
      <c r="C424" s="10">
        <v>43875</v>
      </c>
      <c r="D424" s="8" t="s">
        <v>29</v>
      </c>
      <c r="E424" s="9">
        <v>3.3999999999999998E-3</v>
      </c>
      <c r="F424" s="8" t="s">
        <v>188</v>
      </c>
      <c r="G424" s="8" t="s">
        <v>243</v>
      </c>
      <c r="H424" s="8" t="s">
        <v>189</v>
      </c>
      <c r="I424" s="8" t="s">
        <v>227</v>
      </c>
      <c r="J424" s="8" t="s">
        <v>191</v>
      </c>
      <c r="K424" s="8" t="s">
        <v>192</v>
      </c>
      <c r="N424" s="8" t="s">
        <v>193</v>
      </c>
      <c r="P424" s="8" t="s">
        <v>193</v>
      </c>
      <c r="Q424" s="8" t="s">
        <v>194</v>
      </c>
      <c r="R424" s="8" t="s">
        <v>224</v>
      </c>
      <c r="S424" s="8" t="s">
        <v>271</v>
      </c>
      <c r="T424" s="11">
        <v>43912.357638888891</v>
      </c>
      <c r="U424" s="8" t="s">
        <v>241</v>
      </c>
      <c r="V424" s="8" t="s">
        <v>242</v>
      </c>
      <c r="W424" s="8" t="s">
        <v>197</v>
      </c>
      <c r="X424" s="8" t="s">
        <v>198</v>
      </c>
      <c r="Y424" s="8" t="s">
        <v>272</v>
      </c>
      <c r="AB424" s="8" t="s">
        <v>200</v>
      </c>
      <c r="AC424" s="8" t="s">
        <v>201</v>
      </c>
      <c r="AD424" s="8" t="s">
        <v>271</v>
      </c>
      <c r="AI424" s="10">
        <v>43891</v>
      </c>
      <c r="AJ424" s="9">
        <v>2E-3</v>
      </c>
    </row>
    <row r="425" spans="1:36">
      <c r="A425" s="8" t="s">
        <v>270</v>
      </c>
      <c r="B425" s="8" t="s">
        <v>187</v>
      </c>
      <c r="C425" s="10">
        <v>43875</v>
      </c>
      <c r="D425" s="8" t="s">
        <v>30</v>
      </c>
      <c r="E425" s="9">
        <v>4.1999999999999997E-3</v>
      </c>
      <c r="F425" s="8" t="s">
        <v>188</v>
      </c>
      <c r="H425" s="8" t="s">
        <v>189</v>
      </c>
      <c r="I425" s="8" t="s">
        <v>227</v>
      </c>
      <c r="J425" s="8" t="s">
        <v>191</v>
      </c>
      <c r="K425" s="8" t="s">
        <v>192</v>
      </c>
      <c r="P425" s="8" t="s">
        <v>193</v>
      </c>
      <c r="Q425" s="8" t="s">
        <v>194</v>
      </c>
      <c r="R425" s="8" t="s">
        <v>225</v>
      </c>
      <c r="S425" s="8" t="s">
        <v>271</v>
      </c>
      <c r="T425" s="11">
        <v>43912.357638888891</v>
      </c>
      <c r="U425" s="8" t="s">
        <v>241</v>
      </c>
      <c r="V425" s="8" t="s">
        <v>242</v>
      </c>
      <c r="W425" s="8" t="s">
        <v>197</v>
      </c>
      <c r="X425" s="8" t="s">
        <v>229</v>
      </c>
      <c r="Y425" s="8" t="s">
        <v>272</v>
      </c>
      <c r="AB425" s="8" t="s">
        <v>200</v>
      </c>
      <c r="AC425" s="8" t="s">
        <v>201</v>
      </c>
      <c r="AD425" s="8" t="s">
        <v>271</v>
      </c>
      <c r="AI425" s="10">
        <v>43891</v>
      </c>
      <c r="AJ425" s="9">
        <v>2E-3</v>
      </c>
    </row>
    <row r="426" spans="1:36">
      <c r="A426" s="8" t="s">
        <v>270</v>
      </c>
      <c r="B426" s="8" t="s">
        <v>187</v>
      </c>
      <c r="C426" s="10">
        <v>43875</v>
      </c>
      <c r="D426" s="8" t="s">
        <v>30</v>
      </c>
      <c r="E426" s="9">
        <v>5.0000000000000001E-3</v>
      </c>
      <c r="F426" s="8" t="s">
        <v>188</v>
      </c>
      <c r="G426" s="8" t="s">
        <v>243</v>
      </c>
      <c r="H426" s="8" t="s">
        <v>189</v>
      </c>
      <c r="I426" s="8" t="s">
        <v>227</v>
      </c>
      <c r="J426" s="8" t="s">
        <v>191</v>
      </c>
      <c r="K426" s="8" t="s">
        <v>192</v>
      </c>
      <c r="N426" s="8" t="s">
        <v>193</v>
      </c>
      <c r="P426" s="8" t="s">
        <v>193</v>
      </c>
      <c r="Q426" s="8" t="s">
        <v>194</v>
      </c>
      <c r="R426" s="8" t="s">
        <v>225</v>
      </c>
      <c r="S426" s="8" t="s">
        <v>271</v>
      </c>
      <c r="T426" s="11">
        <v>43912.357638888891</v>
      </c>
      <c r="U426" s="8" t="s">
        <v>241</v>
      </c>
      <c r="V426" s="8" t="s">
        <v>242</v>
      </c>
      <c r="W426" s="8" t="s">
        <v>197</v>
      </c>
      <c r="X426" s="8" t="s">
        <v>198</v>
      </c>
      <c r="Y426" s="8" t="s">
        <v>272</v>
      </c>
      <c r="AB426" s="8" t="s">
        <v>200</v>
      </c>
      <c r="AC426" s="8" t="s">
        <v>201</v>
      </c>
      <c r="AD426" s="8" t="s">
        <v>271</v>
      </c>
      <c r="AI426" s="10">
        <v>43891</v>
      </c>
      <c r="AJ426" s="9">
        <v>2E-3</v>
      </c>
    </row>
    <row r="427" spans="1:36">
      <c r="A427" s="8" t="s">
        <v>270</v>
      </c>
      <c r="B427" s="8" t="s">
        <v>187</v>
      </c>
      <c r="C427" s="10">
        <v>43875</v>
      </c>
      <c r="D427" s="8" t="s">
        <v>31</v>
      </c>
      <c r="E427" s="9">
        <v>2E-3</v>
      </c>
      <c r="F427" s="8" t="s">
        <v>188</v>
      </c>
      <c r="G427" s="8" t="s">
        <v>203</v>
      </c>
      <c r="H427" s="8" t="s">
        <v>193</v>
      </c>
      <c r="I427" s="8" t="s">
        <v>227</v>
      </c>
      <c r="J427" s="8" t="s">
        <v>191</v>
      </c>
      <c r="K427" s="8" t="s">
        <v>192</v>
      </c>
      <c r="P427" s="8" t="s">
        <v>193</v>
      </c>
      <c r="Q427" s="8" t="s">
        <v>194</v>
      </c>
      <c r="R427" s="8" t="s">
        <v>226</v>
      </c>
      <c r="S427" s="8" t="s">
        <v>271</v>
      </c>
      <c r="T427" s="11">
        <v>43912.357638888891</v>
      </c>
      <c r="W427" s="8" t="s">
        <v>197</v>
      </c>
      <c r="X427" s="8" t="s">
        <v>229</v>
      </c>
      <c r="Y427" s="8" t="s">
        <v>272</v>
      </c>
      <c r="AB427" s="8" t="s">
        <v>200</v>
      </c>
      <c r="AC427" s="8" t="s">
        <v>201</v>
      </c>
      <c r="AD427" s="8" t="s">
        <v>271</v>
      </c>
      <c r="AI427" s="10">
        <v>43891</v>
      </c>
      <c r="AJ427" s="9">
        <v>2E-3</v>
      </c>
    </row>
    <row r="428" spans="1:36">
      <c r="A428" s="8" t="s">
        <v>270</v>
      </c>
      <c r="B428" s="8" t="s">
        <v>187</v>
      </c>
      <c r="C428" s="10">
        <v>43875</v>
      </c>
      <c r="D428" s="8" t="s">
        <v>31</v>
      </c>
      <c r="E428" s="9">
        <v>2E-3</v>
      </c>
      <c r="F428" s="8" t="s">
        <v>188</v>
      </c>
      <c r="G428" s="8" t="s">
        <v>203</v>
      </c>
      <c r="H428" s="8" t="s">
        <v>193</v>
      </c>
      <c r="I428" s="8" t="s">
        <v>227</v>
      </c>
      <c r="J428" s="8" t="s">
        <v>191</v>
      </c>
      <c r="K428" s="8" t="s">
        <v>192</v>
      </c>
      <c r="N428" s="8" t="s">
        <v>193</v>
      </c>
      <c r="P428" s="8" t="s">
        <v>193</v>
      </c>
      <c r="Q428" s="8" t="s">
        <v>194</v>
      </c>
      <c r="R428" s="8" t="s">
        <v>226</v>
      </c>
      <c r="S428" s="8" t="s">
        <v>271</v>
      </c>
      <c r="T428" s="11">
        <v>43912.357638888891</v>
      </c>
      <c r="W428" s="8" t="s">
        <v>197</v>
      </c>
      <c r="X428" s="8" t="s">
        <v>198</v>
      </c>
      <c r="Y428" s="8" t="s">
        <v>272</v>
      </c>
      <c r="AB428" s="8" t="s">
        <v>200</v>
      </c>
      <c r="AC428" s="8" t="s">
        <v>201</v>
      </c>
      <c r="AD428" s="8" t="s">
        <v>271</v>
      </c>
      <c r="AI428" s="10">
        <v>43891</v>
      </c>
      <c r="AJ428" s="9">
        <v>2E-3</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6D638622362A49BB87502306C50E9B" ma:contentTypeVersion="10" ma:contentTypeDescription="Create a new document." ma:contentTypeScope="" ma:versionID="17c4db89480213f6ba8db60865d93eab">
  <xsd:schema xmlns:xsd="http://www.w3.org/2001/XMLSchema" xmlns:xs="http://www.w3.org/2001/XMLSchema" xmlns:p="http://schemas.microsoft.com/office/2006/metadata/properties" xmlns:ns2="eb55e4a8-4b76-448e-92ea-ea5ace658981" xmlns:ns3="dc14dacb-a237-4e21-aa47-4ffab630ab7e" targetNamespace="http://schemas.microsoft.com/office/2006/metadata/properties" ma:root="true" ma:fieldsID="48ee09af7d962a504c15b4b5bbdbb045" ns2:_="" ns3:_="">
    <xsd:import namespace="eb55e4a8-4b76-448e-92ea-ea5ace658981"/>
    <xsd:import namespace="dc14dacb-a237-4e21-aa47-4ffab630ab7e"/>
    <xsd:element name="properties">
      <xsd:complexType>
        <xsd:sequence>
          <xsd:element name="documentManagement">
            <xsd:complexType>
              <xsd:all>
                <xsd:element ref="ns2:Author_x0020_Org_x002e_" minOccurs="0"/>
                <xsd:element ref="ns2:Data_x0020_Type" minOccurs="0"/>
                <xsd:element ref="ns2:Tag_x0020_1" minOccurs="0"/>
                <xsd:element ref="ns2:Statu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55e4a8-4b76-448e-92ea-ea5ace658981" elementFormDefault="qualified">
    <xsd:import namespace="http://schemas.microsoft.com/office/2006/documentManagement/types"/>
    <xsd:import namespace="http://schemas.microsoft.com/office/infopath/2007/PartnerControls"/>
    <xsd:element name="Author_x0020_Org_x002e_" ma:index="2" nillable="true" ma:displayName="Author Org." ma:format="Dropdown" ma:internalName="Author_x0020_Org_x002e_" ma:readOnly="false">
      <xsd:simpleType>
        <xsd:union memberTypes="dms:Text">
          <xsd:simpleType>
            <xsd:restriction base="dms:Choice">
              <xsd:enumeration value="Parsons"/>
              <xsd:enumeration value="Geosyntec"/>
              <xsd:enumeration value="AECOM"/>
              <xsd:enumeration value="Chemours"/>
              <xsd:enumeration value="NCDEQ"/>
              <xsd:enumeration value="CFPUA"/>
              <xsd:enumeration value="TestAmerica"/>
              <xsd:enumeration value="Lancaster"/>
              <xsd:enumeration value="Arnold and Porter"/>
            </xsd:restriction>
          </xsd:simpleType>
        </xsd:union>
      </xsd:simpleType>
    </xsd:element>
    <xsd:element name="Data_x0020_Type" ma:index="3" nillable="true" ma:displayName="Data Type" ma:default="Report" ma:format="Dropdown" ma:internalName="Data_x0020_Type" ma:readOnly="false">
      <xsd:simpleType>
        <xsd:union memberTypes="dms:Text">
          <xsd:simpleType>
            <xsd:restriction base="dms:Choice">
              <xsd:enumeration value="Report"/>
              <xsd:enumeration value="Lab Report"/>
              <xsd:enumeration value="Map"/>
              <xsd:enumeration value="Table"/>
              <xsd:enumeration value="Spreadsheet"/>
              <xsd:enumeration value="Borehole Log"/>
              <xsd:enumeration value="Stack Test"/>
              <xsd:enumeration value="Geotech Data"/>
              <xsd:enumeration value="Hydraulic Data"/>
            </xsd:restriction>
          </xsd:simpleType>
        </xsd:union>
      </xsd:simpleType>
    </xsd:element>
    <xsd:element name="Tag_x0020_1" ma:index="4" nillable="true" ma:displayName="Tag 1" ma:internalName="Tag_x0020_1" ma:readOnly="false">
      <xsd:simpleType>
        <xsd:restriction base="dms:Text">
          <xsd:maxLength value="255"/>
        </xsd:restriction>
      </xsd:simpleType>
    </xsd:element>
    <xsd:element name="Status" ma:index="5" nillable="true" ma:displayName="Status" ma:format="Dropdown" ma:internalName="Status" ma:readOnly="false">
      <xsd:simpleType>
        <xsd:restriction base="dms:Choice">
          <xsd:enumeration value="Draft"/>
          <xsd:enumeration value="Final"/>
          <xsd:enumeration value="Working"/>
        </xsd:restriction>
      </xsd:simpleType>
    </xsd:element>
  </xsd:schema>
  <xsd:schema xmlns:xsd="http://www.w3.org/2001/XMLSchema" xmlns:xs="http://www.w3.org/2001/XMLSchema" xmlns:dms="http://schemas.microsoft.com/office/2006/documentManagement/types" xmlns:pc="http://schemas.microsoft.com/office/infopath/2007/PartnerControls" targetNamespace="dc14dacb-a237-4e21-aa47-4ffab630ab7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uthor_x0020_Org_x002e_ xmlns="eb55e4a8-4b76-448e-92ea-ea5ace658981" xsi:nil="true"/>
    <Tag_x0020_1 xmlns="eb55e4a8-4b76-448e-92ea-ea5ace658981" xsi:nil="true"/>
    <Data_x0020_Type xmlns="eb55e4a8-4b76-448e-92ea-ea5ace658981">Report</Data_x0020_Type>
    <Status xmlns="eb55e4a8-4b76-448e-92ea-ea5ace658981" xsi:nil="true"/>
  </documentManagement>
</p:properties>
</file>

<file path=customXml/itemProps1.xml><?xml version="1.0" encoding="utf-8"?>
<ds:datastoreItem xmlns:ds="http://schemas.openxmlformats.org/officeDocument/2006/customXml" ds:itemID="{788D139E-9F74-4199-843A-A5947B6C845F}"/>
</file>

<file path=customXml/itemProps2.xml><?xml version="1.0" encoding="utf-8"?>
<ds:datastoreItem xmlns:ds="http://schemas.openxmlformats.org/officeDocument/2006/customXml" ds:itemID="{88C6DCD5-3804-4F4F-B383-F1FF29AFA1CD}"/>
</file>

<file path=customXml/itemProps3.xml><?xml version="1.0" encoding="utf-8"?>
<ds:datastoreItem xmlns:ds="http://schemas.openxmlformats.org/officeDocument/2006/customXml" ds:itemID="{E43AFB30-81A6-42D8-BFA5-F34F136D4B6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 Vanderkooy</dc:creator>
  <cp:keywords/>
  <dc:description/>
  <cp:lastModifiedBy/>
  <cp:revision/>
  <dcterms:created xsi:type="dcterms:W3CDTF">2020-06-12T18:01:50Z</dcterms:created>
  <dcterms:modified xsi:type="dcterms:W3CDTF">2020-09-18T15:42:43Z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0x010100FF6D638622362A49BB87502306C50E9B</vt:lpwstr>
  </property>
</Properties>
</file>